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dmin\Business\Accounting\Online Check Registers\Online Check Registers 20\04 Dec\"/>
    </mc:Choice>
  </mc:AlternateContent>
  <bookViews>
    <workbookView xWindow="480" yWindow="480" windowWidth="11420" windowHeight="6480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ckregSUM!$A$5:$E$5</definedName>
    <definedName name="objtable">[1]Sheet1!$A$1:$B$319</definedName>
    <definedName name="_xlnm.Print_Area" localSheetId="0">ckregSUM!$A$6:$E$10376</definedName>
    <definedName name="_xlnm.Print_Titles" localSheetId="0">ckregSUM!$1:$5</definedName>
  </definedNames>
  <calcPr calcId="152511"/>
</workbook>
</file>

<file path=xl/calcChain.xml><?xml version="1.0" encoding="utf-8"?>
<calcChain xmlns="http://schemas.openxmlformats.org/spreadsheetml/2006/main">
  <c r="D10368" i="1" l="1"/>
  <c r="B10359" i="1"/>
  <c r="A10359" i="1"/>
  <c r="B10357" i="1"/>
  <c r="A10357" i="1"/>
  <c r="B10355" i="1"/>
  <c r="A10355" i="1"/>
  <c r="B10343" i="1"/>
  <c r="A10343" i="1"/>
  <c r="B10340" i="1"/>
  <c r="A10340" i="1"/>
  <c r="B10338" i="1"/>
  <c r="A10338" i="1"/>
  <c r="B10336" i="1"/>
  <c r="A10336" i="1"/>
  <c r="B10334" i="1"/>
  <c r="A10334" i="1"/>
  <c r="B10332" i="1"/>
  <c r="A10332" i="1"/>
  <c r="B10330" i="1"/>
  <c r="A10330" i="1"/>
  <c r="B10328" i="1"/>
  <c r="A10328" i="1"/>
  <c r="B10326" i="1"/>
  <c r="A10326" i="1"/>
  <c r="B10324" i="1"/>
  <c r="A10324" i="1"/>
  <c r="B10322" i="1"/>
  <c r="A10322" i="1"/>
  <c r="B10320" i="1"/>
  <c r="A10320" i="1"/>
  <c r="B10317" i="1"/>
  <c r="A10317" i="1"/>
  <c r="B10315" i="1"/>
  <c r="A10315" i="1"/>
  <c r="B10313" i="1"/>
  <c r="A10313" i="1"/>
  <c r="B10311" i="1"/>
  <c r="A10311" i="1"/>
  <c r="B10308" i="1"/>
  <c r="A10308" i="1"/>
  <c r="B10306" i="1"/>
  <c r="A10306" i="1"/>
  <c r="B10304" i="1"/>
  <c r="A10304" i="1"/>
  <c r="B10301" i="1"/>
  <c r="A10301" i="1"/>
  <c r="B10299" i="1"/>
  <c r="A10299" i="1"/>
  <c r="B10297" i="1"/>
  <c r="A10297" i="1"/>
  <c r="B10295" i="1"/>
  <c r="A10295" i="1"/>
  <c r="B10293" i="1"/>
  <c r="A10293" i="1"/>
  <c r="B10291" i="1"/>
  <c r="A10291" i="1"/>
  <c r="B10288" i="1"/>
  <c r="A10288" i="1"/>
  <c r="B10286" i="1"/>
  <c r="A10286" i="1"/>
  <c r="B10279" i="1"/>
  <c r="A10279" i="1"/>
  <c r="B10274" i="1"/>
  <c r="A10274" i="1"/>
  <c r="B10266" i="1"/>
  <c r="A10266" i="1"/>
  <c r="B10264" i="1"/>
  <c r="A10264" i="1"/>
  <c r="B10261" i="1"/>
  <c r="A10261" i="1"/>
  <c r="B10259" i="1"/>
  <c r="A10259" i="1"/>
  <c r="B10257" i="1"/>
  <c r="A10257" i="1"/>
  <c r="B10254" i="1"/>
  <c r="A10254" i="1"/>
  <c r="B10251" i="1"/>
  <c r="A10251" i="1"/>
  <c r="B10249" i="1"/>
  <c r="A10249" i="1"/>
  <c r="B10246" i="1"/>
  <c r="A10246" i="1"/>
  <c r="B10244" i="1"/>
  <c r="A10244" i="1"/>
  <c r="B10240" i="1"/>
  <c r="A10240" i="1"/>
  <c r="B10234" i="1"/>
  <c r="A10234" i="1"/>
  <c r="B10232" i="1"/>
  <c r="A10232" i="1"/>
  <c r="B10229" i="1"/>
  <c r="A10229" i="1"/>
  <c r="B10227" i="1"/>
  <c r="A10227" i="1"/>
  <c r="B10223" i="1"/>
  <c r="A10223" i="1"/>
  <c r="B10219" i="1"/>
  <c r="A10219" i="1"/>
  <c r="B10217" i="1"/>
  <c r="A10217" i="1"/>
  <c r="B10215" i="1"/>
  <c r="A10215" i="1"/>
  <c r="B10210" i="1"/>
  <c r="A10210" i="1"/>
  <c r="B10208" i="1"/>
  <c r="A10208" i="1"/>
  <c r="B10206" i="1"/>
  <c r="A10206" i="1"/>
  <c r="B10204" i="1"/>
  <c r="A10204" i="1"/>
  <c r="B10202" i="1"/>
  <c r="A10202" i="1"/>
  <c r="B10200" i="1"/>
  <c r="A10200" i="1"/>
  <c r="B10198" i="1"/>
  <c r="A10198" i="1"/>
  <c r="B10196" i="1"/>
  <c r="A10196" i="1"/>
  <c r="B10191" i="1"/>
  <c r="A10191" i="1"/>
  <c r="B10185" i="1"/>
  <c r="A10185" i="1"/>
  <c r="B10182" i="1"/>
  <c r="A10182" i="1"/>
  <c r="B10179" i="1"/>
  <c r="A10179" i="1"/>
  <c r="B10177" i="1"/>
  <c r="A10177" i="1"/>
  <c r="B10175" i="1"/>
  <c r="A10175" i="1"/>
  <c r="B10172" i="1"/>
  <c r="A10172" i="1"/>
  <c r="B10170" i="1"/>
  <c r="A10170" i="1"/>
  <c r="B10168" i="1"/>
  <c r="A10168" i="1"/>
  <c r="B10166" i="1"/>
  <c r="A10166" i="1"/>
  <c r="B10164" i="1"/>
  <c r="A10164" i="1"/>
  <c r="B10162" i="1"/>
  <c r="A10162" i="1"/>
  <c r="B10160" i="1"/>
  <c r="A10160" i="1"/>
  <c r="B10158" i="1"/>
  <c r="A10158" i="1"/>
  <c r="B10156" i="1"/>
  <c r="A10156" i="1"/>
  <c r="B10154" i="1"/>
  <c r="A10154" i="1"/>
  <c r="B10152" i="1"/>
  <c r="A10152" i="1"/>
  <c r="B10149" i="1"/>
  <c r="A10149" i="1"/>
  <c r="B10146" i="1"/>
  <c r="A10146" i="1"/>
  <c r="B10144" i="1"/>
  <c r="A10144" i="1"/>
  <c r="B10141" i="1"/>
  <c r="A10141" i="1"/>
  <c r="B10139" i="1"/>
  <c r="A10139" i="1"/>
  <c r="B10137" i="1"/>
  <c r="A10137" i="1"/>
  <c r="B10135" i="1"/>
  <c r="A10135" i="1"/>
  <c r="B10133" i="1"/>
  <c r="A10133" i="1"/>
  <c r="B10119" i="1"/>
  <c r="A10119" i="1"/>
  <c r="B10117" i="1"/>
  <c r="A10117" i="1"/>
  <c r="B10115" i="1"/>
  <c r="A10115" i="1"/>
  <c r="B10113" i="1"/>
  <c r="A10113" i="1"/>
  <c r="B10111" i="1"/>
  <c r="A10111" i="1"/>
  <c r="B10109" i="1"/>
  <c r="A10109" i="1"/>
  <c r="B10106" i="1"/>
  <c r="A10106" i="1"/>
  <c r="B10104" i="1"/>
  <c r="A10104" i="1"/>
  <c r="B10102" i="1"/>
  <c r="A10102" i="1"/>
  <c r="B10100" i="1"/>
  <c r="A10100" i="1"/>
  <c r="B10098" i="1"/>
  <c r="A10098" i="1"/>
  <c r="B10096" i="1"/>
  <c r="A10096" i="1"/>
  <c r="B10094" i="1"/>
  <c r="A10094" i="1"/>
  <c r="B10092" i="1"/>
  <c r="A10092" i="1"/>
  <c r="B10090" i="1"/>
  <c r="A10090" i="1"/>
  <c r="B10088" i="1"/>
  <c r="A10088" i="1"/>
  <c r="B10086" i="1"/>
  <c r="A10086" i="1"/>
  <c r="B10084" i="1"/>
  <c r="A10084" i="1"/>
  <c r="B10082" i="1"/>
  <c r="A10082" i="1"/>
  <c r="B10080" i="1"/>
  <c r="A10080" i="1"/>
  <c r="B10078" i="1"/>
  <c r="A10078" i="1"/>
  <c r="B10076" i="1"/>
  <c r="A10076" i="1"/>
  <c r="B10074" i="1"/>
  <c r="A10074" i="1"/>
  <c r="B10072" i="1"/>
  <c r="A10072" i="1"/>
  <c r="B10070" i="1"/>
  <c r="A10070" i="1"/>
  <c r="B10068" i="1"/>
  <c r="A10068" i="1"/>
  <c r="B10066" i="1"/>
  <c r="A10066" i="1"/>
  <c r="B10064" i="1"/>
  <c r="A10064" i="1"/>
  <c r="B10062" i="1"/>
  <c r="A10062" i="1"/>
  <c r="B10060" i="1"/>
  <c r="A10060" i="1"/>
  <c r="B10057" i="1"/>
  <c r="A10057" i="1"/>
  <c r="B10055" i="1"/>
  <c r="A10055" i="1"/>
  <c r="B10053" i="1"/>
  <c r="A10053" i="1"/>
  <c r="B10051" i="1"/>
  <c r="A10051" i="1"/>
  <c r="B10049" i="1"/>
  <c r="A10049" i="1"/>
  <c r="B10047" i="1"/>
  <c r="A10047" i="1"/>
  <c r="B10044" i="1"/>
  <c r="A10044" i="1"/>
  <c r="B10039" i="1"/>
  <c r="A10039" i="1"/>
  <c r="B10037" i="1"/>
  <c r="A10037" i="1"/>
  <c r="B10034" i="1"/>
  <c r="A10034" i="1"/>
  <c r="B10032" i="1"/>
  <c r="A10032" i="1"/>
  <c r="B10030" i="1"/>
  <c r="A10030" i="1"/>
  <c r="B10028" i="1"/>
  <c r="A10028" i="1"/>
  <c r="B10026" i="1"/>
  <c r="A10026" i="1"/>
  <c r="B10021" i="1"/>
  <c r="A10021" i="1"/>
  <c r="B10019" i="1"/>
  <c r="A10019" i="1"/>
  <c r="B10017" i="1"/>
  <c r="A10017" i="1"/>
  <c r="B10015" i="1"/>
  <c r="A10015" i="1"/>
  <c r="B10013" i="1"/>
  <c r="A10013" i="1"/>
  <c r="B10011" i="1"/>
  <c r="A10011" i="1"/>
  <c r="B9964" i="1"/>
  <c r="A9964" i="1"/>
  <c r="B9962" i="1"/>
  <c r="A9962" i="1"/>
  <c r="B9960" i="1"/>
  <c r="A9960" i="1"/>
  <c r="B9958" i="1"/>
  <c r="A9958" i="1"/>
  <c r="B9955" i="1"/>
  <c r="A9955" i="1"/>
  <c r="B9953" i="1"/>
  <c r="A9953" i="1"/>
  <c r="B9951" i="1"/>
  <c r="A9951" i="1"/>
  <c r="B9949" i="1"/>
  <c r="A9949" i="1"/>
  <c r="B9946" i="1"/>
  <c r="A9946" i="1"/>
  <c r="B9944" i="1"/>
  <c r="A9944" i="1"/>
  <c r="B9937" i="1"/>
  <c r="A9937" i="1"/>
  <c r="B9935" i="1"/>
  <c r="A9935" i="1"/>
  <c r="B9932" i="1"/>
  <c r="A9932" i="1"/>
  <c r="B9922" i="1"/>
  <c r="A9922" i="1"/>
  <c r="B9919" i="1"/>
  <c r="A9919" i="1"/>
  <c r="B9916" i="1"/>
  <c r="A9916" i="1"/>
  <c r="B9914" i="1"/>
  <c r="A9914" i="1"/>
  <c r="B9896" i="1"/>
  <c r="A9896" i="1"/>
  <c r="B9894" i="1"/>
  <c r="A9894" i="1"/>
  <c r="B9887" i="1"/>
  <c r="A9887" i="1"/>
  <c r="B9885" i="1"/>
  <c r="A9885" i="1"/>
  <c r="B9883" i="1"/>
  <c r="A9883" i="1"/>
  <c r="B9881" i="1"/>
  <c r="A9881" i="1"/>
  <c r="B9879" i="1"/>
  <c r="A9879" i="1"/>
  <c r="B9877" i="1"/>
  <c r="A9877" i="1"/>
  <c r="B9875" i="1"/>
  <c r="A9875" i="1"/>
  <c r="B9873" i="1"/>
  <c r="A9873" i="1"/>
  <c r="B9871" i="1"/>
  <c r="A9871" i="1"/>
  <c r="B9868" i="1"/>
  <c r="A9868" i="1"/>
  <c r="B9866" i="1"/>
  <c r="A9866" i="1"/>
  <c r="B9864" i="1"/>
  <c r="A9864" i="1"/>
  <c r="B9860" i="1"/>
  <c r="A9860" i="1"/>
  <c r="B9858" i="1"/>
  <c r="A9858" i="1"/>
  <c r="B9855" i="1"/>
  <c r="A9855" i="1"/>
  <c r="B9852" i="1"/>
  <c r="A9852" i="1"/>
  <c r="B9849" i="1"/>
  <c r="A9849" i="1"/>
  <c r="B9845" i="1"/>
  <c r="A9845" i="1"/>
  <c r="B9842" i="1"/>
  <c r="A9842" i="1"/>
  <c r="B9840" i="1"/>
  <c r="A9840" i="1"/>
  <c r="B9838" i="1"/>
  <c r="A9838" i="1"/>
  <c r="B9835" i="1"/>
  <c r="A9835" i="1"/>
  <c r="B9832" i="1"/>
  <c r="A9832" i="1"/>
  <c r="B9829" i="1"/>
  <c r="A9829" i="1"/>
  <c r="B9827" i="1"/>
  <c r="A9827" i="1"/>
  <c r="B9825" i="1"/>
  <c r="A9825" i="1"/>
  <c r="B9823" i="1"/>
  <c r="A9823" i="1"/>
  <c r="B9818" i="1"/>
  <c r="A9818" i="1"/>
  <c r="B9816" i="1"/>
  <c r="A9816" i="1"/>
  <c r="B9814" i="1"/>
  <c r="A9814" i="1"/>
  <c r="B9802" i="1"/>
  <c r="A9802" i="1"/>
  <c r="B9769" i="1"/>
  <c r="A9769" i="1"/>
  <c r="B9766" i="1"/>
  <c r="A9766" i="1"/>
  <c r="B9762" i="1"/>
  <c r="A9762" i="1"/>
  <c r="B9760" i="1"/>
  <c r="A9760" i="1"/>
  <c r="B9758" i="1"/>
  <c r="A9758" i="1"/>
  <c r="B9756" i="1"/>
  <c r="A9756" i="1"/>
  <c r="B9754" i="1"/>
  <c r="A9754" i="1"/>
  <c r="B9752" i="1"/>
  <c r="A9752" i="1"/>
  <c r="B9750" i="1"/>
  <c r="A9750" i="1"/>
  <c r="B9744" i="1"/>
  <c r="A9744" i="1"/>
  <c r="B9736" i="1"/>
  <c r="A9736" i="1"/>
  <c r="B9734" i="1"/>
  <c r="A9734" i="1"/>
  <c r="B9732" i="1"/>
  <c r="A9732" i="1"/>
  <c r="B9729" i="1"/>
  <c r="A9729" i="1"/>
  <c r="B9727" i="1"/>
  <c r="A9727" i="1"/>
  <c r="B9715" i="1"/>
  <c r="A9715" i="1"/>
  <c r="B9713" i="1"/>
  <c r="A9713" i="1"/>
  <c r="B9711" i="1"/>
  <c r="A9711" i="1"/>
  <c r="B9709" i="1"/>
  <c r="A9709" i="1"/>
  <c r="B9707" i="1"/>
  <c r="A9707" i="1"/>
  <c r="B9703" i="1"/>
  <c r="A9703" i="1"/>
  <c r="B9699" i="1"/>
  <c r="A9699" i="1"/>
  <c r="B9697" i="1"/>
  <c r="A9697" i="1"/>
  <c r="B9694" i="1"/>
  <c r="A9694" i="1"/>
  <c r="B9692" i="1"/>
  <c r="A9692" i="1"/>
  <c r="B9690" i="1"/>
  <c r="A9690" i="1"/>
  <c r="B9688" i="1"/>
  <c r="A9688" i="1"/>
  <c r="B9686" i="1"/>
  <c r="A9686" i="1"/>
  <c r="B9683" i="1"/>
  <c r="A9683" i="1"/>
  <c r="B9681" i="1"/>
  <c r="A9681" i="1"/>
  <c r="B9679" i="1"/>
  <c r="A9679" i="1"/>
  <c r="B9677" i="1"/>
  <c r="A9677" i="1"/>
  <c r="B9675" i="1"/>
  <c r="A9675" i="1"/>
  <c r="B9673" i="1"/>
  <c r="A9673" i="1"/>
  <c r="B9671" i="1"/>
  <c r="A9671" i="1"/>
  <c r="B9668" i="1"/>
  <c r="A9668" i="1"/>
  <c r="B9666" i="1"/>
  <c r="A9666" i="1"/>
  <c r="B9664" i="1"/>
  <c r="A9664" i="1"/>
  <c r="B9662" i="1"/>
  <c r="A9662" i="1"/>
  <c r="B9660" i="1"/>
  <c r="A9660" i="1"/>
  <c r="B9658" i="1"/>
  <c r="A9658" i="1"/>
  <c r="B9656" i="1"/>
  <c r="A9656" i="1"/>
  <c r="B9654" i="1"/>
  <c r="A9654" i="1"/>
  <c r="B9650" i="1"/>
  <c r="A9650" i="1"/>
  <c r="B9648" i="1"/>
  <c r="A9648" i="1"/>
  <c r="B9640" i="1"/>
  <c r="A9640" i="1"/>
  <c r="B9632" i="1"/>
  <c r="A9632" i="1"/>
  <c r="B9629" i="1"/>
  <c r="A9629" i="1"/>
  <c r="B9627" i="1"/>
  <c r="A9627" i="1"/>
  <c r="B9625" i="1"/>
  <c r="A9625" i="1"/>
  <c r="B9623" i="1"/>
  <c r="A9623" i="1"/>
  <c r="B9621" i="1"/>
  <c r="A9621" i="1"/>
  <c r="B9619" i="1"/>
  <c r="A9619" i="1"/>
  <c r="B9615" i="1"/>
  <c r="A9615" i="1"/>
  <c r="B9613" i="1"/>
  <c r="A9613" i="1"/>
  <c r="B9609" i="1"/>
  <c r="A9609" i="1"/>
  <c r="B9607" i="1"/>
  <c r="A9607" i="1"/>
  <c r="B9605" i="1"/>
  <c r="A9605" i="1"/>
  <c r="B9603" i="1"/>
  <c r="A9603" i="1"/>
  <c r="B9601" i="1"/>
  <c r="A9601" i="1"/>
  <c r="B9599" i="1"/>
  <c r="A9599" i="1"/>
  <c r="B9597" i="1"/>
  <c r="A9597" i="1"/>
  <c r="B9595" i="1"/>
  <c r="A9595" i="1"/>
  <c r="B9593" i="1"/>
  <c r="A9593" i="1"/>
  <c r="B9589" i="1"/>
  <c r="A9589" i="1"/>
  <c r="B9587" i="1"/>
  <c r="A9587" i="1"/>
  <c r="B9585" i="1"/>
  <c r="A9585" i="1"/>
  <c r="B9583" i="1"/>
  <c r="A9583" i="1"/>
  <c r="B9581" i="1"/>
  <c r="A9581" i="1"/>
  <c r="B9579" i="1"/>
  <c r="A9579" i="1"/>
  <c r="B9577" i="1"/>
  <c r="A9577" i="1"/>
  <c r="B9575" i="1"/>
  <c r="A9575" i="1"/>
  <c r="B9573" i="1"/>
  <c r="A9573" i="1"/>
  <c r="B9571" i="1"/>
  <c r="A9571" i="1"/>
  <c r="B9569" i="1"/>
  <c r="A9569" i="1"/>
  <c r="B9559" i="1"/>
  <c r="A9559" i="1"/>
  <c r="B9557" i="1"/>
  <c r="A9557" i="1"/>
  <c r="B9555" i="1"/>
  <c r="A9555" i="1"/>
  <c r="B9553" i="1"/>
  <c r="A9553" i="1"/>
  <c r="B9537" i="1"/>
  <c r="A9537" i="1"/>
  <c r="B9535" i="1"/>
  <c r="A9535" i="1"/>
  <c r="B9532" i="1"/>
  <c r="A9532" i="1"/>
  <c r="B9530" i="1"/>
  <c r="A9530" i="1"/>
  <c r="B9528" i="1"/>
  <c r="A9528" i="1"/>
  <c r="B9526" i="1"/>
  <c r="A9526" i="1"/>
  <c r="B9524" i="1"/>
  <c r="A9524" i="1"/>
  <c r="B9516" i="1"/>
  <c r="A9516" i="1"/>
  <c r="B9514" i="1"/>
  <c r="A9514" i="1"/>
  <c r="B9511" i="1"/>
  <c r="A9511" i="1"/>
  <c r="B9508" i="1"/>
  <c r="A9508" i="1"/>
  <c r="B9500" i="1"/>
  <c r="A9500" i="1"/>
  <c r="B9498" i="1"/>
  <c r="A9498" i="1"/>
  <c r="B9496" i="1"/>
  <c r="A9496" i="1"/>
  <c r="B9494" i="1"/>
  <c r="A9494" i="1"/>
  <c r="B9492" i="1"/>
  <c r="A9492" i="1"/>
  <c r="B9490" i="1"/>
  <c r="A9490" i="1"/>
  <c r="B9488" i="1"/>
  <c r="A9488" i="1"/>
  <c r="B9486" i="1"/>
  <c r="A9486" i="1"/>
  <c r="B9484" i="1"/>
  <c r="A9484" i="1"/>
  <c r="B9482" i="1"/>
  <c r="A9482" i="1"/>
  <c r="B9366" i="1"/>
  <c r="A9366" i="1"/>
  <c r="B9364" i="1"/>
  <c r="A9364" i="1"/>
  <c r="B9362" i="1"/>
  <c r="A9362" i="1"/>
  <c r="B9359" i="1"/>
  <c r="A9359" i="1"/>
  <c r="B9357" i="1"/>
  <c r="A9357" i="1"/>
  <c r="B9354" i="1"/>
  <c r="A9354" i="1"/>
  <c r="B9352" i="1"/>
  <c r="A9352" i="1"/>
  <c r="B9349" i="1"/>
  <c r="A9349" i="1"/>
  <c r="B9346" i="1"/>
  <c r="A9346" i="1"/>
  <c r="B9343" i="1"/>
  <c r="A9343" i="1"/>
  <c r="B9340" i="1"/>
  <c r="A9340" i="1"/>
  <c r="B9337" i="1"/>
  <c r="A9337" i="1"/>
  <c r="B9335" i="1"/>
  <c r="A9335" i="1"/>
  <c r="B9333" i="1"/>
  <c r="A9333" i="1"/>
  <c r="B9331" i="1"/>
  <c r="A9331" i="1"/>
  <c r="B9319" i="1"/>
  <c r="A9319" i="1"/>
  <c r="B9317" i="1"/>
  <c r="A9317" i="1"/>
  <c r="B9314" i="1"/>
  <c r="A9314" i="1"/>
  <c r="B9311" i="1"/>
  <c r="A9311" i="1"/>
  <c r="B9309" i="1"/>
  <c r="A9309" i="1"/>
  <c r="B9304" i="1"/>
  <c r="A9304" i="1"/>
  <c r="B9302" i="1"/>
  <c r="A9302" i="1"/>
  <c r="B9299" i="1"/>
  <c r="A9299" i="1"/>
  <c r="B9295" i="1"/>
  <c r="A9295" i="1"/>
  <c r="B9293" i="1"/>
  <c r="A9293" i="1"/>
  <c r="B9287" i="1"/>
  <c r="A9287" i="1"/>
  <c r="B9283" i="1"/>
  <c r="A9283" i="1"/>
  <c r="B9281" i="1"/>
  <c r="A9281" i="1"/>
  <c r="B9279" i="1"/>
  <c r="A9279" i="1"/>
  <c r="B9277" i="1"/>
  <c r="A9277" i="1"/>
  <c r="B9274" i="1"/>
  <c r="A9274" i="1"/>
  <c r="B9272" i="1"/>
  <c r="A9272" i="1"/>
  <c r="B9270" i="1"/>
  <c r="A9270" i="1"/>
  <c r="B9266" i="1"/>
  <c r="A9266" i="1"/>
  <c r="B9264" i="1"/>
  <c r="A9264" i="1"/>
  <c r="B9262" i="1"/>
  <c r="A9262" i="1"/>
  <c r="B9260" i="1"/>
  <c r="A9260" i="1"/>
  <c r="B9258" i="1"/>
  <c r="A9258" i="1"/>
  <c r="B9255" i="1"/>
  <c r="A9255" i="1"/>
  <c r="B9252" i="1"/>
  <c r="A9252" i="1"/>
  <c r="B9250" i="1"/>
  <c r="A9250" i="1"/>
  <c r="B9248" i="1"/>
  <c r="A9248" i="1"/>
  <c r="B9244" i="1"/>
  <c r="A9244" i="1"/>
  <c r="B9242" i="1"/>
  <c r="A9242" i="1"/>
  <c r="B9240" i="1"/>
  <c r="A9240" i="1"/>
  <c r="B9235" i="1"/>
  <c r="A9235" i="1"/>
  <c r="B9227" i="1"/>
  <c r="A9227" i="1"/>
  <c r="B9225" i="1"/>
  <c r="A9225" i="1"/>
  <c r="B9223" i="1"/>
  <c r="A9223" i="1"/>
  <c r="B9221" i="1"/>
  <c r="A9221" i="1"/>
  <c r="B9219" i="1"/>
  <c r="A9219" i="1"/>
  <c r="B9213" i="1"/>
  <c r="A9213" i="1"/>
  <c r="B9211" i="1"/>
  <c r="A9211" i="1"/>
  <c r="B9209" i="1"/>
  <c r="A9209" i="1"/>
  <c r="B9207" i="1"/>
  <c r="A9207" i="1"/>
  <c r="B9205" i="1"/>
  <c r="A9205" i="1"/>
  <c r="B9203" i="1"/>
  <c r="A9203" i="1"/>
  <c r="B9199" i="1"/>
  <c r="A9199" i="1"/>
  <c r="B9197" i="1"/>
  <c r="A9197" i="1"/>
  <c r="B9193" i="1"/>
  <c r="A9193" i="1"/>
  <c r="B9191" i="1"/>
  <c r="A9191" i="1"/>
  <c r="B9189" i="1"/>
  <c r="A9189" i="1"/>
  <c r="B9187" i="1"/>
  <c r="A9187" i="1"/>
  <c r="B9184" i="1"/>
  <c r="A9184" i="1"/>
  <c r="B9182" i="1"/>
  <c r="A9182" i="1"/>
  <c r="B9179" i="1"/>
  <c r="A9179" i="1"/>
  <c r="B9177" i="1"/>
  <c r="A9177" i="1"/>
  <c r="B9175" i="1"/>
  <c r="A9175" i="1"/>
  <c r="B9173" i="1"/>
  <c r="A9173" i="1"/>
  <c r="B9171" i="1"/>
  <c r="A9171" i="1"/>
  <c r="B9169" i="1"/>
  <c r="A9169" i="1"/>
  <c r="B9167" i="1"/>
  <c r="A9167" i="1"/>
  <c r="B9165" i="1"/>
  <c r="A9165" i="1"/>
  <c r="B9163" i="1"/>
  <c r="A9163" i="1"/>
  <c r="B9160" i="1"/>
  <c r="A9160" i="1"/>
  <c r="B9158" i="1"/>
  <c r="A9158" i="1"/>
  <c r="B9156" i="1"/>
  <c r="A9156" i="1"/>
  <c r="B9150" i="1"/>
  <c r="A9150" i="1"/>
  <c r="B9147" i="1"/>
  <c r="A9147" i="1"/>
  <c r="B9145" i="1"/>
  <c r="A9145" i="1"/>
  <c r="B9143" i="1"/>
  <c r="A9143" i="1"/>
  <c r="B9140" i="1"/>
  <c r="A9140" i="1"/>
  <c r="B9138" i="1"/>
  <c r="A9138" i="1"/>
  <c r="B9136" i="1"/>
  <c r="A9136" i="1"/>
  <c r="B9134" i="1"/>
  <c r="A9134" i="1"/>
  <c r="B9130" i="1"/>
  <c r="A9130" i="1"/>
  <c r="B9128" i="1"/>
  <c r="A9128" i="1"/>
  <c r="B9126" i="1"/>
  <c r="A9126" i="1"/>
  <c r="B9124" i="1"/>
  <c r="A9124" i="1"/>
  <c r="B9122" i="1"/>
  <c r="A9122" i="1"/>
  <c r="B9120" i="1"/>
  <c r="A9120" i="1"/>
  <c r="B9117" i="1"/>
  <c r="A9117" i="1"/>
  <c r="B9115" i="1"/>
  <c r="A9115" i="1"/>
  <c r="B9113" i="1"/>
  <c r="A9113" i="1"/>
  <c r="B9110" i="1"/>
  <c r="A9110" i="1"/>
  <c r="B9108" i="1"/>
  <c r="A9108" i="1"/>
  <c r="B9105" i="1"/>
  <c r="A9105" i="1"/>
  <c r="B9103" i="1"/>
  <c r="A9103" i="1"/>
  <c r="B9100" i="1"/>
  <c r="A9100" i="1"/>
  <c r="B9098" i="1"/>
  <c r="A9098" i="1"/>
  <c r="B9091" i="1"/>
  <c r="A9091" i="1"/>
  <c r="B9089" i="1"/>
  <c r="A9089" i="1"/>
  <c r="B9086" i="1"/>
  <c r="A9086" i="1"/>
  <c r="B9062" i="1"/>
  <c r="A9062" i="1"/>
  <c r="B9060" i="1"/>
  <c r="A9060" i="1"/>
  <c r="B9058" i="1"/>
  <c r="A9058" i="1"/>
  <c r="B9054" i="1"/>
  <c r="A9054" i="1"/>
  <c r="B9052" i="1"/>
  <c r="A9052" i="1"/>
  <c r="B9049" i="1"/>
  <c r="A9049" i="1"/>
  <c r="B9047" i="1"/>
  <c r="A9047" i="1"/>
  <c r="B9043" i="1"/>
  <c r="A9043" i="1"/>
  <c r="B9041" i="1"/>
  <c r="A9041" i="1"/>
  <c r="B9039" i="1"/>
  <c r="A9039" i="1"/>
  <c r="B9037" i="1"/>
  <c r="A9037" i="1"/>
  <c r="B9035" i="1"/>
  <c r="A9035" i="1"/>
  <c r="B9033" i="1"/>
  <c r="A9033" i="1"/>
  <c r="B9028" i="1"/>
  <c r="A9028" i="1"/>
  <c r="B9010" i="1"/>
  <c r="A9010" i="1"/>
  <c r="B9006" i="1"/>
  <c r="A9006" i="1"/>
  <c r="B9004" i="1"/>
  <c r="A9004" i="1"/>
  <c r="B9001" i="1"/>
  <c r="A9001" i="1"/>
  <c r="B8999" i="1"/>
  <c r="A8999" i="1"/>
  <c r="B8997" i="1"/>
  <c r="A8997" i="1"/>
  <c r="B8995" i="1"/>
  <c r="A8995" i="1"/>
  <c r="B8984" i="1"/>
  <c r="A8984" i="1"/>
  <c r="B8979" i="1"/>
  <c r="A8979" i="1"/>
  <c r="B8977" i="1"/>
  <c r="A8977" i="1"/>
  <c r="B8975" i="1"/>
  <c r="A8975" i="1"/>
  <c r="B8972" i="1"/>
  <c r="A8972" i="1"/>
  <c r="B8969" i="1"/>
  <c r="A8969" i="1"/>
  <c r="B8966" i="1"/>
  <c r="A8966" i="1"/>
  <c r="B8964" i="1"/>
  <c r="A8964" i="1"/>
  <c r="B8962" i="1"/>
  <c r="A8962" i="1"/>
  <c r="B8960" i="1"/>
  <c r="A8960" i="1"/>
  <c r="B8957" i="1"/>
  <c r="A8957" i="1"/>
  <c r="B8955" i="1"/>
  <c r="A8955" i="1"/>
  <c r="B8951" i="1"/>
  <c r="A8951" i="1"/>
  <c r="B8949" i="1"/>
  <c r="A8949" i="1"/>
  <c r="B8947" i="1"/>
  <c r="A8947" i="1"/>
  <c r="B8945" i="1"/>
  <c r="A8945" i="1"/>
  <c r="B8943" i="1"/>
  <c r="A8943" i="1"/>
  <c r="B8939" i="1"/>
  <c r="A8939" i="1"/>
  <c r="B8937" i="1"/>
  <c r="A8937" i="1"/>
  <c r="B8933" i="1"/>
  <c r="A8933" i="1"/>
  <c r="B8931" i="1"/>
  <c r="A8931" i="1"/>
  <c r="B8929" i="1"/>
  <c r="A8929" i="1"/>
  <c r="B8922" i="1"/>
  <c r="A8922" i="1"/>
  <c r="B8920" i="1"/>
  <c r="A8920" i="1"/>
  <c r="B8918" i="1"/>
  <c r="A8918" i="1"/>
  <c r="B8916" i="1"/>
  <c r="A8916" i="1"/>
  <c r="B8914" i="1"/>
  <c r="A8914" i="1"/>
  <c r="B8912" i="1"/>
  <c r="A8912" i="1"/>
  <c r="B8910" i="1"/>
  <c r="A8910" i="1"/>
  <c r="B8908" i="1"/>
  <c r="A8908" i="1"/>
  <c r="B8906" i="1"/>
  <c r="A8906" i="1"/>
  <c r="B8904" i="1"/>
  <c r="A8904" i="1"/>
  <c r="B8902" i="1"/>
  <c r="A8902" i="1"/>
  <c r="B8900" i="1"/>
  <c r="A8900" i="1"/>
  <c r="B8898" i="1"/>
  <c r="A8898" i="1"/>
  <c r="B8893" i="1"/>
  <c r="A8893" i="1"/>
  <c r="B8891" i="1"/>
  <c r="A8891" i="1"/>
  <c r="B8889" i="1"/>
  <c r="A8889" i="1"/>
  <c r="B8886" i="1"/>
  <c r="A8886" i="1"/>
  <c r="B8884" i="1"/>
  <c r="A8884" i="1"/>
  <c r="B8882" i="1"/>
  <c r="A8882" i="1"/>
  <c r="B8801" i="1"/>
  <c r="A8801" i="1"/>
  <c r="B8799" i="1"/>
  <c r="A8799" i="1"/>
  <c r="B8797" i="1"/>
  <c r="A8797" i="1"/>
  <c r="B8795" i="1"/>
  <c r="A8795" i="1"/>
  <c r="B8793" i="1"/>
  <c r="A8793" i="1"/>
  <c r="B8791" i="1"/>
  <c r="A8791" i="1"/>
  <c r="B8788" i="1"/>
  <c r="A8788" i="1"/>
  <c r="B8786" i="1"/>
  <c r="A8786" i="1"/>
  <c r="B8784" i="1"/>
  <c r="A8784" i="1"/>
  <c r="B8782" i="1"/>
  <c r="A8782" i="1"/>
  <c r="B8780" i="1"/>
  <c r="A8780" i="1"/>
  <c r="B8778" i="1"/>
  <c r="A8778" i="1"/>
  <c r="B8776" i="1"/>
  <c r="A8776" i="1"/>
  <c r="B8774" i="1"/>
  <c r="A8774" i="1"/>
  <c r="B8767" i="1"/>
  <c r="A8767" i="1"/>
  <c r="B8765" i="1"/>
  <c r="A8765" i="1"/>
  <c r="B8763" i="1"/>
  <c r="A8763" i="1"/>
  <c r="B8752" i="1"/>
  <c r="A8752" i="1"/>
  <c r="B8750" i="1"/>
  <c r="A8750" i="1"/>
  <c r="B8748" i="1"/>
  <c r="A8748" i="1"/>
  <c r="B8698" i="1"/>
  <c r="A8698" i="1"/>
  <c r="B8696" i="1"/>
  <c r="A8696" i="1"/>
  <c r="B8692" i="1"/>
  <c r="A8692" i="1"/>
  <c r="B8690" i="1"/>
  <c r="A8690" i="1"/>
  <c r="B8688" i="1"/>
  <c r="A8688" i="1"/>
  <c r="B8686" i="1"/>
  <c r="A8686" i="1"/>
  <c r="B8681" i="1"/>
  <c r="A8681" i="1"/>
  <c r="B8679" i="1"/>
  <c r="A8679" i="1"/>
  <c r="B8677" i="1"/>
  <c r="A8677" i="1"/>
  <c r="B8675" i="1"/>
  <c r="A8675" i="1"/>
  <c r="B8673" i="1"/>
  <c r="A8673" i="1"/>
  <c r="B8670" i="1"/>
  <c r="A8670" i="1"/>
  <c r="B8463" i="1"/>
  <c r="A8463" i="1"/>
  <c r="B8459" i="1"/>
  <c r="A8459" i="1"/>
  <c r="B8457" i="1"/>
  <c r="A8457" i="1"/>
  <c r="B8454" i="1"/>
  <c r="A8454" i="1"/>
  <c r="B8451" i="1"/>
  <c r="A8451" i="1"/>
  <c r="B8449" i="1"/>
  <c r="A8449" i="1"/>
  <c r="B8446" i="1"/>
  <c r="A8446" i="1"/>
  <c r="B8440" i="1"/>
  <c r="A8440" i="1"/>
  <c r="B8436" i="1"/>
  <c r="A8436" i="1"/>
  <c r="B8434" i="1"/>
  <c r="A8434" i="1"/>
  <c r="B8431" i="1"/>
  <c r="A8431" i="1"/>
  <c r="B8427" i="1"/>
  <c r="A8427" i="1"/>
  <c r="B8425" i="1"/>
  <c r="A8425" i="1"/>
  <c r="B8423" i="1"/>
  <c r="A8423" i="1"/>
  <c r="B8421" i="1"/>
  <c r="A8421" i="1"/>
  <c r="B8419" i="1"/>
  <c r="A8419" i="1"/>
  <c r="B8417" i="1"/>
  <c r="A8417" i="1"/>
  <c r="B8415" i="1"/>
  <c r="A8415" i="1"/>
  <c r="B8413" i="1"/>
  <c r="A8413" i="1"/>
  <c r="B8411" i="1"/>
  <c r="A8411" i="1"/>
  <c r="B8409" i="1"/>
  <c r="A8409" i="1"/>
  <c r="B8407" i="1"/>
  <c r="A8407" i="1"/>
  <c r="B8404" i="1"/>
  <c r="A8404" i="1"/>
  <c r="B8399" i="1"/>
  <c r="A8399" i="1"/>
  <c r="B8396" i="1"/>
  <c r="A8396" i="1"/>
  <c r="B8394" i="1"/>
  <c r="A8394" i="1"/>
  <c r="B8391" i="1"/>
  <c r="A8391" i="1"/>
  <c r="B8389" i="1"/>
  <c r="A8389" i="1"/>
  <c r="B8387" i="1"/>
  <c r="A8387" i="1"/>
  <c r="B8385" i="1"/>
  <c r="A8385" i="1"/>
  <c r="B8383" i="1"/>
  <c r="A8383" i="1"/>
  <c r="B8379" i="1"/>
  <c r="A8379" i="1"/>
  <c r="B8377" i="1"/>
  <c r="A8377" i="1"/>
  <c r="B8375" i="1"/>
  <c r="A8375" i="1"/>
  <c r="B8373" i="1"/>
  <c r="A8373" i="1"/>
  <c r="B8368" i="1"/>
  <c r="A8368" i="1"/>
  <c r="B8366" i="1"/>
  <c r="A8366" i="1"/>
  <c r="B8364" i="1"/>
  <c r="A8364" i="1"/>
  <c r="B8362" i="1"/>
  <c r="A8362" i="1"/>
  <c r="B8360" i="1"/>
  <c r="A8360" i="1"/>
  <c r="B8333" i="1"/>
  <c r="A8333" i="1"/>
  <c r="B8329" i="1"/>
  <c r="A8329" i="1"/>
  <c r="B8326" i="1"/>
  <c r="A8326" i="1"/>
  <c r="B8317" i="1"/>
  <c r="A8317" i="1"/>
  <c r="B8315" i="1"/>
  <c r="A8315" i="1"/>
  <c r="B8313" i="1"/>
  <c r="A8313" i="1"/>
  <c r="B8311" i="1"/>
  <c r="A8311" i="1"/>
  <c r="B8309" i="1"/>
  <c r="A8309" i="1"/>
  <c r="B8307" i="1"/>
  <c r="A8307" i="1"/>
  <c r="B8305" i="1"/>
  <c r="A8305" i="1"/>
  <c r="B8296" i="1"/>
  <c r="A8296" i="1"/>
  <c r="B8293" i="1"/>
  <c r="A8293" i="1"/>
  <c r="B8291" i="1"/>
  <c r="A8291" i="1"/>
  <c r="B8289" i="1"/>
  <c r="A8289" i="1"/>
  <c r="B8287" i="1"/>
  <c r="A8287" i="1"/>
  <c r="B8285" i="1"/>
  <c r="A8285" i="1"/>
  <c r="B8283" i="1"/>
  <c r="A8283" i="1"/>
  <c r="B8264" i="1"/>
  <c r="A8264" i="1"/>
  <c r="B8262" i="1"/>
  <c r="A8262" i="1"/>
  <c r="B8248" i="1"/>
  <c r="A8248" i="1"/>
  <c r="B8246" i="1"/>
  <c r="A8246" i="1"/>
  <c r="B8243" i="1"/>
  <c r="A8243" i="1"/>
  <c r="B8241" i="1"/>
  <c r="A8241" i="1"/>
  <c r="B8239" i="1"/>
  <c r="A8239" i="1"/>
  <c r="B8228" i="1"/>
  <c r="A8228" i="1"/>
  <c r="B8220" i="1"/>
  <c r="A8220" i="1"/>
  <c r="B8218" i="1"/>
  <c r="A8218" i="1"/>
  <c r="B8216" i="1"/>
  <c r="A8216" i="1"/>
  <c r="B8214" i="1"/>
  <c r="A8214" i="1"/>
  <c r="B8211" i="1"/>
  <c r="A8211" i="1"/>
  <c r="B8209" i="1"/>
  <c r="A8209" i="1"/>
  <c r="B8207" i="1"/>
  <c r="A8207" i="1"/>
  <c r="B8205" i="1"/>
  <c r="A8205" i="1"/>
  <c r="B8203" i="1"/>
  <c r="A8203" i="1"/>
  <c r="B8201" i="1"/>
  <c r="A8201" i="1"/>
  <c r="B8199" i="1"/>
  <c r="A8199" i="1"/>
  <c r="B8197" i="1"/>
  <c r="A8197" i="1"/>
  <c r="B8195" i="1"/>
  <c r="A8195" i="1"/>
  <c r="B8192" i="1"/>
  <c r="A8192" i="1"/>
  <c r="B8189" i="1"/>
  <c r="A8189" i="1"/>
  <c r="B8187" i="1"/>
  <c r="A8187" i="1"/>
  <c r="B8185" i="1"/>
  <c r="A8185" i="1"/>
  <c r="B8183" i="1"/>
  <c r="A8183" i="1"/>
  <c r="B8181" i="1"/>
  <c r="A8181" i="1"/>
  <c r="B8179" i="1"/>
  <c r="A8179" i="1"/>
  <c r="B8177" i="1"/>
  <c r="A8177" i="1"/>
  <c r="B8175" i="1"/>
  <c r="A8175" i="1"/>
  <c r="B8173" i="1"/>
  <c r="A8173" i="1"/>
  <c r="B8171" i="1"/>
  <c r="A8171" i="1"/>
  <c r="B8169" i="1"/>
  <c r="A8169" i="1"/>
  <c r="B8167" i="1"/>
  <c r="A8167" i="1"/>
  <c r="B8165" i="1"/>
  <c r="A8165" i="1"/>
  <c r="B8163" i="1"/>
  <c r="A8163" i="1"/>
  <c r="B8161" i="1"/>
  <c r="A8161" i="1"/>
  <c r="B8159" i="1"/>
  <c r="A8159" i="1"/>
  <c r="B8156" i="1"/>
  <c r="A8156" i="1"/>
  <c r="B8154" i="1"/>
  <c r="A8154" i="1"/>
  <c r="B8152" i="1"/>
  <c r="A8152" i="1"/>
  <c r="B8150" i="1"/>
  <c r="A8150" i="1"/>
  <c r="B8148" i="1"/>
  <c r="A8148" i="1"/>
  <c r="B8146" i="1"/>
  <c r="A8146" i="1"/>
  <c r="B8144" i="1"/>
  <c r="A8144" i="1"/>
  <c r="B8142" i="1"/>
  <c r="A8142" i="1"/>
  <c r="B8140" i="1"/>
  <c r="A8140" i="1"/>
  <c r="B8138" i="1"/>
  <c r="A8138" i="1"/>
  <c r="B8135" i="1"/>
  <c r="A8135" i="1"/>
  <c r="B8133" i="1"/>
  <c r="A8133" i="1"/>
  <c r="B8131" i="1"/>
  <c r="A8131" i="1"/>
  <c r="B8129" i="1"/>
  <c r="A8129" i="1"/>
  <c r="B8127" i="1"/>
  <c r="A8127" i="1"/>
  <c r="B8125" i="1"/>
  <c r="A8125" i="1"/>
  <c r="B8123" i="1"/>
  <c r="A8123" i="1"/>
  <c r="B8121" i="1"/>
  <c r="A8121" i="1"/>
  <c r="B8119" i="1"/>
  <c r="A8119" i="1"/>
  <c r="B8117" i="1"/>
  <c r="A8117" i="1"/>
  <c r="B8115" i="1"/>
  <c r="A8115" i="1"/>
  <c r="B8112" i="1"/>
  <c r="A8112" i="1"/>
  <c r="B8110" i="1"/>
  <c r="A8110" i="1"/>
  <c r="B8108" i="1"/>
  <c r="A8108" i="1"/>
  <c r="B8106" i="1"/>
  <c r="A8106" i="1"/>
  <c r="B8103" i="1"/>
  <c r="A8103" i="1"/>
  <c r="B8100" i="1"/>
  <c r="A8100" i="1"/>
  <c r="B8097" i="1"/>
  <c r="A8097" i="1"/>
  <c r="B8095" i="1"/>
  <c r="A8095" i="1"/>
  <c r="B8093" i="1"/>
  <c r="A8093" i="1"/>
  <c r="B8091" i="1"/>
  <c r="A8091" i="1"/>
  <c r="B8089" i="1"/>
  <c r="A8089" i="1"/>
  <c r="B8087" i="1"/>
  <c r="A8087" i="1"/>
  <c r="B8084" i="1"/>
  <c r="A8084" i="1"/>
  <c r="B8081" i="1"/>
  <c r="A8081" i="1"/>
  <c r="B8079" i="1"/>
  <c r="A8079" i="1"/>
  <c r="B8077" i="1"/>
  <c r="A8077" i="1"/>
  <c r="B8075" i="1"/>
  <c r="A8075" i="1"/>
  <c r="B8072" i="1"/>
  <c r="A8072" i="1"/>
  <c r="B8070" i="1"/>
  <c r="A8070" i="1"/>
  <c r="B8068" i="1"/>
  <c r="A8068" i="1"/>
  <c r="B8066" i="1"/>
  <c r="A8066" i="1"/>
  <c r="B8064" i="1"/>
  <c r="A8064" i="1"/>
  <c r="B8061" i="1"/>
  <c r="A8061" i="1"/>
  <c r="B8059" i="1"/>
  <c r="A8059" i="1"/>
  <c r="B8057" i="1"/>
  <c r="A8057" i="1"/>
  <c r="B8055" i="1"/>
  <c r="A8055" i="1"/>
  <c r="B8053" i="1"/>
  <c r="A8053" i="1"/>
  <c r="B8051" i="1"/>
  <c r="A8051" i="1"/>
  <c r="B8049" i="1"/>
  <c r="A8049" i="1"/>
  <c r="B8047" i="1"/>
  <c r="A8047" i="1"/>
  <c r="B8045" i="1"/>
  <c r="A8045" i="1"/>
  <c r="B8043" i="1"/>
  <c r="A8043" i="1"/>
  <c r="B8041" i="1"/>
  <c r="A8041" i="1"/>
  <c r="B8039" i="1"/>
  <c r="A8039" i="1"/>
  <c r="B8037" i="1"/>
  <c r="A8037" i="1"/>
  <c r="B8035" i="1"/>
  <c r="A8035" i="1"/>
  <c r="B8032" i="1"/>
  <c r="A8032" i="1"/>
  <c r="B8030" i="1"/>
  <c r="A8030" i="1"/>
  <c r="B8028" i="1"/>
  <c r="A8028" i="1"/>
  <c r="B8025" i="1"/>
  <c r="A8025" i="1"/>
  <c r="B8023" i="1"/>
  <c r="A8023" i="1"/>
  <c r="B8021" i="1"/>
  <c r="A8021" i="1"/>
  <c r="B8019" i="1"/>
  <c r="A8019" i="1"/>
  <c r="B8017" i="1"/>
  <c r="A8017" i="1"/>
  <c r="B8015" i="1"/>
  <c r="A8015" i="1"/>
  <c r="B8013" i="1"/>
  <c r="A8013" i="1"/>
  <c r="B8011" i="1"/>
  <c r="A8011" i="1"/>
  <c r="B8009" i="1"/>
  <c r="A8009" i="1"/>
  <c r="B8007" i="1"/>
  <c r="A8007" i="1"/>
  <c r="B8005" i="1"/>
  <c r="A8005" i="1"/>
  <c r="B8003" i="1"/>
  <c r="A8003" i="1"/>
  <c r="B8000" i="1"/>
  <c r="A8000" i="1"/>
  <c r="B7998" i="1"/>
  <c r="A7998" i="1"/>
  <c r="B7995" i="1"/>
  <c r="A7995" i="1"/>
  <c r="B7992" i="1"/>
  <c r="A7992" i="1"/>
  <c r="B7990" i="1"/>
  <c r="A7990" i="1"/>
  <c r="B7988" i="1"/>
  <c r="A7988" i="1"/>
  <c r="B7986" i="1"/>
  <c r="A7986" i="1"/>
  <c r="B7984" i="1"/>
  <c r="A7984" i="1"/>
  <c r="B7982" i="1"/>
  <c r="A7982" i="1"/>
  <c r="B7980" i="1"/>
  <c r="A7980" i="1"/>
  <c r="B7977" i="1"/>
  <c r="A7977" i="1"/>
  <c r="B7975" i="1"/>
  <c r="A7975" i="1"/>
  <c r="B7973" i="1"/>
  <c r="A7973" i="1"/>
  <c r="B7971" i="1"/>
  <c r="A7971" i="1"/>
  <c r="B7969" i="1"/>
  <c r="A7969" i="1"/>
  <c r="B7967" i="1"/>
  <c r="A7967" i="1"/>
  <c r="B7965" i="1"/>
  <c r="A7965" i="1"/>
  <c r="B7963" i="1"/>
  <c r="A7963" i="1"/>
  <c r="B7961" i="1"/>
  <c r="A7961" i="1"/>
  <c r="B7959" i="1"/>
  <c r="A7959" i="1"/>
  <c r="B7956" i="1"/>
  <c r="A7956" i="1"/>
  <c r="B7952" i="1"/>
  <c r="A7952" i="1"/>
  <c r="B7949" i="1"/>
  <c r="A7949" i="1"/>
  <c r="B7946" i="1"/>
  <c r="A7946" i="1"/>
  <c r="B7943" i="1"/>
  <c r="A7943" i="1"/>
  <c r="B7939" i="1"/>
  <c r="A7939" i="1"/>
  <c r="B7936" i="1"/>
  <c r="A7936" i="1"/>
  <c r="B7933" i="1"/>
  <c r="A7933" i="1"/>
  <c r="B7929" i="1"/>
  <c r="A7929" i="1"/>
  <c r="B7926" i="1"/>
  <c r="A7926" i="1"/>
  <c r="B7922" i="1"/>
  <c r="A7922" i="1"/>
  <c r="B7920" i="1"/>
  <c r="A7920" i="1"/>
  <c r="B7918" i="1"/>
  <c r="A7918" i="1"/>
  <c r="B7916" i="1"/>
  <c r="A7916" i="1"/>
  <c r="B7914" i="1"/>
  <c r="A7914" i="1"/>
  <c r="B7912" i="1"/>
  <c r="A7912" i="1"/>
  <c r="B7910" i="1"/>
  <c r="A7910" i="1"/>
  <c r="B7892" i="1"/>
  <c r="A7892" i="1"/>
  <c r="B7890" i="1"/>
  <c r="A7890" i="1"/>
  <c r="B7888" i="1"/>
  <c r="A7888" i="1"/>
  <c r="B7886" i="1"/>
  <c r="A7886" i="1"/>
  <c r="B7882" i="1"/>
  <c r="A7882" i="1"/>
  <c r="B7880" i="1"/>
  <c r="A7880" i="1"/>
  <c r="B7877" i="1"/>
  <c r="A7877" i="1"/>
  <c r="B7875" i="1"/>
  <c r="A7875" i="1"/>
  <c r="B7873" i="1"/>
  <c r="A7873" i="1"/>
  <c r="B7871" i="1"/>
  <c r="A7871" i="1"/>
  <c r="B7867" i="1"/>
  <c r="A7867" i="1"/>
  <c r="B7864" i="1"/>
  <c r="A7864" i="1"/>
  <c r="B7861" i="1"/>
  <c r="A7861" i="1"/>
  <c r="B7859" i="1"/>
  <c r="A7859" i="1"/>
  <c r="B7857" i="1"/>
  <c r="A7857" i="1"/>
  <c r="B7855" i="1"/>
  <c r="A7855" i="1"/>
  <c r="B7853" i="1"/>
  <c r="A7853" i="1"/>
  <c r="B7849" i="1"/>
  <c r="A7849" i="1"/>
  <c r="B7847" i="1"/>
  <c r="A7847" i="1"/>
  <c r="B7845" i="1"/>
  <c r="A7845" i="1"/>
  <c r="B7843" i="1"/>
  <c r="A7843" i="1"/>
  <c r="B7837" i="1"/>
  <c r="A7837" i="1"/>
  <c r="B7835" i="1"/>
  <c r="A7835" i="1"/>
  <c r="B7833" i="1"/>
  <c r="A7833" i="1"/>
  <c r="B7831" i="1"/>
  <c r="A7831" i="1"/>
  <c r="B7829" i="1"/>
  <c r="A7829" i="1"/>
  <c r="B7827" i="1"/>
  <c r="A7827" i="1"/>
  <c r="B7825" i="1"/>
  <c r="A7825" i="1"/>
  <c r="B7823" i="1"/>
  <c r="A7823" i="1"/>
  <c r="B7821" i="1"/>
  <c r="A7821" i="1"/>
  <c r="B7819" i="1"/>
  <c r="A7819" i="1"/>
  <c r="B7817" i="1"/>
  <c r="A7817" i="1"/>
  <c r="B7815" i="1"/>
  <c r="A7815" i="1"/>
  <c r="B7813" i="1"/>
  <c r="A7813" i="1"/>
  <c r="B7811" i="1"/>
  <c r="A7811" i="1"/>
  <c r="B7809" i="1"/>
  <c r="A7809" i="1"/>
  <c r="B7807" i="1"/>
  <c r="A7807" i="1"/>
  <c r="B7805" i="1"/>
  <c r="A7805" i="1"/>
  <c r="B7803" i="1"/>
  <c r="A7803" i="1"/>
  <c r="B7799" i="1"/>
  <c r="A7799" i="1"/>
  <c r="B7797" i="1"/>
  <c r="A7797" i="1"/>
  <c r="B7794" i="1"/>
  <c r="A7794" i="1"/>
  <c r="B7792" i="1"/>
  <c r="A7792" i="1"/>
  <c r="B7790" i="1"/>
  <c r="A7790" i="1"/>
  <c r="B7788" i="1"/>
  <c r="A7788" i="1"/>
  <c r="B7786" i="1"/>
  <c r="A7786" i="1"/>
  <c r="B7784" i="1"/>
  <c r="A7784" i="1"/>
  <c r="B7782" i="1"/>
  <c r="A7782" i="1"/>
  <c r="B7780" i="1"/>
  <c r="A7780" i="1"/>
  <c r="B7774" i="1"/>
  <c r="A7774" i="1"/>
  <c r="B7771" i="1"/>
  <c r="A7771" i="1"/>
  <c r="B7769" i="1"/>
  <c r="A7769" i="1"/>
  <c r="B7767" i="1"/>
  <c r="A7767" i="1"/>
  <c r="B7765" i="1"/>
  <c r="A7765" i="1"/>
  <c r="B7719" i="1"/>
  <c r="A7719" i="1"/>
  <c r="B7715" i="1"/>
  <c r="A7715" i="1"/>
  <c r="B7713" i="1"/>
  <c r="A7713" i="1"/>
  <c r="B7711" i="1"/>
  <c r="A7711" i="1"/>
  <c r="B7694" i="1"/>
  <c r="A7694" i="1"/>
  <c r="B7692" i="1"/>
  <c r="A7692" i="1"/>
  <c r="B7690" i="1"/>
  <c r="A7690" i="1"/>
  <c r="B7688" i="1"/>
  <c r="A7688" i="1"/>
  <c r="B7686" i="1"/>
  <c r="A7686" i="1"/>
  <c r="B7684" i="1"/>
  <c r="A7684" i="1"/>
  <c r="B7682" i="1"/>
  <c r="A7682" i="1"/>
  <c r="B7679" i="1"/>
  <c r="A7679" i="1"/>
  <c r="B7676" i="1"/>
  <c r="A7676" i="1"/>
  <c r="B7674" i="1"/>
  <c r="A7674" i="1"/>
  <c r="B7667" i="1"/>
  <c r="A7667" i="1"/>
  <c r="B7665" i="1"/>
  <c r="A7665" i="1"/>
  <c r="B7663" i="1"/>
  <c r="A7663" i="1"/>
  <c r="B7661" i="1"/>
  <c r="A7661" i="1"/>
  <c r="B7659" i="1"/>
  <c r="A7659" i="1"/>
  <c r="B7656" i="1"/>
  <c r="A7656" i="1"/>
  <c r="B7653" i="1"/>
  <c r="A7653" i="1"/>
  <c r="B7651" i="1"/>
  <c r="A7651" i="1"/>
  <c r="B7641" i="1"/>
  <c r="A7641" i="1"/>
  <c r="B7639" i="1"/>
  <c r="A7639" i="1"/>
  <c r="B7633" i="1"/>
  <c r="A7633" i="1"/>
  <c r="B7630" i="1"/>
  <c r="A7630" i="1"/>
  <c r="B7626" i="1"/>
  <c r="A7626" i="1"/>
  <c r="B7623" i="1"/>
  <c r="A7623" i="1"/>
  <c r="B7619" i="1"/>
  <c r="A7619" i="1"/>
  <c r="B7615" i="1"/>
  <c r="A7615" i="1"/>
  <c r="B7613" i="1"/>
  <c r="A7613" i="1"/>
  <c r="B7611" i="1"/>
  <c r="A7611" i="1"/>
  <c r="B7609" i="1"/>
  <c r="A7609" i="1"/>
  <c r="B7605" i="1"/>
  <c r="A7605" i="1"/>
  <c r="B7600" i="1"/>
  <c r="A7600" i="1"/>
  <c r="B7587" i="1"/>
  <c r="A7587" i="1"/>
  <c r="B7582" i="1"/>
  <c r="A7582" i="1"/>
  <c r="B7580" i="1"/>
  <c r="A7580" i="1"/>
  <c r="B7578" i="1"/>
  <c r="A7578" i="1"/>
  <c r="B7576" i="1"/>
  <c r="A7576" i="1"/>
  <c r="B7574" i="1"/>
  <c r="A7574" i="1"/>
  <c r="B7572" i="1"/>
  <c r="A7572" i="1"/>
  <c r="B7570" i="1"/>
  <c r="A7570" i="1"/>
  <c r="B7568" i="1"/>
  <c r="A7568" i="1"/>
  <c r="B7564" i="1"/>
  <c r="A7564" i="1"/>
  <c r="B7562" i="1"/>
  <c r="A7562" i="1"/>
  <c r="B7559" i="1"/>
  <c r="A7559" i="1"/>
  <c r="B7556" i="1"/>
  <c r="A7556" i="1"/>
  <c r="B7554" i="1"/>
  <c r="A7554" i="1"/>
  <c r="B7552" i="1"/>
  <c r="A7552" i="1"/>
  <c r="B7550" i="1"/>
  <c r="A7550" i="1"/>
  <c r="B7548" i="1"/>
  <c r="A7548" i="1"/>
  <c r="B7546" i="1"/>
  <c r="A7546" i="1"/>
  <c r="B7544" i="1"/>
  <c r="A7544" i="1"/>
  <c r="B7542" i="1"/>
  <c r="A7542" i="1"/>
  <c r="B7540" i="1"/>
  <c r="A7540" i="1"/>
  <c r="B7538" i="1"/>
  <c r="A7538" i="1"/>
  <c r="B7536" i="1"/>
  <c r="A7536" i="1"/>
  <c r="B7534" i="1"/>
  <c r="A7534" i="1"/>
  <c r="B7532" i="1"/>
  <c r="A7532" i="1"/>
  <c r="B7528" i="1"/>
  <c r="A7528" i="1"/>
  <c r="B7524" i="1"/>
  <c r="A7524" i="1"/>
  <c r="B7522" i="1"/>
  <c r="A7522" i="1"/>
  <c r="B7520" i="1"/>
  <c r="A7520" i="1"/>
  <c r="B7518" i="1"/>
  <c r="A7518" i="1"/>
  <c r="B7516" i="1"/>
  <c r="A7516" i="1"/>
  <c r="B7514" i="1"/>
  <c r="A7514" i="1"/>
  <c r="B7512" i="1"/>
  <c r="A7512" i="1"/>
  <c r="B7510" i="1"/>
  <c r="A7510" i="1"/>
  <c r="B7508" i="1"/>
  <c r="A7508" i="1"/>
  <c r="B7506" i="1"/>
  <c r="A7506" i="1"/>
  <c r="B7481" i="1"/>
  <c r="A7481" i="1"/>
  <c r="B7479" i="1"/>
  <c r="A7479" i="1"/>
  <c r="B7477" i="1"/>
  <c r="A7477" i="1"/>
  <c r="B7436" i="1"/>
  <c r="A7436" i="1"/>
  <c r="B7434" i="1"/>
  <c r="A7434" i="1"/>
  <c r="B7432" i="1"/>
  <c r="A7432" i="1"/>
  <c r="B7429" i="1"/>
  <c r="A7429" i="1"/>
  <c r="B7426" i="1"/>
  <c r="A7426" i="1"/>
  <c r="B7424" i="1"/>
  <c r="A7424" i="1"/>
  <c r="B7422" i="1"/>
  <c r="A7422" i="1"/>
  <c r="B7419" i="1"/>
  <c r="A7419" i="1"/>
  <c r="B7417" i="1"/>
  <c r="A7417" i="1"/>
  <c r="B7415" i="1"/>
  <c r="A7415" i="1"/>
  <c r="B7413" i="1"/>
  <c r="A7413" i="1"/>
  <c r="B7411" i="1"/>
  <c r="A7411" i="1"/>
  <c r="B7409" i="1"/>
  <c r="A7409" i="1"/>
  <c r="B7406" i="1"/>
  <c r="A7406" i="1"/>
  <c r="B7404" i="1"/>
  <c r="A7404" i="1"/>
  <c r="B7402" i="1"/>
  <c r="A7402" i="1"/>
  <c r="B7400" i="1"/>
  <c r="A7400" i="1"/>
  <c r="B7396" i="1"/>
  <c r="A7396" i="1"/>
  <c r="B7379" i="1"/>
  <c r="A7379" i="1"/>
  <c r="B7377" i="1"/>
  <c r="A7377" i="1"/>
  <c r="B7375" i="1"/>
  <c r="A7375" i="1"/>
  <c r="B7373" i="1"/>
  <c r="A7373" i="1"/>
  <c r="B7371" i="1"/>
  <c r="A7371" i="1"/>
  <c r="B7369" i="1"/>
  <c r="A7369" i="1"/>
  <c r="B7367" i="1"/>
  <c r="A7367" i="1"/>
  <c r="B7364" i="1"/>
  <c r="A7364" i="1"/>
  <c r="B7359" i="1"/>
  <c r="A7359" i="1"/>
  <c r="B7357" i="1"/>
  <c r="A7357" i="1"/>
  <c r="B7354" i="1"/>
  <c r="A7354" i="1"/>
  <c r="B7352" i="1"/>
  <c r="A7352" i="1"/>
  <c r="B7350" i="1"/>
  <c r="A7350" i="1"/>
  <c r="B7348" i="1"/>
  <c r="A7348" i="1"/>
  <c r="B7346" i="1"/>
  <c r="A7346" i="1"/>
  <c r="B7343" i="1"/>
  <c r="A7343" i="1"/>
  <c r="B7341" i="1"/>
  <c r="A7341" i="1"/>
  <c r="B7339" i="1"/>
  <c r="A7339" i="1"/>
  <c r="B7337" i="1"/>
  <c r="A7337" i="1"/>
  <c r="B7335" i="1"/>
  <c r="A7335" i="1"/>
  <c r="B7324" i="1"/>
  <c r="A7324" i="1"/>
  <c r="B7322" i="1"/>
  <c r="A7322" i="1"/>
  <c r="B7320" i="1"/>
  <c r="A7320" i="1"/>
  <c r="B7318" i="1"/>
  <c r="A7318" i="1"/>
  <c r="B7316" i="1"/>
  <c r="A7316" i="1"/>
  <c r="B7309" i="1"/>
  <c r="A7309" i="1"/>
  <c r="B7307" i="1"/>
  <c r="A7307" i="1"/>
  <c r="B7304" i="1"/>
  <c r="A7304" i="1"/>
  <c r="B7301" i="1"/>
  <c r="A7301" i="1"/>
  <c r="B7299" i="1"/>
  <c r="A7299" i="1"/>
  <c r="B7297" i="1"/>
  <c r="A7297" i="1"/>
  <c r="B7295" i="1"/>
  <c r="A7295" i="1"/>
  <c r="B7282" i="1"/>
  <c r="A7282" i="1"/>
  <c r="B7280" i="1"/>
  <c r="A7280" i="1"/>
  <c r="B7278" i="1"/>
  <c r="A7278" i="1"/>
  <c r="B7276" i="1"/>
  <c r="A7276" i="1"/>
  <c r="B7274" i="1"/>
  <c r="A7274" i="1"/>
  <c r="B7272" i="1"/>
  <c r="A7272" i="1"/>
  <c r="B7268" i="1"/>
  <c r="A7268" i="1"/>
  <c r="B7264" i="1"/>
  <c r="A7264" i="1"/>
  <c r="B7262" i="1"/>
  <c r="A7262" i="1"/>
  <c r="B7260" i="1"/>
  <c r="A7260" i="1"/>
  <c r="B7258" i="1"/>
  <c r="A7258" i="1"/>
  <c r="B7255" i="1"/>
  <c r="A7255" i="1"/>
  <c r="B7180" i="1"/>
  <c r="A7180" i="1"/>
  <c r="B7178" i="1"/>
  <c r="A7178" i="1"/>
  <c r="B7176" i="1"/>
  <c r="A7176" i="1"/>
  <c r="B7174" i="1"/>
  <c r="A7174" i="1"/>
  <c r="B7164" i="1"/>
  <c r="A7164" i="1"/>
  <c r="B7162" i="1"/>
  <c r="A7162" i="1"/>
  <c r="B7160" i="1"/>
  <c r="A7160" i="1"/>
  <c r="B7158" i="1"/>
  <c r="A7158" i="1"/>
  <c r="B7156" i="1"/>
  <c r="A7156" i="1"/>
  <c r="B7154" i="1"/>
  <c r="A7154" i="1"/>
  <c r="B7151" i="1"/>
  <c r="A7151" i="1"/>
  <c r="B7128" i="1"/>
  <c r="A7128" i="1"/>
  <c r="B7122" i="1"/>
  <c r="A7122" i="1"/>
  <c r="B7120" i="1"/>
  <c r="A7120" i="1"/>
  <c r="B7118" i="1"/>
  <c r="A7118" i="1"/>
  <c r="B7114" i="1"/>
  <c r="A7114" i="1"/>
  <c r="B7112" i="1"/>
  <c r="A7112" i="1"/>
  <c r="B7110" i="1"/>
  <c r="A7110" i="1"/>
  <c r="B7108" i="1"/>
  <c r="A7108" i="1"/>
  <c r="B7105" i="1"/>
  <c r="A7105" i="1"/>
  <c r="B7102" i="1"/>
  <c r="A7102" i="1"/>
  <c r="B7097" i="1"/>
  <c r="A7097" i="1"/>
  <c r="B7095" i="1"/>
  <c r="A7095" i="1"/>
  <c r="B7093" i="1"/>
  <c r="A7093" i="1"/>
  <c r="B7091" i="1"/>
  <c r="A7091" i="1"/>
  <c r="B7089" i="1"/>
  <c r="A7089" i="1"/>
  <c r="B7087" i="1"/>
  <c r="A7087" i="1"/>
  <c r="B7085" i="1"/>
  <c r="A7085" i="1"/>
  <c r="B7083" i="1"/>
  <c r="A7083" i="1"/>
  <c r="B7081" i="1"/>
  <c r="A7081" i="1"/>
  <c r="B7079" i="1"/>
  <c r="A7079" i="1"/>
  <c r="B7077" i="1"/>
  <c r="A7077" i="1"/>
  <c r="B7075" i="1"/>
  <c r="A7075" i="1"/>
  <c r="B7073" i="1"/>
  <c r="A7073" i="1"/>
  <c r="B7071" i="1"/>
  <c r="A7071" i="1"/>
  <c r="B7069" i="1"/>
  <c r="A7069" i="1"/>
  <c r="B7067" i="1"/>
  <c r="A7067" i="1"/>
  <c r="B7065" i="1"/>
  <c r="A7065" i="1"/>
  <c r="B7063" i="1"/>
  <c r="A7063" i="1"/>
  <c r="B7061" i="1"/>
  <c r="A7061" i="1"/>
  <c r="B7059" i="1"/>
  <c r="A7059" i="1"/>
  <c r="B7057" i="1"/>
  <c r="A7057" i="1"/>
  <c r="B7055" i="1"/>
  <c r="A7055" i="1"/>
  <c r="B7052" i="1"/>
  <c r="A7052" i="1"/>
  <c r="B7050" i="1"/>
  <c r="A7050" i="1"/>
  <c r="B7047" i="1"/>
  <c r="A7047" i="1"/>
  <c r="B7045" i="1"/>
  <c r="A7045" i="1"/>
  <c r="B7043" i="1"/>
  <c r="A7043" i="1"/>
  <c r="B7041" i="1"/>
  <c r="A7041" i="1"/>
  <c r="B7039" i="1"/>
  <c r="A7039" i="1"/>
  <c r="B7037" i="1"/>
  <c r="A7037" i="1"/>
  <c r="B7035" i="1"/>
  <c r="A7035" i="1"/>
  <c r="B7030" i="1"/>
  <c r="A7030" i="1"/>
  <c r="B7027" i="1"/>
  <c r="A7027" i="1"/>
  <c r="B7024" i="1"/>
  <c r="A7024" i="1"/>
  <c r="B7022" i="1"/>
  <c r="A7022" i="1"/>
  <c r="B7019" i="1"/>
  <c r="A7019" i="1"/>
  <c r="B7016" i="1"/>
  <c r="A7016" i="1"/>
  <c r="B7014" i="1"/>
  <c r="A7014" i="1"/>
  <c r="B7012" i="1"/>
  <c r="A7012" i="1"/>
  <c r="B7010" i="1"/>
  <c r="A7010" i="1"/>
  <c r="B7008" i="1"/>
  <c r="A7008" i="1"/>
  <c r="B7006" i="1"/>
  <c r="A7006" i="1"/>
  <c r="B7004" i="1"/>
  <c r="A7004" i="1"/>
  <c r="B7002" i="1"/>
  <c r="A7002" i="1"/>
  <c r="B6999" i="1"/>
  <c r="A6999" i="1"/>
  <c r="B6995" i="1"/>
  <c r="A6995" i="1"/>
  <c r="B6993" i="1"/>
  <c r="A6993" i="1"/>
  <c r="B6991" i="1"/>
  <c r="A6991" i="1"/>
  <c r="B6989" i="1"/>
  <c r="A6989" i="1"/>
  <c r="B6987" i="1"/>
  <c r="A6987" i="1"/>
  <c r="B6949" i="1"/>
  <c r="A6949" i="1"/>
  <c r="B6946" i="1"/>
  <c r="A6946" i="1"/>
  <c r="B6944" i="1"/>
  <c r="A6944" i="1"/>
  <c r="B6942" i="1"/>
  <c r="A6942" i="1"/>
  <c r="B6939" i="1"/>
  <c r="A6939" i="1"/>
  <c r="B6937" i="1"/>
  <c r="A6937" i="1"/>
  <c r="B6934" i="1"/>
  <c r="A6934" i="1"/>
  <c r="B6932" i="1"/>
  <c r="A6932" i="1"/>
  <c r="B6930" i="1"/>
  <c r="A6930" i="1"/>
  <c r="B6928" i="1"/>
  <c r="A6928" i="1"/>
  <c r="B6926" i="1"/>
  <c r="A6926" i="1"/>
  <c r="B6924" i="1"/>
  <c r="A6924" i="1"/>
  <c r="B6922" i="1"/>
  <c r="A6922" i="1"/>
  <c r="B6920" i="1"/>
  <c r="A6920" i="1"/>
  <c r="B6918" i="1"/>
  <c r="A6918" i="1"/>
  <c r="B6914" i="1"/>
  <c r="A6914" i="1"/>
  <c r="B6912" i="1"/>
  <c r="A6912" i="1"/>
  <c r="B6905" i="1"/>
  <c r="A6905" i="1"/>
  <c r="B6903" i="1"/>
  <c r="A6903" i="1"/>
  <c r="B6881" i="1"/>
  <c r="A6881" i="1"/>
  <c r="B6879" i="1"/>
  <c r="A6879" i="1"/>
  <c r="B6877" i="1"/>
  <c r="A6877" i="1"/>
  <c r="B6875" i="1"/>
  <c r="A6875" i="1"/>
  <c r="B6873" i="1"/>
  <c r="A6873" i="1"/>
  <c r="B6871" i="1"/>
  <c r="A6871" i="1"/>
  <c r="B6866" i="1"/>
  <c r="A6866" i="1"/>
  <c r="B6862" i="1"/>
  <c r="A6862" i="1"/>
  <c r="B6859" i="1"/>
  <c r="A6859" i="1"/>
  <c r="B6856" i="1"/>
  <c r="A6856" i="1"/>
  <c r="B6854" i="1"/>
  <c r="A6854" i="1"/>
  <c r="B6852" i="1"/>
  <c r="A6852" i="1"/>
  <c r="B6850" i="1"/>
  <c r="A6850" i="1"/>
  <c r="B6848" i="1"/>
  <c r="A6848" i="1"/>
  <c r="B6846" i="1"/>
  <c r="A6846" i="1"/>
  <c r="B6844" i="1"/>
  <c r="A6844" i="1"/>
  <c r="B6842" i="1"/>
  <c r="A6842" i="1"/>
  <c r="B6840" i="1"/>
  <c r="A6840" i="1"/>
  <c r="B6838" i="1"/>
  <c r="A6838" i="1"/>
  <c r="B6836" i="1"/>
  <c r="A6836" i="1"/>
  <c r="B6834" i="1"/>
  <c r="A6834" i="1"/>
  <c r="B6832" i="1"/>
  <c r="A6832" i="1"/>
  <c r="B6830" i="1"/>
  <c r="A6830" i="1"/>
  <c r="B6828" i="1"/>
  <c r="A6828" i="1"/>
  <c r="B6826" i="1"/>
  <c r="A6826" i="1"/>
  <c r="B6824" i="1"/>
  <c r="A6824" i="1"/>
  <c r="B6822" i="1"/>
  <c r="A6822" i="1"/>
  <c r="B6820" i="1"/>
  <c r="A6820" i="1"/>
  <c r="B6818" i="1"/>
  <c r="A6818" i="1"/>
  <c r="B6815" i="1"/>
  <c r="A6815" i="1"/>
  <c r="B6812" i="1"/>
  <c r="A6812" i="1"/>
  <c r="B6810" i="1"/>
  <c r="A6810" i="1"/>
  <c r="B6808" i="1"/>
  <c r="A6808" i="1"/>
  <c r="B6806" i="1"/>
  <c r="A6806" i="1"/>
  <c r="B6804" i="1"/>
  <c r="A6804" i="1"/>
  <c r="B6802" i="1"/>
  <c r="A6802" i="1"/>
  <c r="B6800" i="1"/>
  <c r="A6800" i="1"/>
  <c r="B6794" i="1"/>
  <c r="A6794" i="1"/>
  <c r="B6792" i="1"/>
  <c r="A6792" i="1"/>
  <c r="B6790" i="1"/>
  <c r="A6790" i="1"/>
  <c r="B6788" i="1"/>
  <c r="A6788" i="1"/>
  <c r="B6786" i="1"/>
  <c r="A6786" i="1"/>
  <c r="B6784" i="1"/>
  <c r="A6784" i="1"/>
  <c r="B6782" i="1"/>
  <c r="A6782" i="1"/>
  <c r="B6780" i="1"/>
  <c r="A6780" i="1"/>
  <c r="B6778" i="1"/>
  <c r="A6778" i="1"/>
  <c r="B6776" i="1"/>
  <c r="A6776" i="1"/>
  <c r="B6774" i="1"/>
  <c r="A6774" i="1"/>
  <c r="B6772" i="1"/>
  <c r="A6772" i="1"/>
  <c r="B6770" i="1"/>
  <c r="A6770" i="1"/>
  <c r="B6768" i="1"/>
  <c r="A6768" i="1"/>
  <c r="B6766" i="1"/>
  <c r="A6766" i="1"/>
  <c r="B6764" i="1"/>
  <c r="A6764" i="1"/>
  <c r="B6762" i="1"/>
  <c r="A6762" i="1"/>
  <c r="B6758" i="1"/>
  <c r="A6758" i="1"/>
  <c r="B6755" i="1"/>
  <c r="A6755" i="1"/>
  <c r="B6748" i="1"/>
  <c r="A6748" i="1"/>
  <c r="B6746" i="1"/>
  <c r="A6746" i="1"/>
  <c r="B6744" i="1"/>
  <c r="A6744" i="1"/>
  <c r="B6740" i="1"/>
  <c r="A6740" i="1"/>
  <c r="B6738" i="1"/>
  <c r="A6738" i="1"/>
  <c r="B6735" i="1"/>
  <c r="A6735" i="1"/>
  <c r="B6733" i="1"/>
  <c r="A6733" i="1"/>
  <c r="B6731" i="1"/>
  <c r="A6731" i="1"/>
  <c r="B6729" i="1"/>
  <c r="A6729" i="1"/>
  <c r="B6726" i="1"/>
  <c r="A6726" i="1"/>
  <c r="B6723" i="1"/>
  <c r="A6723" i="1"/>
  <c r="B6721" i="1"/>
  <c r="A6721" i="1"/>
  <c r="B6719" i="1"/>
  <c r="A6719" i="1"/>
  <c r="B6717" i="1"/>
  <c r="A6717" i="1"/>
  <c r="B6715" i="1"/>
  <c r="A6715" i="1"/>
  <c r="B6713" i="1"/>
  <c r="A6713" i="1"/>
  <c r="B6707" i="1"/>
  <c r="A6707" i="1"/>
  <c r="B6705" i="1"/>
  <c r="A6705" i="1"/>
  <c r="B6703" i="1"/>
  <c r="A6703" i="1"/>
  <c r="B6701" i="1"/>
  <c r="A6701" i="1"/>
  <c r="B6699" i="1"/>
  <c r="A6699" i="1"/>
  <c r="B6696" i="1"/>
  <c r="A6696" i="1"/>
  <c r="B6693" i="1"/>
  <c r="A6693" i="1"/>
  <c r="B6688" i="1"/>
  <c r="A6688" i="1"/>
  <c r="B6686" i="1"/>
  <c r="A6686" i="1"/>
  <c r="B6682" i="1"/>
  <c r="A6682" i="1"/>
  <c r="B6680" i="1"/>
  <c r="A6680" i="1"/>
  <c r="B6677" i="1"/>
  <c r="A6677" i="1"/>
  <c r="B6675" i="1"/>
  <c r="A6675" i="1"/>
  <c r="B6673" i="1"/>
  <c r="A6673" i="1"/>
  <c r="B6671" i="1"/>
  <c r="A6671" i="1"/>
  <c r="B6629" i="1"/>
  <c r="A6629" i="1"/>
  <c r="B6626" i="1"/>
  <c r="A6626" i="1"/>
  <c r="B6623" i="1"/>
  <c r="A6623" i="1"/>
  <c r="B6621" i="1"/>
  <c r="A6621" i="1"/>
  <c r="B6587" i="1"/>
  <c r="A6587" i="1"/>
  <c r="B6585" i="1"/>
  <c r="A6585" i="1"/>
  <c r="B6583" i="1"/>
  <c r="A6583" i="1"/>
  <c r="B6581" i="1"/>
  <c r="A6581" i="1"/>
  <c r="B6578" i="1"/>
  <c r="A6578" i="1"/>
  <c r="B6576" i="1"/>
  <c r="A6576" i="1"/>
  <c r="B6574" i="1"/>
  <c r="A6574" i="1"/>
  <c r="B6570" i="1"/>
  <c r="A6570" i="1"/>
  <c r="B6565" i="1"/>
  <c r="A6565" i="1"/>
  <c r="B6561" i="1"/>
  <c r="A6561" i="1"/>
  <c r="B6559" i="1"/>
  <c r="A6559" i="1"/>
  <c r="B6556" i="1"/>
  <c r="A6556" i="1"/>
  <c r="B6553" i="1"/>
  <c r="A6553" i="1"/>
  <c r="B6551" i="1"/>
  <c r="A6551" i="1"/>
  <c r="B6549" i="1"/>
  <c r="A6549" i="1"/>
  <c r="B6547" i="1"/>
  <c r="A6547" i="1"/>
  <c r="B6545" i="1"/>
  <c r="A6545" i="1"/>
  <c r="B6543" i="1"/>
  <c r="A6543" i="1"/>
  <c r="B6541" i="1"/>
  <c r="A6541" i="1"/>
  <c r="B6539" i="1"/>
  <c r="A6539" i="1"/>
  <c r="B6537" i="1"/>
  <c r="A6537" i="1"/>
  <c r="B6535" i="1"/>
  <c r="A6535" i="1"/>
  <c r="B6533" i="1"/>
  <c r="A6533" i="1"/>
  <c r="B6531" i="1"/>
  <c r="A6531" i="1"/>
  <c r="B6529" i="1"/>
  <c r="A6529" i="1"/>
  <c r="B6525" i="1"/>
  <c r="A6525" i="1"/>
  <c r="B6523" i="1"/>
  <c r="A6523" i="1"/>
  <c r="B6521" i="1"/>
  <c r="A6521" i="1"/>
  <c r="B6519" i="1"/>
  <c r="A6519" i="1"/>
  <c r="B6512" i="1"/>
  <c r="A6512" i="1"/>
  <c r="B6510" i="1"/>
  <c r="A6510" i="1"/>
  <c r="B6507" i="1"/>
  <c r="A6507" i="1"/>
  <c r="B6505" i="1"/>
  <c r="A6505" i="1"/>
  <c r="B6502" i="1"/>
  <c r="A6502" i="1"/>
  <c r="B6499" i="1"/>
  <c r="A6499" i="1"/>
  <c r="B6497" i="1"/>
  <c r="A6497" i="1"/>
  <c r="B6495" i="1"/>
  <c r="A6495" i="1"/>
  <c r="B6493" i="1"/>
  <c r="A6493" i="1"/>
  <c r="B6491" i="1"/>
  <c r="A6491" i="1"/>
  <c r="B6489" i="1"/>
  <c r="A6489" i="1"/>
  <c r="B6487" i="1"/>
  <c r="A6487" i="1"/>
  <c r="B6485" i="1"/>
  <c r="A6485" i="1"/>
  <c r="B6483" i="1"/>
  <c r="A6483" i="1"/>
  <c r="B6480" i="1"/>
  <c r="A6480" i="1"/>
  <c r="B6477" i="1"/>
  <c r="A6477" i="1"/>
  <c r="B6474" i="1"/>
  <c r="A6474" i="1"/>
  <c r="B6472" i="1"/>
  <c r="A6472" i="1"/>
  <c r="B6470" i="1"/>
  <c r="A6470" i="1"/>
  <c r="B6468" i="1"/>
  <c r="A6468" i="1"/>
  <c r="B6466" i="1"/>
  <c r="A6466" i="1"/>
  <c r="B6464" i="1"/>
  <c r="A6464" i="1"/>
  <c r="B6462" i="1"/>
  <c r="A6462" i="1"/>
  <c r="B6460" i="1"/>
  <c r="A6460" i="1"/>
  <c r="B6458" i="1"/>
  <c r="A6458" i="1"/>
  <c r="B6453" i="1"/>
  <c r="A6453" i="1"/>
  <c r="B6451" i="1"/>
  <c r="A6451" i="1"/>
  <c r="B6447" i="1"/>
  <c r="A6447" i="1"/>
  <c r="B6445" i="1"/>
  <c r="A6445" i="1"/>
  <c r="B6442" i="1"/>
  <c r="A6442" i="1"/>
  <c r="B6440" i="1"/>
  <c r="A6440" i="1"/>
  <c r="B6436" i="1"/>
  <c r="A6436" i="1"/>
  <c r="B6434" i="1"/>
  <c r="A6434" i="1"/>
  <c r="B6432" i="1"/>
  <c r="A6432" i="1"/>
  <c r="B6426" i="1"/>
  <c r="A6426" i="1"/>
  <c r="B6423" i="1"/>
  <c r="A6423" i="1"/>
  <c r="B6421" i="1"/>
  <c r="A6421" i="1"/>
  <c r="B6419" i="1"/>
  <c r="A6419" i="1"/>
  <c r="B6414" i="1"/>
  <c r="A6414" i="1"/>
  <c r="B6387" i="1"/>
  <c r="A6387" i="1"/>
  <c r="B6385" i="1"/>
  <c r="A6385" i="1"/>
  <c r="B6375" i="1"/>
  <c r="A6375" i="1"/>
  <c r="B6373" i="1"/>
  <c r="A6373" i="1"/>
  <c r="B6371" i="1"/>
  <c r="A6371" i="1"/>
  <c r="B6262" i="1"/>
  <c r="A6262" i="1"/>
  <c r="B6258" i="1"/>
  <c r="A6258" i="1"/>
  <c r="B6256" i="1"/>
  <c r="A6256" i="1"/>
  <c r="B6254" i="1"/>
  <c r="A6254" i="1"/>
  <c r="B6245" i="1"/>
  <c r="A6245" i="1"/>
  <c r="B6242" i="1"/>
  <c r="A6242" i="1"/>
  <c r="B6239" i="1"/>
  <c r="A6239" i="1"/>
  <c r="B6233" i="1"/>
  <c r="A6233" i="1"/>
  <c r="B6226" i="1"/>
  <c r="A6226" i="1"/>
  <c r="B6224" i="1"/>
  <c r="A6224" i="1"/>
  <c r="B6222" i="1"/>
  <c r="A6222" i="1"/>
  <c r="B6220" i="1"/>
  <c r="A6220" i="1"/>
  <c r="B6218" i="1"/>
  <c r="A6218" i="1"/>
  <c r="B6216" i="1"/>
  <c r="A6216" i="1"/>
  <c r="B6212" i="1"/>
  <c r="A6212" i="1"/>
  <c r="B6210" i="1"/>
  <c r="A6210" i="1"/>
  <c r="B6208" i="1"/>
  <c r="A6208" i="1"/>
  <c r="B6206" i="1"/>
  <c r="A6206" i="1"/>
  <c r="B6204" i="1"/>
  <c r="A6204" i="1"/>
  <c r="B6195" i="1"/>
  <c r="A6195" i="1"/>
  <c r="B6193" i="1"/>
  <c r="A6193" i="1"/>
  <c r="B6191" i="1"/>
  <c r="A6191" i="1"/>
  <c r="B6189" i="1"/>
  <c r="A6189" i="1"/>
  <c r="B6187" i="1"/>
  <c r="A6187" i="1"/>
  <c r="B6184" i="1"/>
  <c r="A6184" i="1"/>
  <c r="B6179" i="1"/>
  <c r="A6179" i="1"/>
  <c r="B6177" i="1"/>
  <c r="A6177" i="1"/>
  <c r="B6175" i="1"/>
  <c r="A6175" i="1"/>
  <c r="B6170" i="1"/>
  <c r="A6170" i="1"/>
  <c r="B6168" i="1"/>
  <c r="A6168" i="1"/>
  <c r="B6166" i="1"/>
  <c r="A6166" i="1"/>
  <c r="B6164" i="1"/>
  <c r="A6164" i="1"/>
  <c r="B6161" i="1"/>
  <c r="A6161" i="1"/>
  <c r="B6155" i="1"/>
  <c r="A6155" i="1"/>
  <c r="B6152" i="1"/>
  <c r="A6152" i="1"/>
  <c r="B6150" i="1"/>
  <c r="A6150" i="1"/>
  <c r="B6148" i="1"/>
  <c r="A6148" i="1"/>
  <c r="B6146" i="1"/>
  <c r="A6146" i="1"/>
  <c r="B6143" i="1"/>
  <c r="A6143" i="1"/>
  <c r="B6141" i="1"/>
  <c r="A6141" i="1"/>
  <c r="B6139" i="1"/>
  <c r="A6139" i="1"/>
  <c r="B6125" i="1"/>
  <c r="A6125" i="1"/>
  <c r="B6120" i="1"/>
  <c r="A6120" i="1"/>
  <c r="B6118" i="1"/>
  <c r="A6118" i="1"/>
  <c r="B6115" i="1"/>
  <c r="A6115" i="1"/>
  <c r="B6113" i="1"/>
  <c r="A6113" i="1"/>
  <c r="B6111" i="1"/>
  <c r="A6111" i="1"/>
  <c r="B6109" i="1"/>
  <c r="A6109" i="1"/>
  <c r="B6107" i="1"/>
  <c r="A6107" i="1"/>
  <c r="B6104" i="1"/>
  <c r="A6104" i="1"/>
  <c r="B6102" i="1"/>
  <c r="A6102" i="1"/>
  <c r="B6096" i="1"/>
  <c r="A6096" i="1"/>
  <c r="B6094" i="1"/>
  <c r="A6094" i="1"/>
  <c r="B6092" i="1"/>
  <c r="A6092" i="1"/>
  <c r="B6090" i="1"/>
  <c r="A6090" i="1"/>
  <c r="B6088" i="1"/>
  <c r="A6088" i="1"/>
  <c r="B6076" i="1"/>
  <c r="A6076" i="1"/>
  <c r="B6074" i="1"/>
  <c r="A6074" i="1"/>
  <c r="B6071" i="1"/>
  <c r="A6071" i="1"/>
  <c r="B6069" i="1"/>
  <c r="A6069" i="1"/>
  <c r="B6067" i="1"/>
  <c r="A6067" i="1"/>
  <c r="B6065" i="1"/>
  <c r="A6065" i="1"/>
  <c r="B6055" i="1"/>
  <c r="A6055" i="1"/>
  <c r="B6048" i="1"/>
  <c r="A6048" i="1"/>
  <c r="B6043" i="1"/>
  <c r="A6043" i="1"/>
  <c r="B6041" i="1"/>
  <c r="A6041" i="1"/>
  <c r="B6039" i="1"/>
  <c r="A6039" i="1"/>
  <c r="B6037" i="1"/>
  <c r="A6037" i="1"/>
  <c r="B6034" i="1"/>
  <c r="A6034" i="1"/>
  <c r="B6031" i="1"/>
  <c r="A6031" i="1"/>
  <c r="B6029" i="1"/>
  <c r="A6029" i="1"/>
  <c r="B6027" i="1"/>
  <c r="A6027" i="1"/>
  <c r="B6023" i="1"/>
  <c r="A6023" i="1"/>
  <c r="B6021" i="1"/>
  <c r="A6021" i="1"/>
  <c r="B6016" i="1"/>
  <c r="A6016" i="1"/>
  <c r="B6014" i="1"/>
  <c r="A6014" i="1"/>
  <c r="B6012" i="1"/>
  <c r="A6012" i="1"/>
  <c r="B6008" i="1"/>
  <c r="A6008" i="1"/>
  <c r="B6006" i="1"/>
  <c r="A6006" i="1"/>
  <c r="B6003" i="1"/>
  <c r="A6003" i="1"/>
  <c r="B6001" i="1"/>
  <c r="A6001" i="1"/>
  <c r="B5997" i="1"/>
  <c r="A5997" i="1"/>
  <c r="B5994" i="1"/>
  <c r="A5994" i="1"/>
  <c r="B5990" i="1"/>
  <c r="A5990" i="1"/>
  <c r="B5988" i="1"/>
  <c r="A5988" i="1"/>
  <c r="B5986" i="1"/>
  <c r="A5986" i="1"/>
  <c r="B5984" i="1"/>
  <c r="A5984" i="1"/>
  <c r="B5982" i="1"/>
  <c r="A5982" i="1"/>
  <c r="B5980" i="1"/>
  <c r="A5980" i="1"/>
  <c r="B5977" i="1"/>
  <c r="A5977" i="1"/>
  <c r="B5975" i="1"/>
  <c r="A5975" i="1"/>
  <c r="B5973" i="1"/>
  <c r="A5973" i="1"/>
  <c r="B5971" i="1"/>
  <c r="A5971" i="1"/>
  <c r="B5969" i="1"/>
  <c r="A5969" i="1"/>
  <c r="B5967" i="1"/>
  <c r="A5967" i="1"/>
  <c r="B5964" i="1"/>
  <c r="A5964" i="1"/>
  <c r="B5952" i="1"/>
  <c r="A5952" i="1"/>
  <c r="B5949" i="1"/>
  <c r="A5949" i="1"/>
  <c r="B5947" i="1"/>
  <c r="A5947" i="1"/>
  <c r="B5945" i="1"/>
  <c r="A5945" i="1"/>
  <c r="B5942" i="1"/>
  <c r="A5942" i="1"/>
  <c r="B5939" i="1"/>
  <c r="A5939" i="1"/>
  <c r="B5937" i="1"/>
  <c r="A5937" i="1"/>
  <c r="B5931" i="1"/>
  <c r="A5931" i="1"/>
  <c r="B5929" i="1"/>
  <c r="A5929" i="1"/>
  <c r="B5927" i="1"/>
  <c r="A5927" i="1"/>
  <c r="B5925" i="1"/>
  <c r="A5925" i="1"/>
  <c r="B5923" i="1"/>
  <c r="A5923" i="1"/>
  <c r="B5921" i="1"/>
  <c r="A5921" i="1"/>
  <c r="B5919" i="1"/>
  <c r="A5919" i="1"/>
  <c r="B5916" i="1"/>
  <c r="A5916" i="1"/>
  <c r="B5910" i="1"/>
  <c r="A5910" i="1"/>
  <c r="B5908" i="1"/>
  <c r="A5908" i="1"/>
  <c r="B5905" i="1"/>
  <c r="A5905" i="1"/>
  <c r="B5903" i="1"/>
  <c r="A5903" i="1"/>
  <c r="B5899" i="1"/>
  <c r="A5899" i="1"/>
  <c r="B5897" i="1"/>
  <c r="A5897" i="1"/>
  <c r="B5895" i="1"/>
  <c r="A5895" i="1"/>
  <c r="B5887" i="1"/>
  <c r="A5887" i="1"/>
  <c r="B5881" i="1"/>
  <c r="A5881" i="1"/>
  <c r="B5879" i="1"/>
  <c r="A5879" i="1"/>
  <c r="B5877" i="1"/>
  <c r="A5877" i="1"/>
  <c r="B5875" i="1"/>
  <c r="A5875" i="1"/>
  <c r="B5873" i="1"/>
  <c r="A5873" i="1"/>
  <c r="B5870" i="1"/>
  <c r="A5870" i="1"/>
  <c r="B5868" i="1"/>
  <c r="A5868" i="1"/>
  <c r="B5866" i="1"/>
  <c r="A5866" i="1"/>
  <c r="B5864" i="1"/>
  <c r="A5864" i="1"/>
  <c r="B5850" i="1"/>
  <c r="A5850" i="1"/>
  <c r="B5848" i="1"/>
  <c r="A5848" i="1"/>
  <c r="B5846" i="1"/>
  <c r="A5846" i="1"/>
  <c r="B5791" i="1"/>
  <c r="A5791" i="1"/>
  <c r="B5788" i="1"/>
  <c r="A5788" i="1"/>
  <c r="B5786" i="1"/>
  <c r="A5786" i="1"/>
  <c r="B5784" i="1"/>
  <c r="A5784" i="1"/>
  <c r="B5782" i="1"/>
  <c r="A5782" i="1"/>
  <c r="B5780" i="1"/>
  <c r="A5780" i="1"/>
  <c r="B5778" i="1"/>
  <c r="A5778" i="1"/>
  <c r="B5776" i="1"/>
  <c r="A5776" i="1"/>
  <c r="B5773" i="1"/>
  <c r="A5773" i="1"/>
  <c r="B5765" i="1"/>
  <c r="A5765" i="1"/>
  <c r="B5763" i="1"/>
  <c r="A5763" i="1"/>
  <c r="B5761" i="1"/>
  <c r="A5761" i="1"/>
  <c r="B5759" i="1"/>
  <c r="A5759" i="1"/>
  <c r="B5757" i="1"/>
  <c r="A5757" i="1"/>
  <c r="B5755" i="1"/>
  <c r="A5755" i="1"/>
  <c r="B5753" i="1"/>
  <c r="A5753" i="1"/>
  <c r="B5749" i="1"/>
  <c r="A5749" i="1"/>
  <c r="B5747" i="1"/>
  <c r="A5747" i="1"/>
  <c r="B5739" i="1"/>
  <c r="A5739" i="1"/>
  <c r="B5737" i="1"/>
  <c r="A5737" i="1"/>
  <c r="B5735" i="1"/>
  <c r="A5735" i="1"/>
  <c r="B5732" i="1"/>
  <c r="A5732" i="1"/>
  <c r="B5730" i="1"/>
  <c r="A5730" i="1"/>
  <c r="B5726" i="1"/>
  <c r="A5726" i="1"/>
  <c r="B5721" i="1"/>
  <c r="A5721" i="1"/>
  <c r="B5719" i="1"/>
  <c r="A5719" i="1"/>
  <c r="B5717" i="1"/>
  <c r="A5717" i="1"/>
  <c r="B5714" i="1"/>
  <c r="A5714" i="1"/>
  <c r="B5712" i="1"/>
  <c r="A5712" i="1"/>
  <c r="B5709" i="1"/>
  <c r="A5709" i="1"/>
  <c r="B5706" i="1"/>
  <c r="A5706" i="1"/>
  <c r="B5701" i="1"/>
  <c r="A5701" i="1"/>
  <c r="B5518" i="1"/>
  <c r="A5518" i="1"/>
  <c r="B5516" i="1"/>
  <c r="A5516" i="1"/>
  <c r="B5514" i="1"/>
  <c r="A5514" i="1"/>
  <c r="B5512" i="1"/>
  <c r="A5512" i="1"/>
  <c r="B5510" i="1"/>
  <c r="A5510" i="1"/>
  <c r="B5508" i="1"/>
  <c r="A5508" i="1"/>
  <c r="B5506" i="1"/>
  <c r="A5506" i="1"/>
  <c r="B5501" i="1"/>
  <c r="A5501" i="1"/>
  <c r="B5499" i="1"/>
  <c r="A5499" i="1"/>
  <c r="B5497" i="1"/>
  <c r="A5497" i="1"/>
  <c r="B5494" i="1"/>
  <c r="A5494" i="1"/>
  <c r="B5492" i="1"/>
  <c r="A5492" i="1"/>
  <c r="B5490" i="1"/>
  <c r="A5490" i="1"/>
  <c r="B5487" i="1"/>
  <c r="A5487" i="1"/>
  <c r="B5472" i="1"/>
  <c r="A5472" i="1"/>
  <c r="B5470" i="1"/>
  <c r="A5470" i="1"/>
  <c r="B5467" i="1"/>
  <c r="A5467" i="1"/>
  <c r="B5463" i="1"/>
  <c r="A5463" i="1"/>
  <c r="B5461" i="1"/>
  <c r="A5461" i="1"/>
  <c r="B5459" i="1"/>
  <c r="A5459" i="1"/>
  <c r="B5455" i="1"/>
  <c r="A5455" i="1"/>
  <c r="B5453" i="1"/>
  <c r="A5453" i="1"/>
  <c r="B5451" i="1"/>
  <c r="A5451" i="1"/>
  <c r="B5449" i="1"/>
  <c r="A5449" i="1"/>
  <c r="B5447" i="1"/>
  <c r="A5447" i="1"/>
  <c r="B5444" i="1"/>
  <c r="A5444" i="1"/>
  <c r="B5442" i="1"/>
  <c r="A5442" i="1"/>
  <c r="B5440" i="1"/>
  <c r="A5440" i="1"/>
  <c r="B5437" i="1"/>
  <c r="A5437" i="1"/>
  <c r="B5435" i="1"/>
  <c r="A5435" i="1"/>
  <c r="B5433" i="1"/>
  <c r="A5433" i="1"/>
  <c r="B5431" i="1"/>
  <c r="A5431" i="1"/>
  <c r="B5423" i="1"/>
  <c r="A5423" i="1"/>
  <c r="B5421" i="1"/>
  <c r="A5421" i="1"/>
  <c r="B5418" i="1"/>
  <c r="A5418" i="1"/>
  <c r="B5416" i="1"/>
  <c r="A5416" i="1"/>
  <c r="B5414" i="1"/>
  <c r="A5414" i="1"/>
  <c r="B5412" i="1"/>
  <c r="A5412" i="1"/>
  <c r="B5410" i="1"/>
  <c r="A5410" i="1"/>
  <c r="B5408" i="1"/>
  <c r="A5408" i="1"/>
  <c r="B5406" i="1"/>
  <c r="A5406" i="1"/>
  <c r="B5404" i="1"/>
  <c r="A5404" i="1"/>
  <c r="B5401" i="1"/>
  <c r="A5401" i="1"/>
  <c r="B5394" i="1"/>
  <c r="A5394" i="1"/>
  <c r="B5391" i="1"/>
  <c r="A5391" i="1"/>
  <c r="B5389" i="1"/>
  <c r="A5389" i="1"/>
  <c r="B5373" i="1"/>
  <c r="A5373" i="1"/>
  <c r="B5371" i="1"/>
  <c r="A5371" i="1"/>
  <c r="B5365" i="1"/>
  <c r="A5365" i="1"/>
  <c r="B5363" i="1"/>
  <c r="A5363" i="1"/>
  <c r="B5352" i="1"/>
  <c r="A5352" i="1"/>
  <c r="B5350" i="1"/>
  <c r="A5350" i="1"/>
  <c r="B5348" i="1"/>
  <c r="A5348" i="1"/>
  <c r="B5346" i="1"/>
  <c r="A5346" i="1"/>
  <c r="B5331" i="1"/>
  <c r="A5331" i="1"/>
  <c r="B5329" i="1"/>
  <c r="A5329" i="1"/>
  <c r="B5327" i="1"/>
  <c r="A5327" i="1"/>
  <c r="B5325" i="1"/>
  <c r="A5325" i="1"/>
  <c r="B5317" i="1"/>
  <c r="A5317" i="1"/>
  <c r="B5305" i="1"/>
  <c r="A5305" i="1"/>
  <c r="B5303" i="1"/>
  <c r="A5303" i="1"/>
  <c r="B5301" i="1"/>
  <c r="A5301" i="1"/>
  <c r="B5299" i="1"/>
  <c r="A5299" i="1"/>
  <c r="B5297" i="1"/>
  <c r="A5297" i="1"/>
  <c r="B5295" i="1"/>
  <c r="A5295" i="1"/>
  <c r="B5293" i="1"/>
  <c r="A5293" i="1"/>
  <c r="B5291" i="1"/>
  <c r="A5291" i="1"/>
  <c r="B5289" i="1"/>
  <c r="A5289" i="1"/>
  <c r="B5287" i="1"/>
  <c r="A5287" i="1"/>
  <c r="B5285" i="1"/>
  <c r="A5285" i="1"/>
  <c r="B5283" i="1"/>
  <c r="A5283" i="1"/>
  <c r="B5281" i="1"/>
  <c r="A5281" i="1"/>
  <c r="B5279" i="1"/>
  <c r="A5279" i="1"/>
  <c r="B5277" i="1"/>
  <c r="A5277" i="1"/>
  <c r="B5275" i="1"/>
  <c r="A5275" i="1"/>
  <c r="B5273" i="1"/>
  <c r="A5273" i="1"/>
  <c r="B5271" i="1"/>
  <c r="A5271" i="1"/>
  <c r="B5268" i="1"/>
  <c r="A5268" i="1"/>
  <c r="B5265" i="1"/>
  <c r="A5265" i="1"/>
  <c r="B5263" i="1"/>
  <c r="A5263" i="1"/>
  <c r="B5261" i="1"/>
  <c r="A5261" i="1"/>
  <c r="B5258" i="1"/>
  <c r="A5258" i="1"/>
  <c r="B5256" i="1"/>
  <c r="A5256" i="1"/>
  <c r="B5254" i="1"/>
  <c r="A5254" i="1"/>
  <c r="B5252" i="1"/>
  <c r="A5252" i="1"/>
  <c r="B5249" i="1"/>
  <c r="A5249" i="1"/>
  <c r="B5247" i="1"/>
  <c r="A5247" i="1"/>
  <c r="B5245" i="1"/>
  <c r="A5245" i="1"/>
  <c r="B5243" i="1"/>
  <c r="A5243" i="1"/>
  <c r="B5241" i="1"/>
  <c r="A5241" i="1"/>
  <c r="B5239" i="1"/>
  <c r="A5239" i="1"/>
  <c r="B5237" i="1"/>
  <c r="A5237" i="1"/>
  <c r="B5234" i="1"/>
  <c r="A5234" i="1"/>
  <c r="B5232" i="1"/>
  <c r="A5232" i="1"/>
  <c r="B5230" i="1"/>
  <c r="A5230" i="1"/>
  <c r="B5228" i="1"/>
  <c r="A5228" i="1"/>
  <c r="B5226" i="1"/>
  <c r="A5226" i="1"/>
  <c r="B5224" i="1"/>
  <c r="A5224" i="1"/>
  <c r="B5222" i="1"/>
  <c r="A5222" i="1"/>
  <c r="B5219" i="1"/>
  <c r="A5219" i="1"/>
  <c r="B5217" i="1"/>
  <c r="A5217" i="1"/>
  <c r="B5215" i="1"/>
  <c r="A5215" i="1"/>
  <c r="B5213" i="1"/>
  <c r="A5213" i="1"/>
  <c r="B5211" i="1"/>
  <c r="A5211" i="1"/>
  <c r="B5209" i="1"/>
  <c r="A5209" i="1"/>
  <c r="B5206" i="1"/>
  <c r="A5206" i="1"/>
  <c r="B5204" i="1"/>
  <c r="A5204" i="1"/>
  <c r="B5202" i="1"/>
  <c r="A5202" i="1"/>
  <c r="B5200" i="1"/>
  <c r="A5200" i="1"/>
  <c r="B5198" i="1"/>
  <c r="A5198" i="1"/>
  <c r="B5196" i="1"/>
  <c r="A5196" i="1"/>
  <c r="B5193" i="1"/>
  <c r="A5193" i="1"/>
  <c r="B5191" i="1"/>
  <c r="A5191" i="1"/>
  <c r="B5189" i="1"/>
  <c r="A5189" i="1"/>
  <c r="B5187" i="1"/>
  <c r="A5187" i="1"/>
  <c r="B5185" i="1"/>
  <c r="A5185" i="1"/>
  <c r="B5183" i="1"/>
  <c r="A5183" i="1"/>
  <c r="B5181" i="1"/>
  <c r="A5181" i="1"/>
  <c r="B5179" i="1"/>
  <c r="A5179" i="1"/>
  <c r="B5177" i="1"/>
  <c r="A5177" i="1"/>
  <c r="B5175" i="1"/>
  <c r="A5175" i="1"/>
  <c r="B5173" i="1"/>
  <c r="A5173" i="1"/>
  <c r="B5171" i="1"/>
  <c r="A5171" i="1"/>
  <c r="B5169" i="1"/>
  <c r="A5169" i="1"/>
  <c r="B5167" i="1"/>
  <c r="A5167" i="1"/>
  <c r="B5164" i="1"/>
  <c r="A5164" i="1"/>
  <c r="B5162" i="1"/>
  <c r="A5162" i="1"/>
  <c r="B5160" i="1"/>
  <c r="A5160" i="1"/>
  <c r="B5158" i="1"/>
  <c r="A5158" i="1"/>
  <c r="B5156" i="1"/>
  <c r="A5156" i="1"/>
  <c r="B5153" i="1"/>
  <c r="A5153" i="1"/>
  <c r="B5150" i="1"/>
  <c r="A5150" i="1"/>
  <c r="B5148" i="1"/>
  <c r="A5148" i="1"/>
  <c r="B5146" i="1"/>
  <c r="A5146" i="1"/>
  <c r="B5144" i="1"/>
  <c r="A5144" i="1"/>
  <c r="B5142" i="1"/>
  <c r="A5142" i="1"/>
  <c r="B5140" i="1"/>
  <c r="A5140" i="1"/>
  <c r="B5138" i="1"/>
  <c r="A5138" i="1"/>
  <c r="B5136" i="1"/>
  <c r="A5136" i="1"/>
  <c r="B5134" i="1"/>
  <c r="A5134" i="1"/>
  <c r="B5132" i="1"/>
  <c r="A5132" i="1"/>
  <c r="B5130" i="1"/>
  <c r="A5130" i="1"/>
  <c r="B5128" i="1"/>
  <c r="A5128" i="1"/>
  <c r="B5126" i="1"/>
  <c r="A5126" i="1"/>
  <c r="B5124" i="1"/>
  <c r="A5124" i="1"/>
  <c r="B5122" i="1"/>
  <c r="A5122" i="1"/>
  <c r="B5120" i="1"/>
  <c r="A5120" i="1"/>
  <c r="B5118" i="1"/>
  <c r="A5118" i="1"/>
  <c r="B5116" i="1"/>
  <c r="A5116" i="1"/>
  <c r="B5113" i="1"/>
  <c r="A5113" i="1"/>
  <c r="B5111" i="1"/>
  <c r="A5111" i="1"/>
  <c r="B5107" i="1"/>
  <c r="A5107" i="1"/>
  <c r="B5105" i="1"/>
  <c r="A5105" i="1"/>
  <c r="B5103" i="1"/>
  <c r="A5103" i="1"/>
  <c r="B5101" i="1"/>
  <c r="A5101" i="1"/>
  <c r="B5099" i="1"/>
  <c r="A5099" i="1"/>
  <c r="B5097" i="1"/>
  <c r="A5097" i="1"/>
  <c r="B5095" i="1"/>
  <c r="A5095" i="1"/>
  <c r="B5092" i="1"/>
  <c r="A5092" i="1"/>
  <c r="B5090" i="1"/>
  <c r="A5090" i="1"/>
  <c r="B5087" i="1"/>
  <c r="A5087" i="1"/>
  <c r="B5085" i="1"/>
  <c r="A5085" i="1"/>
  <c r="B5083" i="1"/>
  <c r="A5083" i="1"/>
  <c r="B5081" i="1"/>
  <c r="A5081" i="1"/>
  <c r="B5078" i="1"/>
  <c r="A5078" i="1"/>
  <c r="B5076" i="1"/>
  <c r="A5076" i="1"/>
  <c r="B5074" i="1"/>
  <c r="A5074" i="1"/>
  <c r="B5072" i="1"/>
  <c r="A5072" i="1"/>
  <c r="B5069" i="1"/>
  <c r="A5069" i="1"/>
  <c r="B5067" i="1"/>
  <c r="A5067" i="1"/>
  <c r="B5064" i="1"/>
  <c r="A5064" i="1"/>
  <c r="B5062" i="1"/>
  <c r="A5062" i="1"/>
  <c r="B5060" i="1"/>
  <c r="A5060" i="1"/>
  <c r="B5058" i="1"/>
  <c r="A5058" i="1"/>
  <c r="B5056" i="1"/>
  <c r="A5056" i="1"/>
  <c r="B5054" i="1"/>
  <c r="A5054" i="1"/>
  <c r="B5052" i="1"/>
  <c r="A5052" i="1"/>
  <c r="B5050" i="1"/>
  <c r="A5050" i="1"/>
  <c r="B5048" i="1"/>
  <c r="A5048" i="1"/>
  <c r="B5046" i="1"/>
  <c r="A5046" i="1"/>
  <c r="B5044" i="1"/>
  <c r="A5044" i="1"/>
  <c r="B5042" i="1"/>
  <c r="A5042" i="1"/>
  <c r="B5040" i="1"/>
  <c r="A5040" i="1"/>
  <c r="B5038" i="1"/>
  <c r="A5038" i="1"/>
  <c r="B5036" i="1"/>
  <c r="A5036" i="1"/>
  <c r="B5034" i="1"/>
  <c r="A5034" i="1"/>
  <c r="B5032" i="1"/>
  <c r="A5032" i="1"/>
  <c r="B5030" i="1"/>
  <c r="A5030" i="1"/>
  <c r="B5028" i="1"/>
  <c r="A5028" i="1"/>
  <c r="B5026" i="1"/>
  <c r="A5026" i="1"/>
  <c r="B5024" i="1"/>
  <c r="A5024" i="1"/>
  <c r="B5022" i="1"/>
  <c r="A5022" i="1"/>
  <c r="B5020" i="1"/>
  <c r="A5020" i="1"/>
  <c r="B5018" i="1"/>
  <c r="A5018" i="1"/>
  <c r="B5016" i="1"/>
  <c r="A5016" i="1"/>
  <c r="B5014" i="1"/>
  <c r="A5014" i="1"/>
  <c r="B5012" i="1"/>
  <c r="A5012" i="1"/>
  <c r="B5010" i="1"/>
  <c r="A5010" i="1"/>
  <c r="B5008" i="1"/>
  <c r="A5008" i="1"/>
  <c r="B5006" i="1"/>
  <c r="A5006" i="1"/>
  <c r="B5003" i="1"/>
  <c r="A5003" i="1"/>
  <c r="B5001" i="1"/>
  <c r="A5001" i="1"/>
  <c r="B4998" i="1"/>
  <c r="A4998" i="1"/>
  <c r="B4996" i="1"/>
  <c r="A4996" i="1"/>
  <c r="B4994" i="1"/>
  <c r="A4994" i="1"/>
  <c r="B4992" i="1"/>
  <c r="A4992" i="1"/>
  <c r="B4988" i="1"/>
  <c r="A4988" i="1"/>
  <c r="B4986" i="1"/>
  <c r="A4986" i="1"/>
  <c r="B4984" i="1"/>
  <c r="A4984" i="1"/>
  <c r="B4982" i="1"/>
  <c r="A4982" i="1"/>
  <c r="B4980" i="1"/>
  <c r="A4980" i="1"/>
  <c r="B4978" i="1"/>
  <c r="A4978" i="1"/>
  <c r="B4976" i="1"/>
  <c r="A4976" i="1"/>
  <c r="B4974" i="1"/>
  <c r="A4974" i="1"/>
  <c r="B4972" i="1"/>
  <c r="A4972" i="1"/>
  <c r="B4970" i="1"/>
  <c r="A4970" i="1"/>
  <c r="B4968" i="1"/>
  <c r="A4968" i="1"/>
  <c r="B4966" i="1"/>
  <c r="A4966" i="1"/>
  <c r="B4964" i="1"/>
  <c r="A4964" i="1"/>
  <c r="B4962" i="1"/>
  <c r="A4962" i="1"/>
  <c r="B4960" i="1"/>
  <c r="A4960" i="1"/>
  <c r="B4957" i="1"/>
  <c r="A4957" i="1"/>
  <c r="B4955" i="1"/>
  <c r="A4955" i="1"/>
  <c r="B4953" i="1"/>
  <c r="A4953" i="1"/>
  <c r="B4951" i="1"/>
  <c r="A4951" i="1"/>
  <c r="B4949" i="1"/>
  <c r="A4949" i="1"/>
  <c r="B4946" i="1"/>
  <c r="A4946" i="1"/>
  <c r="B4944" i="1"/>
  <c r="A4944" i="1"/>
  <c r="B4942" i="1"/>
  <c r="A4942" i="1"/>
  <c r="B4940" i="1"/>
  <c r="A4940" i="1"/>
  <c r="B4938" i="1"/>
  <c r="A4938" i="1"/>
  <c r="B4936" i="1"/>
  <c r="A4936" i="1"/>
  <c r="B4934" i="1"/>
  <c r="A4934" i="1"/>
  <c r="B4932" i="1"/>
  <c r="A4932" i="1"/>
  <c r="B4930" i="1"/>
  <c r="A4930" i="1"/>
  <c r="B4928" i="1"/>
  <c r="A4928" i="1"/>
  <c r="B4925" i="1"/>
  <c r="A4925" i="1"/>
  <c r="B4923" i="1"/>
  <c r="A4923" i="1"/>
  <c r="B4921" i="1"/>
  <c r="A4921" i="1"/>
  <c r="B4919" i="1"/>
  <c r="A4919" i="1"/>
  <c r="B4917" i="1"/>
  <c r="A4917" i="1"/>
  <c r="B4914" i="1"/>
  <c r="A4914" i="1"/>
  <c r="B4912" i="1"/>
  <c r="A4912" i="1"/>
  <c r="B4909" i="1"/>
  <c r="A4909" i="1"/>
  <c r="B4905" i="1"/>
  <c r="A4905" i="1"/>
  <c r="B4902" i="1"/>
  <c r="A4902" i="1"/>
  <c r="B4900" i="1"/>
  <c r="A4900" i="1"/>
  <c r="B4897" i="1"/>
  <c r="A4897" i="1"/>
  <c r="B4895" i="1"/>
  <c r="A4895" i="1"/>
  <c r="B4893" i="1"/>
  <c r="A4893" i="1"/>
  <c r="B4891" i="1"/>
  <c r="A4891" i="1"/>
  <c r="B4889" i="1"/>
  <c r="A4889" i="1"/>
  <c r="B4887" i="1"/>
  <c r="A4887" i="1"/>
  <c r="B4885" i="1"/>
  <c r="A4885" i="1"/>
  <c r="B4883" i="1"/>
  <c r="A4883" i="1"/>
  <c r="B4881" i="1"/>
  <c r="A4881" i="1"/>
  <c r="B4879" i="1"/>
  <c r="A4879" i="1"/>
  <c r="B4877" i="1"/>
  <c r="A4877" i="1"/>
  <c r="B4874" i="1"/>
  <c r="A4874" i="1"/>
  <c r="B4872" i="1"/>
  <c r="A4872" i="1"/>
  <c r="B4870" i="1"/>
  <c r="A4870" i="1"/>
  <c r="B4867" i="1"/>
  <c r="A4867" i="1"/>
  <c r="B4865" i="1"/>
  <c r="A4865" i="1"/>
  <c r="B4863" i="1"/>
  <c r="A4863" i="1"/>
  <c r="B4861" i="1"/>
  <c r="A4861" i="1"/>
  <c r="B4859" i="1"/>
  <c r="A4859" i="1"/>
  <c r="B4857" i="1"/>
  <c r="A4857" i="1"/>
  <c r="B4855" i="1"/>
  <c r="A4855" i="1"/>
  <c r="B4853" i="1"/>
  <c r="A4853" i="1"/>
  <c r="B4851" i="1"/>
  <c r="A4851" i="1"/>
  <c r="B4849" i="1"/>
  <c r="A4849" i="1"/>
  <c r="B4847" i="1"/>
  <c r="A4847" i="1"/>
  <c r="B4845" i="1"/>
  <c r="A4845" i="1"/>
  <c r="B4843" i="1"/>
  <c r="A4843" i="1"/>
  <c r="B4841" i="1"/>
  <c r="A4841" i="1"/>
  <c r="B4839" i="1"/>
  <c r="A4839" i="1"/>
  <c r="B4837" i="1"/>
  <c r="A4837" i="1"/>
  <c r="B4835" i="1"/>
  <c r="A4835" i="1"/>
  <c r="B4833" i="1"/>
  <c r="A4833" i="1"/>
  <c r="B4831" i="1"/>
  <c r="A4831" i="1"/>
  <c r="B4829" i="1"/>
  <c r="A4829" i="1"/>
  <c r="B4827" i="1"/>
  <c r="A4827" i="1"/>
  <c r="B4825" i="1"/>
  <c r="A4825" i="1"/>
  <c r="B4823" i="1"/>
  <c r="A4823" i="1"/>
  <c r="B4821" i="1"/>
  <c r="A4821" i="1"/>
  <c r="B4818" i="1"/>
  <c r="A4818" i="1"/>
  <c r="B4814" i="1"/>
  <c r="A4814" i="1"/>
  <c r="B4811" i="1"/>
  <c r="A4811" i="1"/>
  <c r="B4808" i="1"/>
  <c r="A4808" i="1"/>
  <c r="B4805" i="1"/>
  <c r="A4805" i="1"/>
  <c r="B4802" i="1"/>
  <c r="A4802" i="1"/>
  <c r="B4799" i="1"/>
  <c r="A4799" i="1"/>
  <c r="B4796" i="1"/>
  <c r="A4796" i="1"/>
  <c r="B4793" i="1"/>
  <c r="A4793" i="1"/>
  <c r="B4790" i="1"/>
  <c r="A4790" i="1"/>
  <c r="B4787" i="1"/>
  <c r="A4787" i="1"/>
  <c r="B4782" i="1"/>
  <c r="A4782" i="1"/>
  <c r="B4756" i="1"/>
  <c r="A4756" i="1"/>
  <c r="B4754" i="1"/>
  <c r="A4754" i="1"/>
  <c r="B4747" i="1"/>
  <c r="A4747" i="1"/>
  <c r="B4745" i="1"/>
  <c r="A4745" i="1"/>
  <c r="B4743" i="1"/>
  <c r="A4743" i="1"/>
  <c r="B4739" i="1"/>
  <c r="A4739" i="1"/>
  <c r="B4737" i="1"/>
  <c r="A4737" i="1"/>
  <c r="B4735" i="1"/>
  <c r="A4735" i="1"/>
  <c r="B4733" i="1"/>
  <c r="A4733" i="1"/>
  <c r="B4731" i="1"/>
  <c r="A4731" i="1"/>
  <c r="B4729" i="1"/>
  <c r="A4729" i="1"/>
  <c r="B4727" i="1"/>
  <c r="A4727" i="1"/>
  <c r="B4725" i="1"/>
  <c r="A4725" i="1"/>
  <c r="B4723" i="1"/>
  <c r="A4723" i="1"/>
  <c r="B4721" i="1"/>
  <c r="A4721" i="1"/>
  <c r="B4719" i="1"/>
  <c r="A4719" i="1"/>
  <c r="B4716" i="1"/>
  <c r="A4716" i="1"/>
  <c r="B4713" i="1"/>
  <c r="A4713" i="1"/>
  <c r="B4711" i="1"/>
  <c r="A4711" i="1"/>
  <c r="B4709" i="1"/>
  <c r="A4709" i="1"/>
  <c r="B4707" i="1"/>
  <c r="A4707" i="1"/>
  <c r="B4705" i="1"/>
  <c r="A4705" i="1"/>
  <c r="B4703" i="1"/>
  <c r="A4703" i="1"/>
  <c r="B4701" i="1"/>
  <c r="A4701" i="1"/>
  <c r="B4699" i="1"/>
  <c r="A4699" i="1"/>
  <c r="B4697" i="1"/>
  <c r="A4697" i="1"/>
  <c r="B4695" i="1"/>
  <c r="A4695" i="1"/>
  <c r="B4693" i="1"/>
  <c r="A4693" i="1"/>
  <c r="B4688" i="1"/>
  <c r="A4688" i="1"/>
  <c r="B4686" i="1"/>
  <c r="A4686" i="1"/>
  <c r="B4684" i="1"/>
  <c r="A4684" i="1"/>
  <c r="B4680" i="1"/>
  <c r="A4680" i="1"/>
  <c r="B4678" i="1"/>
  <c r="A4678" i="1"/>
  <c r="B4676" i="1"/>
  <c r="A4676" i="1"/>
  <c r="B4674" i="1"/>
  <c r="A4674" i="1"/>
  <c r="B4672" i="1"/>
  <c r="A4672" i="1"/>
  <c r="B4670" i="1"/>
  <c r="A4670" i="1"/>
  <c r="B4667" i="1"/>
  <c r="A4667" i="1"/>
  <c r="B4665" i="1"/>
  <c r="A4665" i="1"/>
  <c r="B4663" i="1"/>
  <c r="A4663" i="1"/>
  <c r="B4658" i="1"/>
  <c r="A4658" i="1"/>
  <c r="B4656" i="1"/>
  <c r="A4656" i="1"/>
  <c r="B4654" i="1"/>
  <c r="A4654" i="1"/>
  <c r="B4651" i="1"/>
  <c r="A4651" i="1"/>
  <c r="B4648" i="1"/>
  <c r="A4648" i="1"/>
  <c r="B4597" i="1"/>
  <c r="A4597" i="1"/>
  <c r="B4587" i="1"/>
  <c r="A4587" i="1"/>
  <c r="B4585" i="1"/>
  <c r="A4585" i="1"/>
  <c r="B4582" i="1"/>
  <c r="A4582" i="1"/>
  <c r="B4579" i="1"/>
  <c r="A4579" i="1"/>
  <c r="B4576" i="1"/>
  <c r="A4576" i="1"/>
  <c r="B4574" i="1"/>
  <c r="A4574" i="1"/>
  <c r="B4571" i="1"/>
  <c r="A4571" i="1"/>
  <c r="B4569" i="1"/>
  <c r="A4569" i="1"/>
  <c r="B4566" i="1"/>
  <c r="A4566" i="1"/>
  <c r="B4563" i="1"/>
  <c r="A4563" i="1"/>
  <c r="B4561" i="1"/>
  <c r="A4561" i="1"/>
  <c r="B4559" i="1"/>
  <c r="A4559" i="1"/>
  <c r="B4551" i="1"/>
  <c r="A4551" i="1"/>
  <c r="B4549" i="1"/>
  <c r="A4549" i="1"/>
  <c r="B4546" i="1"/>
  <c r="A4546" i="1"/>
  <c r="B4543" i="1"/>
  <c r="A4543" i="1"/>
  <c r="B4531" i="1"/>
  <c r="A4531" i="1"/>
  <c r="B4528" i="1"/>
  <c r="A4528" i="1"/>
  <c r="B4526" i="1"/>
  <c r="A4526" i="1"/>
  <c r="B4524" i="1"/>
  <c r="A4524" i="1"/>
  <c r="B4522" i="1"/>
  <c r="A4522" i="1"/>
  <c r="B4520" i="1"/>
  <c r="A4520" i="1"/>
  <c r="B4518" i="1"/>
  <c r="A4518" i="1"/>
  <c r="B4511" i="1"/>
  <c r="A4511" i="1"/>
  <c r="B4509" i="1"/>
  <c r="A4509" i="1"/>
  <c r="B4507" i="1"/>
  <c r="A4507" i="1"/>
  <c r="B4505" i="1"/>
  <c r="A4505" i="1"/>
  <c r="B4503" i="1"/>
  <c r="A4503" i="1"/>
  <c r="B4500" i="1"/>
  <c r="A4500" i="1"/>
  <c r="B4474" i="1"/>
  <c r="A4474" i="1"/>
  <c r="B4471" i="1"/>
  <c r="A4471" i="1"/>
  <c r="B4468" i="1"/>
  <c r="A4468" i="1"/>
  <c r="B4466" i="1"/>
  <c r="A4466" i="1"/>
  <c r="B4463" i="1"/>
  <c r="A4463" i="1"/>
  <c r="B4461" i="1"/>
  <c r="A4461" i="1"/>
  <c r="B4459" i="1"/>
  <c r="A4459" i="1"/>
  <c r="B4457" i="1"/>
  <c r="A4457" i="1"/>
  <c r="B4455" i="1"/>
  <c r="A4455" i="1"/>
  <c r="B4449" i="1"/>
  <c r="A4449" i="1"/>
  <c r="B4444" i="1"/>
  <c r="A4444" i="1"/>
  <c r="B4442" i="1"/>
  <c r="A4442" i="1"/>
  <c r="B4440" i="1"/>
  <c r="A4440" i="1"/>
  <c r="B4438" i="1"/>
  <c r="A4438" i="1"/>
  <c r="B4436" i="1"/>
  <c r="A4436" i="1"/>
  <c r="B4428" i="1"/>
  <c r="A4428" i="1"/>
  <c r="B4425" i="1"/>
  <c r="A4425" i="1"/>
  <c r="B4374" i="1"/>
  <c r="A4374" i="1"/>
  <c r="B4372" i="1"/>
  <c r="A4372" i="1"/>
  <c r="B4370" i="1"/>
  <c r="A4370" i="1"/>
  <c r="B4368" i="1"/>
  <c r="A4368" i="1"/>
  <c r="B4366" i="1"/>
  <c r="A4366" i="1"/>
  <c r="B4364" i="1"/>
  <c r="A4364" i="1"/>
  <c r="B4361" i="1"/>
  <c r="A4361" i="1"/>
  <c r="B4358" i="1"/>
  <c r="A4358" i="1"/>
  <c r="B4353" i="1"/>
  <c r="A4353" i="1"/>
  <c r="B4351" i="1"/>
  <c r="A4351" i="1"/>
  <c r="B4349" i="1"/>
  <c r="A4349" i="1"/>
  <c r="B4347" i="1"/>
  <c r="A4347" i="1"/>
  <c r="B4345" i="1"/>
  <c r="A4345" i="1"/>
  <c r="B4343" i="1"/>
  <c r="A4343" i="1"/>
  <c r="B4341" i="1"/>
  <c r="A4341" i="1"/>
  <c r="B4339" i="1"/>
  <c r="A4339" i="1"/>
  <c r="B4337" i="1"/>
  <c r="A4337" i="1"/>
  <c r="B4335" i="1"/>
  <c r="A4335" i="1"/>
  <c r="B4332" i="1"/>
  <c r="A4332" i="1"/>
  <c r="B4330" i="1"/>
  <c r="A4330" i="1"/>
  <c r="B4328" i="1"/>
  <c r="A4328" i="1"/>
  <c r="B4326" i="1"/>
  <c r="A4326" i="1"/>
  <c r="B4324" i="1"/>
  <c r="A4324" i="1"/>
  <c r="B4322" i="1"/>
  <c r="A4322" i="1"/>
  <c r="B4320" i="1"/>
  <c r="A4320" i="1"/>
  <c r="B4318" i="1"/>
  <c r="A4318" i="1"/>
  <c r="B4316" i="1"/>
  <c r="A4316" i="1"/>
  <c r="B4314" i="1"/>
  <c r="A4314" i="1"/>
  <c r="B4312" i="1"/>
  <c r="A4312" i="1"/>
  <c r="B4310" i="1"/>
  <c r="A4310" i="1"/>
  <c r="B4308" i="1"/>
  <c r="A4308" i="1"/>
  <c r="B4304" i="1"/>
  <c r="A4304" i="1"/>
  <c r="B4300" i="1"/>
  <c r="A4300" i="1"/>
  <c r="B4293" i="1"/>
  <c r="A4293" i="1"/>
  <c r="B4288" i="1"/>
  <c r="A4288" i="1"/>
  <c r="B4286" i="1"/>
  <c r="A4286" i="1"/>
  <c r="B4283" i="1"/>
  <c r="A4283" i="1"/>
  <c r="B4274" i="1"/>
  <c r="A4274" i="1"/>
  <c r="B4272" i="1"/>
  <c r="A4272" i="1"/>
  <c r="B4270" i="1"/>
  <c r="A4270" i="1"/>
  <c r="B4265" i="1"/>
  <c r="A4265" i="1"/>
  <c r="B4263" i="1"/>
  <c r="A4263" i="1"/>
  <c r="B4260" i="1"/>
  <c r="A4260" i="1"/>
  <c r="B4258" i="1"/>
  <c r="A4258" i="1"/>
  <c r="B4253" i="1"/>
  <c r="A4253" i="1"/>
  <c r="B4251" i="1"/>
  <c r="A4251" i="1"/>
  <c r="B4249" i="1"/>
  <c r="A4249" i="1"/>
  <c r="B4247" i="1"/>
  <c r="A4247" i="1"/>
  <c r="B4245" i="1"/>
  <c r="A4245" i="1"/>
  <c r="B4243" i="1"/>
  <c r="A4243" i="1"/>
  <c r="B4240" i="1"/>
  <c r="A4240" i="1"/>
  <c r="B4238" i="1"/>
  <c r="A4238" i="1"/>
  <c r="B4205" i="1"/>
  <c r="A4205" i="1"/>
  <c r="B4135" i="1"/>
  <c r="A4135" i="1"/>
  <c r="B4133" i="1"/>
  <c r="A4133" i="1"/>
  <c r="B4123" i="1"/>
  <c r="A4123" i="1"/>
  <c r="B4119" i="1"/>
  <c r="A4119" i="1"/>
  <c r="B4117" i="1"/>
  <c r="A4117" i="1"/>
  <c r="B4115" i="1"/>
  <c r="A4115" i="1"/>
  <c r="B4113" i="1"/>
  <c r="A4113" i="1"/>
  <c r="B4111" i="1"/>
  <c r="A4111" i="1"/>
  <c r="B4109" i="1"/>
  <c r="A4109" i="1"/>
  <c r="B4107" i="1"/>
  <c r="A4107" i="1"/>
  <c r="B4105" i="1"/>
  <c r="A4105" i="1"/>
  <c r="B4081" i="1"/>
  <c r="A4081" i="1"/>
  <c r="B4079" i="1"/>
  <c r="A4079" i="1"/>
  <c r="B4077" i="1"/>
  <c r="A4077" i="1"/>
  <c r="B4075" i="1"/>
  <c r="A4075" i="1"/>
  <c r="B4073" i="1"/>
  <c r="A4073" i="1"/>
  <c r="B4071" i="1"/>
  <c r="A4071" i="1"/>
  <c r="B4069" i="1"/>
  <c r="A4069" i="1"/>
  <c r="B4067" i="1"/>
  <c r="A4067" i="1"/>
  <c r="B4065" i="1"/>
  <c r="A4065" i="1"/>
  <c r="B4063" i="1"/>
  <c r="A4063" i="1"/>
  <c r="B4061" i="1"/>
  <c r="A4061" i="1"/>
  <c r="B4059" i="1"/>
  <c r="A4059" i="1"/>
  <c r="B4057" i="1"/>
  <c r="A4057" i="1"/>
  <c r="B4055" i="1"/>
  <c r="A4055" i="1"/>
  <c r="B4053" i="1"/>
  <c r="A4053" i="1"/>
  <c r="B4051" i="1"/>
  <c r="A4051" i="1"/>
  <c r="B4048" i="1"/>
  <c r="A4048" i="1"/>
  <c r="B4046" i="1"/>
  <c r="A4046" i="1"/>
  <c r="B4044" i="1"/>
  <c r="A4044" i="1"/>
  <c r="B4042" i="1"/>
  <c r="A4042" i="1"/>
  <c r="B4040" i="1"/>
  <c r="A4040" i="1"/>
  <c r="B4038" i="1"/>
  <c r="A4038" i="1"/>
  <c r="B4034" i="1"/>
  <c r="A4034" i="1"/>
  <c r="B4032" i="1"/>
  <c r="A4032" i="1"/>
  <c r="B4030" i="1"/>
  <c r="A4030" i="1"/>
  <c r="B4028" i="1"/>
  <c r="A4028" i="1"/>
  <c r="B4022" i="1"/>
  <c r="A4022" i="1"/>
  <c r="B4020" i="1"/>
  <c r="A4020" i="1"/>
  <c r="B4018" i="1"/>
  <c r="A4018" i="1"/>
  <c r="B4016" i="1"/>
  <c r="A4016" i="1"/>
  <c r="B4014" i="1"/>
  <c r="A4014" i="1"/>
  <c r="B4012" i="1"/>
  <c r="A4012" i="1"/>
  <c r="B4010" i="1"/>
  <c r="A4010" i="1"/>
  <c r="B4007" i="1"/>
  <c r="A4007" i="1"/>
  <c r="B4005" i="1"/>
  <c r="A4005" i="1"/>
  <c r="B4003" i="1"/>
  <c r="A4003" i="1"/>
  <c r="B4001" i="1"/>
  <c r="A4001" i="1"/>
  <c r="B3998" i="1"/>
  <c r="A3998" i="1"/>
  <c r="B3996" i="1"/>
  <c r="A3996" i="1"/>
  <c r="B3986" i="1"/>
  <c r="A3986" i="1"/>
  <c r="B3983" i="1"/>
  <c r="A3983" i="1"/>
  <c r="B3978" i="1"/>
  <c r="A3978" i="1"/>
  <c r="B3976" i="1"/>
  <c r="A3976" i="1"/>
  <c r="B3973" i="1"/>
  <c r="A3973" i="1"/>
  <c r="B3971" i="1"/>
  <c r="A3971" i="1"/>
  <c r="B3969" i="1"/>
  <c r="A3969" i="1"/>
  <c r="B3967" i="1"/>
  <c r="A3967" i="1"/>
  <c r="B3962" i="1"/>
  <c r="A3962" i="1"/>
  <c r="B3960" i="1"/>
  <c r="A3960" i="1"/>
  <c r="B3957" i="1"/>
  <c r="A3957" i="1"/>
  <c r="B3955" i="1"/>
  <c r="A3955" i="1"/>
  <c r="B3953" i="1"/>
  <c r="A3953" i="1"/>
  <c r="B3951" i="1"/>
  <c r="A3951" i="1"/>
  <c r="B3949" i="1"/>
  <c r="A3949" i="1"/>
  <c r="B3947" i="1"/>
  <c r="A3947" i="1"/>
  <c r="B3945" i="1"/>
  <c r="A3945" i="1"/>
  <c r="B3943" i="1"/>
  <c r="A3943" i="1"/>
  <c r="B3933" i="1"/>
  <c r="A3933" i="1"/>
  <c r="B3931" i="1"/>
  <c r="A3931" i="1"/>
  <c r="B3914" i="1"/>
  <c r="A3914" i="1"/>
  <c r="B3912" i="1"/>
  <c r="A3912" i="1"/>
  <c r="B3909" i="1"/>
  <c r="A3909" i="1"/>
  <c r="B3906" i="1"/>
  <c r="A3906" i="1"/>
  <c r="B3903" i="1"/>
  <c r="A3903" i="1"/>
  <c r="B3901" i="1"/>
  <c r="A3901" i="1"/>
  <c r="B3899" i="1"/>
  <c r="A3899" i="1"/>
  <c r="B3897" i="1"/>
  <c r="A3897" i="1"/>
  <c r="B3895" i="1"/>
  <c r="A3895" i="1"/>
  <c r="B3893" i="1"/>
  <c r="A3893" i="1"/>
  <c r="B3891" i="1"/>
  <c r="A3891" i="1"/>
  <c r="B3889" i="1"/>
  <c r="A3889" i="1"/>
  <c r="B3887" i="1"/>
  <c r="A3887" i="1"/>
  <c r="B3884" i="1"/>
  <c r="A3884" i="1"/>
  <c r="B3882" i="1"/>
  <c r="A3882" i="1"/>
  <c r="B3880" i="1"/>
  <c r="A3880" i="1"/>
  <c r="B3878" i="1"/>
  <c r="A3878" i="1"/>
  <c r="B3876" i="1"/>
  <c r="A3876" i="1"/>
  <c r="B3874" i="1"/>
  <c r="A3874" i="1"/>
  <c r="B3872" i="1"/>
  <c r="A3872" i="1"/>
  <c r="B3870" i="1"/>
  <c r="A3870" i="1"/>
  <c r="B3868" i="1"/>
  <c r="A3868" i="1"/>
  <c r="B3865" i="1"/>
  <c r="A3865" i="1"/>
  <c r="B3862" i="1"/>
  <c r="A3862" i="1"/>
  <c r="B3860" i="1"/>
  <c r="A3860" i="1"/>
  <c r="B3858" i="1"/>
  <c r="A3858" i="1"/>
  <c r="B3856" i="1"/>
  <c r="A3856" i="1"/>
  <c r="B3854" i="1"/>
  <c r="A3854" i="1"/>
  <c r="B3852" i="1"/>
  <c r="A3852" i="1"/>
  <c r="B3850" i="1"/>
  <c r="A3850" i="1"/>
  <c r="B3848" i="1"/>
  <c r="A3848" i="1"/>
  <c r="B3846" i="1"/>
  <c r="A3846" i="1"/>
  <c r="B3844" i="1"/>
  <c r="A3844" i="1"/>
  <c r="B3838" i="1"/>
  <c r="A3838" i="1"/>
  <c r="B3836" i="1"/>
  <c r="A3836" i="1"/>
  <c r="B3834" i="1"/>
  <c r="A3834" i="1"/>
  <c r="B3832" i="1"/>
  <c r="A3832" i="1"/>
  <c r="B3830" i="1"/>
  <c r="A3830" i="1"/>
  <c r="B3828" i="1"/>
  <c r="A3828" i="1"/>
  <c r="B3826" i="1"/>
  <c r="A3826" i="1"/>
  <c r="B3824" i="1"/>
  <c r="A3824" i="1"/>
  <c r="B3822" i="1"/>
  <c r="A3822" i="1"/>
  <c r="B3819" i="1"/>
  <c r="A3819" i="1"/>
  <c r="B3817" i="1"/>
  <c r="A3817" i="1"/>
  <c r="B3815" i="1"/>
  <c r="A3815" i="1"/>
  <c r="B3813" i="1"/>
  <c r="A3813" i="1"/>
  <c r="B3811" i="1"/>
  <c r="A3811" i="1"/>
  <c r="B3809" i="1"/>
  <c r="A3809" i="1"/>
  <c r="B3807" i="1"/>
  <c r="A3807" i="1"/>
  <c r="B3805" i="1"/>
  <c r="A3805" i="1"/>
  <c r="B3803" i="1"/>
  <c r="A3803" i="1"/>
  <c r="B3801" i="1"/>
  <c r="A3801" i="1"/>
  <c r="B3799" i="1"/>
  <c r="A3799" i="1"/>
  <c r="B3797" i="1"/>
  <c r="A3797" i="1"/>
  <c r="B3795" i="1"/>
  <c r="A3795" i="1"/>
  <c r="B3793" i="1"/>
  <c r="A3793" i="1"/>
  <c r="B3791" i="1"/>
  <c r="A3791" i="1"/>
  <c r="B3789" i="1"/>
  <c r="A3789" i="1"/>
  <c r="B3787" i="1"/>
  <c r="A3787" i="1"/>
  <c r="B3785" i="1"/>
  <c r="A3785" i="1"/>
  <c r="B3782" i="1"/>
  <c r="A3782" i="1"/>
  <c r="B3780" i="1"/>
  <c r="A3780" i="1"/>
  <c r="B3778" i="1"/>
  <c r="A3778" i="1"/>
  <c r="B3776" i="1"/>
  <c r="A3776" i="1"/>
  <c r="B3774" i="1"/>
  <c r="A3774" i="1"/>
  <c r="B3772" i="1"/>
  <c r="A3772" i="1"/>
  <c r="B3770" i="1"/>
  <c r="A3770" i="1"/>
  <c r="B3768" i="1"/>
  <c r="A3768" i="1"/>
  <c r="B3766" i="1"/>
  <c r="A3766" i="1"/>
  <c r="B3764" i="1"/>
  <c r="A3764" i="1"/>
  <c r="B3762" i="1"/>
  <c r="A3762" i="1"/>
  <c r="B3760" i="1"/>
  <c r="A3760" i="1"/>
  <c r="B3758" i="1"/>
  <c r="A3758" i="1"/>
  <c r="B3756" i="1"/>
  <c r="A3756" i="1"/>
  <c r="B3754" i="1"/>
  <c r="A3754" i="1"/>
  <c r="B3752" i="1"/>
  <c r="A3752" i="1"/>
  <c r="B3750" i="1"/>
  <c r="A3750" i="1"/>
  <c r="B3748" i="1"/>
  <c r="A3748" i="1"/>
  <c r="B3746" i="1"/>
  <c r="A3746" i="1"/>
  <c r="B3743" i="1"/>
  <c r="A3743" i="1"/>
  <c r="B3740" i="1"/>
  <c r="A3740" i="1"/>
  <c r="B3738" i="1"/>
  <c r="A3738" i="1"/>
  <c r="B3736" i="1"/>
  <c r="A3736" i="1"/>
  <c r="B3733" i="1"/>
  <c r="A3733" i="1"/>
  <c r="B3731" i="1"/>
  <c r="A3731" i="1"/>
  <c r="B3728" i="1"/>
  <c r="A3728" i="1"/>
  <c r="B3725" i="1"/>
  <c r="A3725" i="1"/>
  <c r="B3723" i="1"/>
  <c r="A3723" i="1"/>
  <c r="B3721" i="1"/>
  <c r="A3721" i="1"/>
  <c r="B3719" i="1"/>
  <c r="A3719" i="1"/>
  <c r="B3717" i="1"/>
  <c r="A3717" i="1"/>
  <c r="B3715" i="1"/>
  <c r="A3715" i="1"/>
  <c r="B3713" i="1"/>
  <c r="A3713" i="1"/>
  <c r="B3711" i="1"/>
  <c r="A3711" i="1"/>
  <c r="B3709" i="1"/>
  <c r="A3709" i="1"/>
  <c r="B3707" i="1"/>
  <c r="A3707" i="1"/>
  <c r="B3705" i="1"/>
  <c r="A3705" i="1"/>
  <c r="B3703" i="1"/>
  <c r="A3703" i="1"/>
  <c r="B3699" i="1"/>
  <c r="A3699" i="1"/>
  <c r="B3696" i="1"/>
  <c r="A3696" i="1"/>
  <c r="B3694" i="1"/>
  <c r="A3694" i="1"/>
  <c r="B3692" i="1"/>
  <c r="A3692" i="1"/>
  <c r="B3688" i="1"/>
  <c r="A3688" i="1"/>
  <c r="B3686" i="1"/>
  <c r="A3686" i="1"/>
  <c r="B3684" i="1"/>
  <c r="A3684" i="1"/>
  <c r="B3682" i="1"/>
  <c r="A3682" i="1"/>
  <c r="B3680" i="1"/>
  <c r="A3680" i="1"/>
  <c r="B3678" i="1"/>
  <c r="A3678" i="1"/>
  <c r="B3676" i="1"/>
  <c r="A3676" i="1"/>
  <c r="B3674" i="1"/>
  <c r="A3674" i="1"/>
  <c r="B3671" i="1"/>
  <c r="A3671" i="1"/>
  <c r="B3668" i="1"/>
  <c r="A3668" i="1"/>
  <c r="B3666" i="1"/>
  <c r="A3666" i="1"/>
  <c r="B3664" i="1"/>
  <c r="A3664" i="1"/>
  <c r="B3662" i="1"/>
  <c r="A3662" i="1"/>
  <c r="B3660" i="1"/>
  <c r="A3660" i="1"/>
  <c r="B3658" i="1"/>
  <c r="A3658" i="1"/>
  <c r="B3655" i="1"/>
  <c r="A3655" i="1"/>
  <c r="B3652" i="1"/>
  <c r="A3652" i="1"/>
  <c r="B3649" i="1"/>
  <c r="A3649" i="1"/>
  <c r="B3644" i="1"/>
  <c r="A3644" i="1"/>
  <c r="B3642" i="1"/>
  <c r="A3642" i="1"/>
  <c r="B3640" i="1"/>
  <c r="A3640" i="1"/>
  <c r="B3638" i="1"/>
  <c r="A3638" i="1"/>
  <c r="B3636" i="1"/>
  <c r="A3636" i="1"/>
  <c r="B3634" i="1"/>
  <c r="A3634" i="1"/>
  <c r="B3631" i="1"/>
  <c r="A3631" i="1"/>
  <c r="B3629" i="1"/>
  <c r="A3629" i="1"/>
  <c r="B3627" i="1"/>
  <c r="A3627" i="1"/>
  <c r="B3625" i="1"/>
  <c r="A3625" i="1"/>
  <c r="B3623" i="1"/>
  <c r="A3623" i="1"/>
  <c r="B3621" i="1"/>
  <c r="A3621" i="1"/>
  <c r="B3619" i="1"/>
  <c r="A3619" i="1"/>
  <c r="B3617" i="1"/>
  <c r="A3617" i="1"/>
  <c r="B3614" i="1"/>
  <c r="A3614" i="1"/>
  <c r="B3612" i="1"/>
  <c r="A3612" i="1"/>
  <c r="B3610" i="1"/>
  <c r="A3610" i="1"/>
  <c r="B3608" i="1"/>
  <c r="A3608" i="1"/>
  <c r="B3606" i="1"/>
  <c r="A3606" i="1"/>
  <c r="B3604" i="1"/>
  <c r="A3604" i="1"/>
  <c r="B3602" i="1"/>
  <c r="A3602" i="1"/>
  <c r="B3600" i="1"/>
  <c r="A3600" i="1"/>
  <c r="B3598" i="1"/>
  <c r="A3598" i="1"/>
  <c r="B3596" i="1"/>
  <c r="A3596" i="1"/>
  <c r="B3594" i="1"/>
  <c r="A3594" i="1"/>
  <c r="B3592" i="1"/>
  <c r="A3592" i="1"/>
  <c r="B3590" i="1"/>
  <c r="A3590" i="1"/>
  <c r="B3588" i="1"/>
  <c r="A3588" i="1"/>
  <c r="B3586" i="1"/>
  <c r="A3586" i="1"/>
  <c r="B3584" i="1"/>
  <c r="A3584" i="1"/>
  <c r="B3581" i="1"/>
  <c r="A3581" i="1"/>
  <c r="B3579" i="1"/>
  <c r="A3579" i="1"/>
  <c r="B3577" i="1"/>
  <c r="A3577" i="1"/>
  <c r="B3574" i="1"/>
  <c r="A3574" i="1"/>
  <c r="B3572" i="1"/>
  <c r="A3572" i="1"/>
  <c r="B3567" i="1"/>
  <c r="A3567" i="1"/>
  <c r="B3565" i="1"/>
  <c r="A3565" i="1"/>
  <c r="B3563" i="1"/>
  <c r="A3563" i="1"/>
  <c r="B3561" i="1"/>
  <c r="A3561" i="1"/>
  <c r="B3559" i="1"/>
  <c r="A3559" i="1"/>
  <c r="B3557" i="1"/>
  <c r="A3557" i="1"/>
  <c r="B3555" i="1"/>
  <c r="A3555" i="1"/>
  <c r="B3553" i="1"/>
  <c r="A3553" i="1"/>
  <c r="B3550" i="1"/>
  <c r="A3550" i="1"/>
  <c r="B3548" i="1"/>
  <c r="A3548" i="1"/>
  <c r="B3545" i="1"/>
  <c r="A3545" i="1"/>
  <c r="B3543" i="1"/>
  <c r="A3543" i="1"/>
  <c r="B3541" i="1"/>
  <c r="A3541" i="1"/>
  <c r="B3538" i="1"/>
  <c r="A3538" i="1"/>
  <c r="B3536" i="1"/>
  <c r="A3536" i="1"/>
  <c r="B3534" i="1"/>
  <c r="A3534" i="1"/>
  <c r="B3532" i="1"/>
  <c r="A3532" i="1"/>
  <c r="B3530" i="1"/>
  <c r="A3530" i="1"/>
  <c r="B3521" i="1"/>
  <c r="A3521" i="1"/>
  <c r="B3519" i="1"/>
  <c r="A3519" i="1"/>
  <c r="B3516" i="1"/>
  <c r="A3516" i="1"/>
  <c r="B3514" i="1"/>
  <c r="A3514" i="1"/>
  <c r="B3512" i="1"/>
  <c r="A3512" i="1"/>
  <c r="B3499" i="1"/>
  <c r="A3499" i="1"/>
  <c r="B3497" i="1"/>
  <c r="A3497" i="1"/>
  <c r="B3487" i="1"/>
  <c r="A3487" i="1"/>
  <c r="B3485" i="1"/>
  <c r="A3485" i="1"/>
  <c r="B3391" i="1"/>
  <c r="A3391" i="1"/>
  <c r="B3389" i="1"/>
  <c r="A3389" i="1"/>
  <c r="B3385" i="1"/>
  <c r="A3385" i="1"/>
  <c r="B3383" i="1"/>
  <c r="A3383" i="1"/>
  <c r="B3379" i="1"/>
  <c r="A3379" i="1"/>
  <c r="B3376" i="1"/>
  <c r="A3376" i="1"/>
  <c r="B3374" i="1"/>
  <c r="A3374" i="1"/>
  <c r="B3372" i="1"/>
  <c r="A3372" i="1"/>
  <c r="B3370" i="1"/>
  <c r="A3370" i="1"/>
  <c r="B3368" i="1"/>
  <c r="A3368" i="1"/>
  <c r="B3366" i="1"/>
  <c r="A3366" i="1"/>
  <c r="B3364" i="1"/>
  <c r="A3364" i="1"/>
  <c r="B3362" i="1"/>
  <c r="A3362" i="1"/>
  <c r="B3354" i="1"/>
  <c r="A3354" i="1"/>
  <c r="B3352" i="1"/>
  <c r="A3352" i="1"/>
  <c r="B3350" i="1"/>
  <c r="A3350" i="1"/>
  <c r="B3348" i="1"/>
  <c r="A3348" i="1"/>
  <c r="B3346" i="1"/>
  <c r="A3346" i="1"/>
  <c r="B3344" i="1"/>
  <c r="A3344" i="1"/>
  <c r="B3342" i="1"/>
  <c r="A3342" i="1"/>
  <c r="B3340" i="1"/>
  <c r="A3340" i="1"/>
  <c r="B3334" i="1"/>
  <c r="A3334" i="1"/>
  <c r="B3332" i="1"/>
  <c r="A3332" i="1"/>
  <c r="B3330" i="1"/>
  <c r="A3330" i="1"/>
  <c r="B3328" i="1"/>
  <c r="A3328" i="1"/>
  <c r="B3324" i="1"/>
  <c r="A3324" i="1"/>
  <c r="B3322" i="1"/>
  <c r="A3322" i="1"/>
  <c r="B3315" i="1"/>
  <c r="A3315" i="1"/>
  <c r="B3312" i="1"/>
  <c r="A3312" i="1"/>
  <c r="B3310" i="1"/>
  <c r="A3310" i="1"/>
  <c r="B3308" i="1"/>
  <c r="A3308" i="1"/>
  <c r="B3304" i="1"/>
  <c r="A3304" i="1"/>
  <c r="B3301" i="1"/>
  <c r="A3301" i="1"/>
  <c r="B3299" i="1"/>
  <c r="A3299" i="1"/>
  <c r="B3297" i="1"/>
  <c r="A3297" i="1"/>
  <c r="B3295" i="1"/>
  <c r="A3295" i="1"/>
  <c r="B3293" i="1"/>
  <c r="A3293" i="1"/>
  <c r="B3291" i="1"/>
  <c r="A3291" i="1"/>
  <c r="B3287" i="1"/>
  <c r="A3287" i="1"/>
  <c r="B3284" i="1"/>
  <c r="A3284" i="1"/>
  <c r="B3282" i="1"/>
  <c r="A3282" i="1"/>
  <c r="B3280" i="1"/>
  <c r="A3280" i="1"/>
  <c r="B3272" i="1"/>
  <c r="A3272" i="1"/>
  <c r="B3268" i="1"/>
  <c r="A3268" i="1"/>
  <c r="B3266" i="1"/>
  <c r="A3266" i="1"/>
  <c r="B3264" i="1"/>
  <c r="A3264" i="1"/>
  <c r="B3262" i="1"/>
  <c r="A3262" i="1"/>
  <c r="B3260" i="1"/>
  <c r="A3260" i="1"/>
  <c r="B3258" i="1"/>
  <c r="A3258" i="1"/>
  <c r="B3256" i="1"/>
  <c r="A3256" i="1"/>
  <c r="B3253" i="1"/>
  <c r="A3253" i="1"/>
  <c r="B3250" i="1"/>
  <c r="A3250" i="1"/>
  <c r="B3248" i="1"/>
  <c r="A3248" i="1"/>
  <c r="B3242" i="1"/>
  <c r="A3242" i="1"/>
  <c r="B3240" i="1"/>
  <c r="A3240" i="1"/>
  <c r="B3228" i="1"/>
  <c r="A3228" i="1"/>
  <c r="B3226" i="1"/>
  <c r="A3226" i="1"/>
  <c r="B3219" i="1"/>
  <c r="A3219" i="1"/>
  <c r="B3217" i="1"/>
  <c r="A3217" i="1"/>
  <c r="B3215" i="1"/>
  <c r="A3215" i="1"/>
  <c r="B3212" i="1"/>
  <c r="A3212" i="1"/>
  <c r="B3209" i="1"/>
  <c r="A3209" i="1"/>
  <c r="B3206" i="1"/>
  <c r="A3206" i="1"/>
  <c r="B3204" i="1"/>
  <c r="A3204" i="1"/>
  <c r="B3202" i="1"/>
  <c r="A3202" i="1"/>
  <c r="B3198" i="1"/>
  <c r="A3198" i="1"/>
  <c r="B3196" i="1"/>
  <c r="A3196" i="1"/>
  <c r="B3192" i="1"/>
  <c r="A3192" i="1"/>
  <c r="B3189" i="1"/>
  <c r="A3189" i="1"/>
  <c r="B3102" i="1"/>
  <c r="A3102" i="1"/>
  <c r="B3100" i="1"/>
  <c r="A3100" i="1"/>
  <c r="B3098" i="1"/>
  <c r="A3098" i="1"/>
  <c r="B3095" i="1"/>
  <c r="A3095" i="1"/>
  <c r="B3086" i="1"/>
  <c r="A3086" i="1"/>
  <c r="B3084" i="1"/>
  <c r="A3084" i="1"/>
  <c r="B3080" i="1"/>
  <c r="A3080" i="1"/>
  <c r="B3078" i="1"/>
  <c r="A3078" i="1"/>
  <c r="B3074" i="1"/>
  <c r="A3074" i="1"/>
  <c r="B3072" i="1"/>
  <c r="A3072" i="1"/>
  <c r="B3070" i="1"/>
  <c r="A3070" i="1"/>
  <c r="B3068" i="1"/>
  <c r="A3068" i="1"/>
  <c r="B3066" i="1"/>
  <c r="A3066" i="1"/>
  <c r="B3063" i="1"/>
  <c r="A3063" i="1"/>
  <c r="B3060" i="1"/>
  <c r="A3060" i="1"/>
  <c r="B3055" i="1"/>
  <c r="A3055" i="1"/>
  <c r="B3035" i="1"/>
  <c r="A3035" i="1"/>
  <c r="B3033" i="1"/>
  <c r="A3033" i="1"/>
  <c r="B3031" i="1"/>
  <c r="A3031" i="1"/>
  <c r="B3028" i="1"/>
  <c r="A3028" i="1"/>
  <c r="B3022" i="1"/>
  <c r="A3022" i="1"/>
  <c r="B3001" i="1"/>
  <c r="A3001" i="1"/>
  <c r="B2999" i="1"/>
  <c r="A2999" i="1"/>
  <c r="B2996" i="1"/>
  <c r="A2996" i="1"/>
  <c r="B2994" i="1"/>
  <c r="A2994" i="1"/>
  <c r="B2992" i="1"/>
  <c r="A2992" i="1"/>
  <c r="B2990" i="1"/>
  <c r="A2990" i="1"/>
  <c r="B2988" i="1"/>
  <c r="A2988" i="1"/>
  <c r="B2986" i="1"/>
  <c r="A2986" i="1"/>
  <c r="B2984" i="1"/>
  <c r="A2984" i="1"/>
  <c r="B2981" i="1"/>
  <c r="A2981" i="1"/>
  <c r="B2979" i="1"/>
  <c r="A2979" i="1"/>
  <c r="B2977" i="1"/>
  <c r="A2977" i="1"/>
  <c r="B2973" i="1"/>
  <c r="A2973" i="1"/>
  <c r="B2971" i="1"/>
  <c r="A2971" i="1"/>
  <c r="B2964" i="1"/>
  <c r="A2964" i="1"/>
  <c r="B2959" i="1"/>
  <c r="A2959" i="1"/>
  <c r="B2957" i="1"/>
  <c r="A2957" i="1"/>
  <c r="B2947" i="1"/>
  <c r="A2947" i="1"/>
  <c r="B2945" i="1"/>
  <c r="A2945" i="1"/>
  <c r="B2943" i="1"/>
  <c r="A2943" i="1"/>
  <c r="B2941" i="1"/>
  <c r="A2941" i="1"/>
  <c r="B2939" i="1"/>
  <c r="A2939" i="1"/>
  <c r="B2937" i="1"/>
  <c r="A2937" i="1"/>
  <c r="B2935" i="1"/>
  <c r="A2935" i="1"/>
  <c r="B2933" i="1"/>
  <c r="A2933" i="1"/>
  <c r="B2931" i="1"/>
  <c r="A2931" i="1"/>
  <c r="B2929" i="1"/>
  <c r="A2929" i="1"/>
  <c r="B2924" i="1"/>
  <c r="A2924" i="1"/>
  <c r="B2913" i="1"/>
  <c r="A2913" i="1"/>
  <c r="B2909" i="1"/>
  <c r="A2909" i="1"/>
  <c r="B2907" i="1"/>
  <c r="A2907" i="1"/>
  <c r="B2905" i="1"/>
  <c r="A2905" i="1"/>
  <c r="B2903" i="1"/>
  <c r="A2903" i="1"/>
  <c r="B2901" i="1"/>
  <c r="A2901" i="1"/>
  <c r="B2898" i="1"/>
  <c r="A2898" i="1"/>
  <c r="B2896" i="1"/>
  <c r="A2896" i="1"/>
  <c r="B2833" i="1"/>
  <c r="A2833" i="1"/>
  <c r="B2830" i="1"/>
  <c r="A2830" i="1"/>
  <c r="B2828" i="1"/>
  <c r="A2828" i="1"/>
  <c r="B2826" i="1"/>
  <c r="A2826" i="1"/>
  <c r="B2824" i="1"/>
  <c r="A2824" i="1"/>
  <c r="B2822" i="1"/>
  <c r="A2822" i="1"/>
  <c r="B2820" i="1"/>
  <c r="A2820" i="1"/>
  <c r="B2817" i="1"/>
  <c r="A2817" i="1"/>
  <c r="B2815" i="1"/>
  <c r="A2815" i="1"/>
  <c r="B2813" i="1"/>
  <c r="A2813" i="1"/>
  <c r="B2811" i="1"/>
  <c r="A2811" i="1"/>
  <c r="B2809" i="1"/>
  <c r="A2809" i="1"/>
  <c r="B2807" i="1"/>
  <c r="A2807" i="1"/>
  <c r="B2805" i="1"/>
  <c r="A2805" i="1"/>
  <c r="B2803" i="1"/>
  <c r="A2803" i="1"/>
  <c r="B2801" i="1"/>
  <c r="A2801" i="1"/>
  <c r="B2797" i="1"/>
  <c r="A2797" i="1"/>
  <c r="B2794" i="1"/>
  <c r="A2794" i="1"/>
  <c r="B2792" i="1"/>
  <c r="A2792" i="1"/>
  <c r="B2790" i="1"/>
  <c r="A2790" i="1"/>
  <c r="B2767" i="1"/>
  <c r="A2767" i="1"/>
  <c r="B2764" i="1"/>
  <c r="A2764" i="1"/>
  <c r="B2762" i="1"/>
  <c r="A2762" i="1"/>
  <c r="B2759" i="1"/>
  <c r="A2759" i="1"/>
  <c r="B2757" i="1"/>
  <c r="A2757" i="1"/>
  <c r="B2755" i="1"/>
  <c r="A2755" i="1"/>
  <c r="B2753" i="1"/>
  <c r="A2753" i="1"/>
  <c r="B2751" i="1"/>
  <c r="A2751" i="1"/>
  <c r="B2746" i="1"/>
  <c r="A2746" i="1"/>
  <c r="B2628" i="1"/>
  <c r="A2628" i="1"/>
  <c r="B2626" i="1"/>
  <c r="A2626" i="1"/>
  <c r="B2593" i="1"/>
  <c r="A2593" i="1"/>
  <c r="B2590" i="1"/>
  <c r="A2590" i="1"/>
  <c r="B2586" i="1"/>
  <c r="A2586" i="1"/>
  <c r="B2584" i="1"/>
  <c r="A2584" i="1"/>
  <c r="B2581" i="1"/>
  <c r="A2581" i="1"/>
  <c r="B2579" i="1"/>
  <c r="A2579" i="1"/>
  <c r="B2577" i="1"/>
  <c r="A2577" i="1"/>
  <c r="B2575" i="1"/>
  <c r="A2575" i="1"/>
  <c r="B2573" i="1"/>
  <c r="A2573" i="1"/>
  <c r="B2563" i="1"/>
  <c r="A2563" i="1"/>
  <c r="B2560" i="1"/>
  <c r="A2560" i="1"/>
  <c r="B2558" i="1"/>
  <c r="A2558" i="1"/>
  <c r="B2555" i="1"/>
  <c r="A2555" i="1"/>
  <c r="B2553" i="1"/>
  <c r="A2553" i="1"/>
  <c r="B2551" i="1"/>
  <c r="A2551" i="1"/>
  <c r="B2549" i="1"/>
  <c r="A2549" i="1"/>
  <c r="B2545" i="1"/>
  <c r="A2545" i="1"/>
  <c r="B2543" i="1"/>
  <c r="A2543" i="1"/>
  <c r="B2541" i="1"/>
  <c r="A2541" i="1"/>
  <c r="B2539" i="1"/>
  <c r="A2539" i="1"/>
  <c r="B2536" i="1"/>
  <c r="A2536" i="1"/>
  <c r="B2534" i="1"/>
  <c r="A2534" i="1"/>
  <c r="B2532" i="1"/>
  <c r="A2532" i="1"/>
  <c r="B2528" i="1"/>
  <c r="A2528" i="1"/>
  <c r="B2524" i="1"/>
  <c r="A2524" i="1"/>
  <c r="B2522" i="1"/>
  <c r="A2522" i="1"/>
  <c r="B2509" i="1"/>
  <c r="A2509" i="1"/>
  <c r="B2507" i="1"/>
  <c r="A2507" i="1"/>
  <c r="B2505" i="1"/>
  <c r="A2505" i="1"/>
  <c r="B2502" i="1"/>
  <c r="A2502" i="1"/>
  <c r="B2500" i="1"/>
  <c r="A2500" i="1"/>
  <c r="B2498" i="1"/>
  <c r="A2498" i="1"/>
  <c r="B2496" i="1"/>
  <c r="A2496" i="1"/>
  <c r="B2494" i="1"/>
  <c r="A2494" i="1"/>
  <c r="B2491" i="1"/>
  <c r="A2491" i="1"/>
  <c r="B2489" i="1"/>
  <c r="A2489" i="1"/>
  <c r="B2478" i="1"/>
  <c r="A2478" i="1"/>
  <c r="B2474" i="1"/>
  <c r="A2474" i="1"/>
  <c r="B2472" i="1"/>
  <c r="A2472" i="1"/>
  <c r="B2470" i="1"/>
  <c r="A2470" i="1"/>
  <c r="B2468" i="1"/>
  <c r="A2468" i="1"/>
  <c r="B2465" i="1"/>
  <c r="A2465" i="1"/>
  <c r="B2459" i="1"/>
  <c r="A2459" i="1"/>
  <c r="B2457" i="1"/>
  <c r="A2457" i="1"/>
  <c r="B2453" i="1"/>
  <c r="A2453" i="1"/>
  <c r="B2449" i="1"/>
  <c r="A2449" i="1"/>
  <c r="B2447" i="1"/>
  <c r="A2447" i="1"/>
  <c r="B2445" i="1"/>
  <c r="A2445" i="1"/>
  <c r="B2443" i="1"/>
  <c r="A2443" i="1"/>
  <c r="B2441" i="1"/>
  <c r="A2441" i="1"/>
  <c r="B2439" i="1"/>
  <c r="A2439" i="1"/>
  <c r="B2437" i="1"/>
  <c r="A2437" i="1"/>
  <c r="B2433" i="1"/>
  <c r="A2433" i="1"/>
  <c r="B2430" i="1"/>
  <c r="A2430" i="1"/>
  <c r="B2428" i="1"/>
  <c r="A2428" i="1"/>
  <c r="B2423" i="1"/>
  <c r="A2423" i="1"/>
  <c r="B2417" i="1"/>
  <c r="A2417" i="1"/>
  <c r="B2415" i="1"/>
  <c r="A2415" i="1"/>
  <c r="B2413" i="1"/>
  <c r="A2413" i="1"/>
  <c r="B2411" i="1"/>
  <c r="A2411" i="1"/>
  <c r="B2408" i="1"/>
  <c r="A2408" i="1"/>
  <c r="B2406" i="1"/>
  <c r="A2406" i="1"/>
  <c r="B2404" i="1"/>
  <c r="A2404" i="1"/>
  <c r="B2402" i="1"/>
  <c r="A2402" i="1"/>
  <c r="B2400" i="1"/>
  <c r="A2400" i="1"/>
  <c r="B2398" i="1"/>
  <c r="A2398" i="1"/>
  <c r="B2396" i="1"/>
  <c r="A2396" i="1"/>
  <c r="B2394" i="1"/>
  <c r="A2394" i="1"/>
  <c r="B2392" i="1"/>
  <c r="A2392" i="1"/>
  <c r="B2390" i="1"/>
  <c r="A2390" i="1"/>
  <c r="B2388" i="1"/>
  <c r="A2388" i="1"/>
  <c r="B2385" i="1"/>
  <c r="A2385" i="1"/>
  <c r="B2382" i="1"/>
  <c r="A2382" i="1"/>
  <c r="B2380" i="1"/>
  <c r="A2380" i="1"/>
  <c r="B2378" i="1"/>
  <c r="A2378" i="1"/>
  <c r="B2376" i="1"/>
  <c r="A2376" i="1"/>
  <c r="B2374" i="1"/>
  <c r="A2374" i="1"/>
  <c r="B2372" i="1"/>
  <c r="A2372" i="1"/>
  <c r="B2370" i="1"/>
  <c r="A2370" i="1"/>
  <c r="B2368" i="1"/>
  <c r="A2368" i="1"/>
  <c r="B2365" i="1"/>
  <c r="A2365" i="1"/>
  <c r="B2363" i="1"/>
  <c r="A2363" i="1"/>
  <c r="B2361" i="1"/>
  <c r="A2361" i="1"/>
  <c r="B2359" i="1"/>
  <c r="A2359" i="1"/>
  <c r="B2357" i="1"/>
  <c r="A2357" i="1"/>
  <c r="B2355" i="1"/>
  <c r="A2355" i="1"/>
  <c r="B2352" i="1"/>
  <c r="A2352" i="1"/>
  <c r="B2350" i="1"/>
  <c r="A2350" i="1"/>
  <c r="B2347" i="1"/>
  <c r="A2347" i="1"/>
  <c r="B2345" i="1"/>
  <c r="A2345" i="1"/>
  <c r="B2343" i="1"/>
  <c r="A2343" i="1"/>
  <c r="B2341" i="1"/>
  <c r="A2341" i="1"/>
  <c r="B2338" i="1"/>
  <c r="A2338" i="1"/>
  <c r="B2335" i="1"/>
  <c r="A2335" i="1"/>
  <c r="B2333" i="1"/>
  <c r="A2333" i="1"/>
  <c r="B2331" i="1"/>
  <c r="A2331" i="1"/>
  <c r="B2329" i="1"/>
  <c r="A2329" i="1"/>
  <c r="B2327" i="1"/>
  <c r="A2327" i="1"/>
  <c r="B2325" i="1"/>
  <c r="A2325" i="1"/>
  <c r="B2323" i="1"/>
  <c r="A2323" i="1"/>
  <c r="B2321" i="1"/>
  <c r="A2321" i="1"/>
  <c r="B2319" i="1"/>
  <c r="A2319" i="1"/>
  <c r="B2317" i="1"/>
  <c r="A2317" i="1"/>
  <c r="B2315" i="1"/>
  <c r="A2315" i="1"/>
  <c r="B2313" i="1"/>
  <c r="A2313" i="1"/>
  <c r="B2311" i="1"/>
  <c r="A2311" i="1"/>
  <c r="B2309" i="1"/>
  <c r="A2309" i="1"/>
  <c r="B2307" i="1"/>
  <c r="A2307" i="1"/>
  <c r="B2305" i="1"/>
  <c r="A2305" i="1"/>
  <c r="B2303" i="1"/>
  <c r="A2303" i="1"/>
  <c r="B2301" i="1"/>
  <c r="A2301" i="1"/>
  <c r="B2299" i="1"/>
  <c r="A2299" i="1"/>
  <c r="B2297" i="1"/>
  <c r="A2297" i="1"/>
  <c r="B2295" i="1"/>
  <c r="A2295" i="1"/>
  <c r="B2293" i="1"/>
  <c r="A2293" i="1"/>
  <c r="B2291" i="1"/>
  <c r="A2291" i="1"/>
  <c r="B2289" i="1"/>
  <c r="A2289" i="1"/>
  <c r="B2286" i="1"/>
  <c r="A2286" i="1"/>
  <c r="B2284" i="1"/>
  <c r="A2284" i="1"/>
  <c r="B2282" i="1"/>
  <c r="A2282" i="1"/>
  <c r="B2280" i="1"/>
  <c r="A2280" i="1"/>
  <c r="B2278" i="1"/>
  <c r="A2278" i="1"/>
  <c r="B2276" i="1"/>
  <c r="A2276" i="1"/>
  <c r="B2274" i="1"/>
  <c r="A2274" i="1"/>
  <c r="B2272" i="1"/>
  <c r="A2272" i="1"/>
  <c r="B2270" i="1"/>
  <c r="A2270" i="1"/>
  <c r="B2268" i="1"/>
  <c r="A2268" i="1"/>
  <c r="B2265" i="1"/>
  <c r="A2265" i="1"/>
  <c r="B2263" i="1"/>
  <c r="A2263" i="1"/>
  <c r="B2261" i="1"/>
  <c r="A2261" i="1"/>
  <c r="B2259" i="1"/>
  <c r="A2259" i="1"/>
  <c r="B2257" i="1"/>
  <c r="A2257" i="1"/>
  <c r="B2255" i="1"/>
  <c r="A2255" i="1"/>
  <c r="B2253" i="1"/>
  <c r="A2253" i="1"/>
  <c r="B2251" i="1"/>
  <c r="A2251" i="1"/>
  <c r="B2249" i="1"/>
  <c r="A2249" i="1"/>
  <c r="B2247" i="1"/>
  <c r="A2247" i="1"/>
  <c r="B2245" i="1"/>
  <c r="A2245" i="1"/>
  <c r="B2243" i="1"/>
  <c r="A2243" i="1"/>
  <c r="B2241" i="1"/>
  <c r="A2241" i="1"/>
  <c r="B2239" i="1"/>
  <c r="A2239" i="1"/>
  <c r="B2237" i="1"/>
  <c r="A2237" i="1"/>
  <c r="B2235" i="1"/>
  <c r="A2235" i="1"/>
  <c r="B2233" i="1"/>
  <c r="A2233" i="1"/>
  <c r="B2231" i="1"/>
  <c r="A2231" i="1"/>
  <c r="B2228" i="1"/>
  <c r="A2228" i="1"/>
  <c r="B2226" i="1"/>
  <c r="A2226" i="1"/>
  <c r="B2224" i="1"/>
  <c r="A2224" i="1"/>
  <c r="B2221" i="1"/>
  <c r="A2221" i="1"/>
  <c r="B2219" i="1"/>
  <c r="A2219" i="1"/>
  <c r="B2216" i="1"/>
  <c r="A2216" i="1"/>
  <c r="B2214" i="1"/>
  <c r="A2214" i="1"/>
  <c r="B2212" i="1"/>
  <c r="A2212" i="1"/>
  <c r="B2209" i="1"/>
  <c r="A2209" i="1"/>
  <c r="B2207" i="1"/>
  <c r="A2207" i="1"/>
  <c r="B2205" i="1"/>
  <c r="A2205" i="1"/>
  <c r="B2203" i="1"/>
  <c r="A2203" i="1"/>
  <c r="B2201" i="1"/>
  <c r="A2201" i="1"/>
  <c r="B2199" i="1"/>
  <c r="A2199" i="1"/>
  <c r="B2197" i="1"/>
  <c r="A2197" i="1"/>
  <c r="B2195" i="1"/>
  <c r="A2195" i="1"/>
  <c r="B2193" i="1"/>
  <c r="A2193" i="1"/>
  <c r="B2191" i="1"/>
  <c r="A2191" i="1"/>
  <c r="B2189" i="1"/>
  <c r="A2189" i="1"/>
  <c r="B2187" i="1"/>
  <c r="A2187" i="1"/>
  <c r="B2185" i="1"/>
  <c r="A2185" i="1"/>
  <c r="B2183" i="1"/>
  <c r="A2183" i="1"/>
  <c r="B2181" i="1"/>
  <c r="A2181" i="1"/>
  <c r="B2179" i="1"/>
  <c r="A2179" i="1"/>
  <c r="B2176" i="1"/>
  <c r="A2176" i="1"/>
  <c r="B2174" i="1"/>
  <c r="A2174" i="1"/>
  <c r="B2172" i="1"/>
  <c r="A2172" i="1"/>
  <c r="B2170" i="1"/>
  <c r="A2170" i="1"/>
  <c r="B2168" i="1"/>
  <c r="A2168" i="1"/>
  <c r="B2166" i="1"/>
  <c r="A2166" i="1"/>
  <c r="B2164" i="1"/>
  <c r="A2164" i="1"/>
  <c r="B2162" i="1"/>
  <c r="A2162" i="1"/>
  <c r="B2160" i="1"/>
  <c r="A2160" i="1"/>
  <c r="B2158" i="1"/>
  <c r="A2158" i="1"/>
  <c r="B2156" i="1"/>
  <c r="A2156" i="1"/>
  <c r="B2154" i="1"/>
  <c r="A2154" i="1"/>
  <c r="B2152" i="1"/>
  <c r="A2152" i="1"/>
  <c r="B2150" i="1"/>
  <c r="A2150" i="1"/>
  <c r="B2148" i="1"/>
  <c r="A2148" i="1"/>
  <c r="B2145" i="1"/>
  <c r="A2145" i="1"/>
  <c r="B2137" i="1"/>
  <c r="A2137" i="1"/>
  <c r="B2134" i="1"/>
  <c r="A2134" i="1"/>
  <c r="B2130" i="1"/>
  <c r="A2130" i="1"/>
  <c r="B2128" i="1"/>
  <c r="A2128" i="1"/>
  <c r="B2116" i="1"/>
  <c r="A2116" i="1"/>
  <c r="B2113" i="1"/>
  <c r="A2113" i="1"/>
  <c r="B2109" i="1"/>
  <c r="A2109" i="1"/>
  <c r="B2104" i="1"/>
  <c r="A2104" i="1"/>
  <c r="B2101" i="1"/>
  <c r="A2101" i="1"/>
  <c r="B2098" i="1"/>
  <c r="A2098" i="1"/>
  <c r="B2095" i="1"/>
  <c r="A2095" i="1"/>
  <c r="B2093" i="1"/>
  <c r="A2093" i="1"/>
  <c r="B2091" i="1"/>
  <c r="A2091" i="1"/>
  <c r="B2088" i="1"/>
  <c r="A2088" i="1"/>
  <c r="B2085" i="1"/>
  <c r="A2085" i="1"/>
  <c r="B2083" i="1"/>
  <c r="A2083" i="1"/>
  <c r="B2081" i="1"/>
  <c r="A2081" i="1"/>
  <c r="B2079" i="1"/>
  <c r="A2079" i="1"/>
  <c r="B2077" i="1"/>
  <c r="A2077" i="1"/>
  <c r="B2074" i="1"/>
  <c r="A2074" i="1"/>
  <c r="B2072" i="1"/>
  <c r="A2072" i="1"/>
  <c r="B2070" i="1"/>
  <c r="A2070" i="1"/>
  <c r="B2068" i="1"/>
  <c r="A2068" i="1"/>
  <c r="B2066" i="1"/>
  <c r="A2066" i="1"/>
  <c r="B2064" i="1"/>
  <c r="A2064" i="1"/>
  <c r="B2062" i="1"/>
  <c r="A2062" i="1"/>
  <c r="B2060" i="1"/>
  <c r="A2060" i="1"/>
  <c r="B2055" i="1"/>
  <c r="A2055" i="1"/>
  <c r="B2053" i="1"/>
  <c r="A2053" i="1"/>
  <c r="B2051" i="1"/>
  <c r="A2051" i="1"/>
  <c r="B2049" i="1"/>
  <c r="A2049" i="1"/>
  <c r="B2046" i="1"/>
  <c r="A2046" i="1"/>
  <c r="B2044" i="1"/>
  <c r="A2044" i="1"/>
  <c r="B2042" i="1"/>
  <c r="A2042" i="1"/>
  <c r="B2040" i="1"/>
  <c r="A2040" i="1"/>
  <c r="B2035" i="1"/>
  <c r="A2035" i="1"/>
  <c r="B2033" i="1"/>
  <c r="A2033" i="1"/>
  <c r="B2031" i="1"/>
  <c r="A2031" i="1"/>
  <c r="B2029" i="1"/>
  <c r="A2029" i="1"/>
  <c r="B2027" i="1"/>
  <c r="A2027" i="1"/>
  <c r="B2024" i="1"/>
  <c r="A2024" i="1"/>
  <c r="B2022" i="1"/>
  <c r="A2022" i="1"/>
  <c r="B2020" i="1"/>
  <c r="A2020" i="1"/>
  <c r="B2018" i="1"/>
  <c r="A2018" i="1"/>
  <c r="B2016" i="1"/>
  <c r="A2016" i="1"/>
  <c r="B2014" i="1"/>
  <c r="A2014" i="1"/>
  <c r="B2012" i="1"/>
  <c r="A2012" i="1"/>
  <c r="B1982" i="1"/>
  <c r="A1982" i="1"/>
  <c r="B1979" i="1"/>
  <c r="A1979" i="1"/>
  <c r="B1977" i="1"/>
  <c r="A1977" i="1"/>
  <c r="B1972" i="1"/>
  <c r="A1972" i="1"/>
  <c r="B1962" i="1"/>
  <c r="A1962" i="1"/>
  <c r="B1960" i="1"/>
  <c r="A1960" i="1"/>
  <c r="B1957" i="1"/>
  <c r="A1957" i="1"/>
  <c r="B1954" i="1"/>
  <c r="A1954" i="1"/>
  <c r="B1933" i="1"/>
  <c r="A1933" i="1"/>
  <c r="B1931" i="1"/>
  <c r="A1931" i="1"/>
  <c r="B1923" i="1"/>
  <c r="A1923" i="1"/>
  <c r="B1920" i="1"/>
  <c r="A1920" i="1"/>
  <c r="B1914" i="1"/>
  <c r="A1914" i="1"/>
  <c r="B1911" i="1"/>
  <c r="A1911" i="1"/>
  <c r="B1905" i="1"/>
  <c r="A1905" i="1"/>
  <c r="B1900" i="1"/>
  <c r="A1900" i="1"/>
  <c r="B1896" i="1"/>
  <c r="A1896" i="1"/>
  <c r="B1889" i="1"/>
  <c r="A1889" i="1"/>
  <c r="B1884" i="1"/>
  <c r="A1884" i="1"/>
  <c r="B1882" i="1"/>
  <c r="A1882" i="1"/>
  <c r="B1876" i="1"/>
  <c r="A1876" i="1"/>
  <c r="B1870" i="1"/>
  <c r="A1870" i="1"/>
  <c r="B1857" i="1"/>
  <c r="A1857" i="1"/>
  <c r="B1853" i="1"/>
  <c r="A1853" i="1"/>
  <c r="B1851" i="1"/>
  <c r="A1851" i="1"/>
  <c r="B1849" i="1"/>
  <c r="A1849" i="1"/>
  <c r="B1847" i="1"/>
  <c r="A1847" i="1"/>
  <c r="B1844" i="1"/>
  <c r="A1844" i="1"/>
  <c r="B1842" i="1"/>
  <c r="A1842" i="1"/>
  <c r="B1840" i="1"/>
  <c r="A1840" i="1"/>
  <c r="B1838" i="1"/>
  <c r="A1838" i="1"/>
  <c r="B1836" i="1"/>
  <c r="A1836" i="1"/>
  <c r="B1834" i="1"/>
  <c r="A1834" i="1"/>
  <c r="B1832" i="1"/>
  <c r="A1832" i="1"/>
  <c r="B1830" i="1"/>
  <c r="A1830" i="1"/>
  <c r="B1828" i="1"/>
  <c r="A1828" i="1"/>
  <c r="B1826" i="1"/>
  <c r="A1826" i="1"/>
  <c r="B1824" i="1"/>
  <c r="A1824" i="1"/>
  <c r="B1822" i="1"/>
  <c r="A1822" i="1"/>
  <c r="B1812" i="1"/>
  <c r="A1812" i="1"/>
  <c r="B1809" i="1"/>
  <c r="A1809" i="1"/>
  <c r="B1804" i="1"/>
  <c r="A1804" i="1"/>
  <c r="B1802" i="1"/>
  <c r="A1802" i="1"/>
  <c r="B1800" i="1"/>
  <c r="A1800" i="1"/>
  <c r="B1797" i="1"/>
  <c r="A1797" i="1"/>
  <c r="B1795" i="1"/>
  <c r="A1795" i="1"/>
  <c r="B1785" i="1"/>
  <c r="A1785" i="1"/>
  <c r="B1783" i="1"/>
  <c r="A1783" i="1"/>
  <c r="B1781" i="1"/>
  <c r="A1781" i="1"/>
  <c r="B1777" i="1"/>
  <c r="A1777" i="1"/>
  <c r="B1775" i="1"/>
  <c r="A1775" i="1"/>
  <c r="B1773" i="1"/>
  <c r="A1773" i="1"/>
  <c r="B1755" i="1"/>
  <c r="A1755" i="1"/>
  <c r="B1751" i="1"/>
  <c r="A1751" i="1"/>
  <c r="B1749" i="1"/>
  <c r="A1749" i="1"/>
  <c r="B1747" i="1"/>
  <c r="A1747" i="1"/>
  <c r="B1745" i="1"/>
  <c r="A1745" i="1"/>
  <c r="B1743" i="1"/>
  <c r="A1743" i="1"/>
  <c r="B1740" i="1"/>
  <c r="A1740" i="1"/>
  <c r="B1738" i="1"/>
  <c r="A1738" i="1"/>
  <c r="B1736" i="1"/>
  <c r="A1736" i="1"/>
  <c r="B1734" i="1"/>
  <c r="A1734" i="1"/>
  <c r="B1732" i="1"/>
  <c r="A1732" i="1"/>
  <c r="B1730" i="1"/>
  <c r="A1730" i="1"/>
  <c r="B1728" i="1"/>
  <c r="A1728" i="1"/>
  <c r="B1726" i="1"/>
  <c r="A1726" i="1"/>
  <c r="B1724" i="1"/>
  <c r="A1724" i="1"/>
  <c r="B1722" i="1"/>
  <c r="A1722" i="1"/>
  <c r="B1720" i="1"/>
  <c r="A1720" i="1"/>
  <c r="B1717" i="1"/>
  <c r="A1717" i="1"/>
  <c r="B1715" i="1"/>
  <c r="A1715" i="1"/>
  <c r="B1713" i="1"/>
  <c r="A1713" i="1"/>
  <c r="B1711" i="1"/>
  <c r="A1711" i="1"/>
  <c r="B1708" i="1"/>
  <c r="A1708" i="1"/>
  <c r="B1706" i="1"/>
  <c r="A1706" i="1"/>
  <c r="B1704" i="1"/>
  <c r="A1704" i="1"/>
  <c r="B1702" i="1"/>
  <c r="A1702" i="1"/>
  <c r="B1700" i="1"/>
  <c r="A1700" i="1"/>
  <c r="B1697" i="1"/>
  <c r="A1697" i="1"/>
  <c r="B1694" i="1"/>
  <c r="A1694" i="1"/>
  <c r="B1692" i="1"/>
  <c r="A1692" i="1"/>
  <c r="B1688" i="1"/>
  <c r="A1688" i="1"/>
  <c r="B1686" i="1"/>
  <c r="A1686" i="1"/>
  <c r="B1684" i="1"/>
  <c r="A1684" i="1"/>
  <c r="B1682" i="1"/>
  <c r="A1682" i="1"/>
  <c r="B1680" i="1"/>
  <c r="A1680" i="1"/>
  <c r="B1678" i="1"/>
  <c r="A1678" i="1"/>
  <c r="B1675" i="1"/>
  <c r="A1675" i="1"/>
  <c r="B1673" i="1"/>
  <c r="A1673" i="1"/>
  <c r="B1671" i="1"/>
  <c r="A1671" i="1"/>
  <c r="B1669" i="1"/>
  <c r="A1669" i="1"/>
  <c r="B1665" i="1"/>
  <c r="A1665" i="1"/>
  <c r="B1597" i="1"/>
  <c r="A1597" i="1"/>
  <c r="B1595" i="1"/>
  <c r="A1595" i="1"/>
  <c r="B1593" i="1"/>
  <c r="A1593" i="1"/>
  <c r="B1591" i="1"/>
  <c r="A1591" i="1"/>
  <c r="B1589" i="1"/>
  <c r="A1589" i="1"/>
  <c r="B1587" i="1"/>
  <c r="A1587" i="1"/>
  <c r="B1584" i="1"/>
  <c r="A1584" i="1"/>
  <c r="B1582" i="1"/>
  <c r="A1582" i="1"/>
  <c r="B1580" i="1"/>
  <c r="A1580" i="1"/>
  <c r="B1578" i="1"/>
  <c r="A1578" i="1"/>
  <c r="B1576" i="1"/>
  <c r="A1576" i="1"/>
  <c r="B1561" i="1"/>
  <c r="A1561" i="1"/>
  <c r="B1559" i="1"/>
  <c r="A1559" i="1"/>
  <c r="B1557" i="1"/>
  <c r="A1557" i="1"/>
  <c r="B1555" i="1"/>
  <c r="A1555" i="1"/>
  <c r="B1553" i="1"/>
  <c r="A1553" i="1"/>
  <c r="B1551" i="1"/>
  <c r="A1551" i="1"/>
  <c r="B1549" i="1"/>
  <c r="A1549" i="1"/>
  <c r="B1547" i="1"/>
  <c r="A1547" i="1"/>
  <c r="B1544" i="1"/>
  <c r="A1544" i="1"/>
  <c r="B1542" i="1"/>
  <c r="A1542" i="1"/>
  <c r="B1540" i="1"/>
  <c r="A1540" i="1"/>
  <c r="B1538" i="1"/>
  <c r="A1538" i="1"/>
  <c r="B1536" i="1"/>
  <c r="A1536" i="1"/>
  <c r="B1534" i="1"/>
  <c r="A1534" i="1"/>
  <c r="B1532" i="1"/>
  <c r="A1532" i="1"/>
  <c r="B1530" i="1"/>
  <c r="A1530" i="1"/>
  <c r="B1528" i="1"/>
  <c r="A1528" i="1"/>
  <c r="B1526" i="1"/>
  <c r="A1526" i="1"/>
  <c r="B1524" i="1"/>
  <c r="A1524" i="1"/>
  <c r="B1511" i="1"/>
  <c r="A1511" i="1"/>
  <c r="B1507" i="1"/>
  <c r="A1507" i="1"/>
  <c r="B1501" i="1"/>
  <c r="A1501" i="1"/>
  <c r="B1481" i="1"/>
  <c r="A1481" i="1"/>
  <c r="B1477" i="1"/>
  <c r="A1477" i="1"/>
  <c r="B1475" i="1"/>
  <c r="A1475" i="1"/>
  <c r="B1473" i="1"/>
  <c r="A1473" i="1"/>
  <c r="B1470" i="1"/>
  <c r="A1470" i="1"/>
  <c r="B1468" i="1"/>
  <c r="A1468" i="1"/>
  <c r="B1466" i="1"/>
  <c r="A1466" i="1"/>
  <c r="B1464" i="1"/>
  <c r="A1464" i="1"/>
  <c r="B1462" i="1"/>
  <c r="A1462" i="1"/>
  <c r="B1460" i="1"/>
  <c r="A1460" i="1"/>
  <c r="B1458" i="1"/>
  <c r="A1458" i="1"/>
  <c r="B1441" i="1"/>
  <c r="A1441" i="1"/>
  <c r="B1410" i="1"/>
  <c r="A1410" i="1"/>
  <c r="B1406" i="1"/>
  <c r="A1406" i="1"/>
  <c r="B1334" i="1"/>
  <c r="A1334" i="1"/>
  <c r="B1331" i="1"/>
  <c r="A1331" i="1"/>
  <c r="B1329" i="1"/>
  <c r="A1329" i="1"/>
  <c r="B1318" i="1"/>
  <c r="A1318" i="1"/>
  <c r="B1310" i="1"/>
  <c r="A1310" i="1"/>
  <c r="B1306" i="1"/>
  <c r="A1306" i="1"/>
  <c r="B1296" i="1"/>
  <c r="A1296" i="1"/>
  <c r="B1294" i="1"/>
  <c r="A1294" i="1"/>
  <c r="B1291" i="1"/>
  <c r="A1291" i="1"/>
  <c r="B1288" i="1"/>
  <c r="A1288" i="1"/>
  <c r="B1276" i="1"/>
  <c r="A1276" i="1"/>
  <c r="B1274" i="1"/>
  <c r="A1274" i="1"/>
  <c r="B1271" i="1"/>
  <c r="A1271" i="1"/>
  <c r="B1268" i="1"/>
  <c r="A1268" i="1"/>
  <c r="B1266" i="1"/>
  <c r="A1266" i="1"/>
  <c r="B1217" i="1"/>
  <c r="A1217" i="1"/>
  <c r="B1179" i="1"/>
  <c r="A1179" i="1"/>
  <c r="B1174" i="1"/>
  <c r="A1174" i="1"/>
  <c r="B1160" i="1"/>
  <c r="A1160" i="1"/>
  <c r="B1158" i="1"/>
  <c r="A1158" i="1"/>
  <c r="B1153" i="1"/>
  <c r="A1153" i="1"/>
  <c r="B1148" i="1"/>
  <c r="A1148" i="1"/>
  <c r="B952" i="1"/>
  <c r="A952" i="1"/>
  <c r="B932" i="1"/>
  <c r="A932" i="1"/>
  <c r="B928" i="1"/>
  <c r="A928" i="1"/>
  <c r="B924" i="1"/>
  <c r="A924" i="1"/>
  <c r="B880" i="1"/>
  <c r="A880" i="1"/>
  <c r="B878" i="1"/>
  <c r="A878" i="1"/>
  <c r="B873" i="1"/>
  <c r="A873" i="1"/>
  <c r="B870" i="1"/>
  <c r="A870" i="1"/>
  <c r="B867" i="1"/>
  <c r="A867" i="1"/>
  <c r="B862" i="1"/>
  <c r="A862" i="1"/>
  <c r="B854" i="1"/>
  <c r="A854" i="1"/>
  <c r="B852" i="1"/>
  <c r="A852" i="1"/>
  <c r="B789" i="1"/>
  <c r="A789" i="1"/>
  <c r="B786" i="1"/>
  <c r="A786" i="1"/>
  <c r="B782" i="1"/>
  <c r="A782" i="1"/>
  <c r="B779" i="1"/>
  <c r="A779" i="1"/>
  <c r="B751" i="1"/>
  <c r="A751" i="1"/>
  <c r="B738" i="1"/>
  <c r="A738" i="1"/>
  <c r="B736" i="1"/>
  <c r="A736" i="1"/>
  <c r="B734" i="1"/>
  <c r="A734" i="1"/>
  <c r="B729" i="1"/>
  <c r="A729" i="1"/>
  <c r="B726" i="1"/>
  <c r="A726" i="1"/>
  <c r="B723" i="1"/>
  <c r="A723" i="1"/>
  <c r="B720" i="1"/>
  <c r="A720" i="1"/>
  <c r="B718" i="1"/>
  <c r="A718" i="1"/>
  <c r="B714" i="1"/>
  <c r="A714" i="1"/>
  <c r="B712" i="1"/>
  <c r="A712" i="1"/>
  <c r="B709" i="1"/>
  <c r="A709" i="1"/>
  <c r="B676" i="1"/>
  <c r="A676" i="1"/>
  <c r="B660" i="1"/>
  <c r="A660" i="1"/>
  <c r="B653" i="1"/>
  <c r="A653" i="1"/>
  <c r="B650" i="1"/>
  <c r="A650" i="1"/>
  <c r="B647" i="1"/>
  <c r="A647" i="1"/>
  <c r="B645" i="1"/>
  <c r="A645" i="1"/>
  <c r="B643" i="1"/>
  <c r="A643" i="1"/>
  <c r="B634" i="1"/>
  <c r="A634" i="1"/>
  <c r="B626" i="1"/>
  <c r="A626" i="1"/>
  <c r="B437" i="1"/>
  <c r="A437" i="1"/>
  <c r="B425" i="1"/>
  <c r="A425" i="1"/>
  <c r="B423" i="1"/>
  <c r="A423" i="1"/>
  <c r="B419" i="1"/>
  <c r="A419" i="1"/>
  <c r="B416" i="1"/>
  <c r="A416" i="1"/>
  <c r="B402" i="1"/>
  <c r="A402" i="1"/>
  <c r="B398" i="1"/>
  <c r="A398" i="1"/>
  <c r="B394" i="1"/>
  <c r="A394" i="1"/>
  <c r="B386" i="1"/>
  <c r="A386" i="1"/>
  <c r="B384" i="1"/>
  <c r="A384" i="1"/>
  <c r="B375" i="1"/>
  <c r="A375" i="1"/>
  <c r="B373" i="1"/>
  <c r="A373" i="1"/>
  <c r="B371" i="1"/>
  <c r="A371" i="1"/>
  <c r="B369" i="1"/>
  <c r="A369" i="1"/>
  <c r="B365" i="1"/>
  <c r="A365" i="1"/>
  <c r="B360" i="1"/>
  <c r="A360" i="1"/>
  <c r="B225" i="1"/>
  <c r="A225" i="1"/>
  <c r="B223" i="1"/>
  <c r="A223" i="1"/>
  <c r="B221" i="1"/>
  <c r="A221" i="1"/>
  <c r="B177" i="1"/>
  <c r="A177" i="1"/>
  <c r="B165" i="1"/>
  <c r="A165" i="1"/>
  <c r="B160" i="1"/>
  <c r="A160" i="1"/>
  <c r="B155" i="1"/>
  <c r="A155" i="1"/>
  <c r="B152" i="1"/>
  <c r="A152" i="1"/>
  <c r="B148" i="1"/>
  <c r="A148" i="1"/>
  <c r="B146" i="1"/>
  <c r="A146" i="1"/>
  <c r="B142" i="1"/>
  <c r="A142" i="1"/>
  <c r="B136" i="1"/>
  <c r="A136" i="1"/>
  <c r="B121" i="1"/>
  <c r="A121" i="1"/>
  <c r="B119" i="1"/>
  <c r="A119" i="1"/>
  <c r="B116" i="1"/>
  <c r="A116" i="1"/>
  <c r="B114" i="1"/>
  <c r="A114" i="1"/>
  <c r="B70" i="1"/>
  <c r="A70" i="1"/>
  <c r="B42" i="1"/>
  <c r="A42" i="1"/>
  <c r="B38" i="1"/>
  <c r="A38" i="1"/>
  <c r="B35" i="1"/>
  <c r="A35" i="1"/>
  <c r="B29" i="1"/>
  <c r="A29" i="1"/>
  <c r="B27" i="1"/>
  <c r="A27" i="1"/>
  <c r="D10367" i="1"/>
  <c r="D10366" i="1"/>
  <c r="D10365" i="1"/>
  <c r="D10364" i="1"/>
  <c r="D10363" i="1"/>
  <c r="D10362" i="1"/>
  <c r="D10361" i="1"/>
  <c r="D10360" i="1"/>
  <c r="D10359" i="1"/>
  <c r="D10358" i="1"/>
  <c r="D10357" i="1"/>
  <c r="D10356" i="1"/>
  <c r="D10355" i="1"/>
  <c r="D10354" i="1"/>
  <c r="D10353" i="1"/>
  <c r="D10352" i="1"/>
  <c r="D10351" i="1"/>
  <c r="D10350" i="1"/>
  <c r="D10349" i="1"/>
  <c r="D10348" i="1"/>
  <c r="D10347" i="1"/>
  <c r="D10346" i="1"/>
  <c r="D10345" i="1"/>
  <c r="D10344" i="1"/>
  <c r="D10343" i="1"/>
  <c r="D10342" i="1"/>
  <c r="D10341" i="1"/>
  <c r="D10340" i="1"/>
  <c r="D10339" i="1"/>
  <c r="D10338" i="1"/>
  <c r="D10337" i="1"/>
  <c r="D10336" i="1"/>
  <c r="D10335" i="1"/>
  <c r="D10334" i="1"/>
  <c r="D10333" i="1"/>
  <c r="D10332" i="1"/>
  <c r="D10331" i="1"/>
  <c r="D10330" i="1"/>
  <c r="D10329" i="1"/>
  <c r="D10328" i="1"/>
  <c r="D10327" i="1"/>
  <c r="D10326" i="1"/>
  <c r="D10325" i="1"/>
  <c r="D10324" i="1"/>
  <c r="D10323" i="1"/>
  <c r="D10322" i="1"/>
  <c r="D10321" i="1"/>
  <c r="D10320" i="1"/>
  <c r="D10319" i="1"/>
  <c r="D10318" i="1"/>
  <c r="D10317" i="1"/>
  <c r="D10316" i="1"/>
  <c r="D10315" i="1"/>
  <c r="D10314" i="1"/>
  <c r="D10313" i="1"/>
  <c r="D10312" i="1"/>
  <c r="D10311" i="1"/>
  <c r="D10310" i="1"/>
  <c r="D10309" i="1"/>
  <c r="D10308" i="1"/>
  <c r="D10307" i="1"/>
  <c r="D10306" i="1"/>
  <c r="D10305" i="1"/>
  <c r="D10304" i="1"/>
  <c r="D10303" i="1"/>
  <c r="D10302" i="1"/>
  <c r="D10301" i="1"/>
  <c r="D10300" i="1"/>
  <c r="D10299" i="1"/>
  <c r="D10298" i="1"/>
  <c r="D10297" i="1"/>
  <c r="D10296" i="1"/>
  <c r="D10295" i="1"/>
  <c r="D10294" i="1"/>
  <c r="D10293" i="1"/>
  <c r="D10292" i="1"/>
  <c r="D10291" i="1"/>
  <c r="D10290" i="1"/>
  <c r="D10289" i="1"/>
  <c r="D10288" i="1"/>
  <c r="D10287" i="1"/>
  <c r="D10286" i="1"/>
  <c r="D10285" i="1"/>
  <c r="D10284" i="1"/>
  <c r="D10283" i="1"/>
  <c r="D10282" i="1"/>
  <c r="D10281" i="1"/>
  <c r="D10280" i="1"/>
  <c r="D10279" i="1"/>
  <c r="D10278" i="1"/>
  <c r="D10277" i="1"/>
  <c r="D10276" i="1"/>
  <c r="D10275" i="1"/>
  <c r="D10274" i="1"/>
  <c r="D10273" i="1"/>
  <c r="D10272" i="1"/>
  <c r="D10271" i="1"/>
  <c r="D10270" i="1"/>
  <c r="D10269" i="1"/>
  <c r="D10268" i="1"/>
  <c r="D10267" i="1"/>
  <c r="D10266" i="1"/>
  <c r="D10265" i="1"/>
  <c r="D10264" i="1"/>
  <c r="D10263" i="1"/>
  <c r="D10262" i="1"/>
  <c r="D10261" i="1"/>
  <c r="D10260" i="1"/>
  <c r="D10259" i="1"/>
  <c r="D10258" i="1"/>
  <c r="D10257" i="1"/>
  <c r="D10256" i="1"/>
  <c r="D10255" i="1"/>
  <c r="D10254" i="1"/>
  <c r="D10253" i="1"/>
  <c r="D10252" i="1"/>
  <c r="D10251" i="1"/>
  <c r="D10250" i="1"/>
  <c r="D10249" i="1"/>
  <c r="D10248" i="1"/>
  <c r="D10247" i="1"/>
  <c r="D10246" i="1"/>
  <c r="D10245" i="1"/>
  <c r="D10244" i="1"/>
  <c r="D10243" i="1"/>
  <c r="D10242" i="1"/>
  <c r="D10241" i="1"/>
  <c r="D10240" i="1"/>
  <c r="D10239" i="1"/>
  <c r="D10238" i="1"/>
  <c r="D10237" i="1"/>
  <c r="D10236" i="1"/>
  <c r="D10235" i="1"/>
  <c r="D10234" i="1"/>
  <c r="D10233" i="1"/>
  <c r="D10232" i="1"/>
  <c r="D10231" i="1"/>
  <c r="D10230" i="1"/>
  <c r="D10229" i="1"/>
  <c r="D10228" i="1"/>
  <c r="D10227" i="1"/>
  <c r="D10226" i="1"/>
  <c r="D10225" i="1"/>
  <c r="D10224" i="1"/>
  <c r="D10223" i="1"/>
  <c r="D10222" i="1"/>
  <c r="D10221" i="1"/>
  <c r="D10220" i="1"/>
  <c r="D10219" i="1"/>
  <c r="D10218" i="1"/>
  <c r="D10217" i="1"/>
  <c r="D10216" i="1"/>
  <c r="D10215" i="1"/>
  <c r="D10214" i="1"/>
  <c r="D10213" i="1"/>
  <c r="D10212" i="1"/>
  <c r="D10211" i="1"/>
  <c r="D10210" i="1"/>
  <c r="D10209" i="1"/>
  <c r="D10208" i="1"/>
  <c r="D10207" i="1"/>
  <c r="D10206" i="1"/>
  <c r="D10205" i="1"/>
  <c r="D10204" i="1"/>
  <c r="D10203" i="1"/>
  <c r="D10202" i="1"/>
  <c r="D10201" i="1"/>
  <c r="D10200" i="1"/>
  <c r="D10199" i="1"/>
  <c r="D10198" i="1"/>
  <c r="D10197" i="1"/>
  <c r="D10196" i="1"/>
  <c r="D10195" i="1"/>
  <c r="D10194" i="1"/>
  <c r="D10193" i="1"/>
  <c r="D10192" i="1"/>
  <c r="D10191" i="1"/>
  <c r="D10190" i="1"/>
  <c r="D10189" i="1"/>
  <c r="D10188" i="1"/>
  <c r="D10187" i="1"/>
  <c r="D10186" i="1"/>
  <c r="D10185" i="1"/>
  <c r="D10184" i="1"/>
  <c r="D10183" i="1"/>
  <c r="D10182" i="1"/>
  <c r="D10181" i="1"/>
  <c r="D10180" i="1"/>
  <c r="D10179" i="1"/>
  <c r="D10178" i="1"/>
  <c r="D10177" i="1"/>
  <c r="D10176" i="1"/>
  <c r="D10175" i="1"/>
  <c r="D10174" i="1"/>
  <c r="D10173" i="1"/>
  <c r="D10172" i="1"/>
  <c r="D10171" i="1"/>
  <c r="D10170" i="1"/>
  <c r="D10169" i="1"/>
  <c r="D10168" i="1"/>
  <c r="D10167" i="1"/>
  <c r="D10166" i="1"/>
  <c r="D10165" i="1"/>
  <c r="D10164" i="1"/>
  <c r="D10163" i="1"/>
  <c r="D10162" i="1"/>
  <c r="D10161" i="1"/>
  <c r="D10160" i="1"/>
  <c r="D10159" i="1"/>
  <c r="D10158" i="1"/>
  <c r="D10157" i="1"/>
  <c r="D10156" i="1"/>
  <c r="D10155" i="1"/>
  <c r="D10154" i="1"/>
  <c r="D10153" i="1"/>
  <c r="D10152" i="1"/>
  <c r="D10151" i="1"/>
  <c r="D10150" i="1"/>
  <c r="D10149" i="1"/>
  <c r="D10148" i="1"/>
  <c r="D10147" i="1"/>
  <c r="D10146" i="1"/>
  <c r="D10145" i="1"/>
  <c r="D10144" i="1"/>
  <c r="D10143" i="1"/>
  <c r="D10142" i="1"/>
  <c r="D10141" i="1"/>
  <c r="D10140" i="1"/>
  <c r="D10139" i="1"/>
  <c r="D10138" i="1"/>
  <c r="D10137" i="1"/>
  <c r="D10136" i="1"/>
  <c r="D10135" i="1"/>
  <c r="D10134" i="1"/>
  <c r="D10133" i="1"/>
  <c r="D10132" i="1"/>
  <c r="D10131" i="1"/>
  <c r="D10130" i="1"/>
  <c r="D10129" i="1"/>
  <c r="D10128" i="1"/>
  <c r="D10127" i="1"/>
  <c r="D10126" i="1"/>
  <c r="D10125" i="1"/>
  <c r="D10124" i="1"/>
  <c r="D10123" i="1"/>
  <c r="D10122" i="1"/>
  <c r="D10121" i="1"/>
  <c r="D10120" i="1"/>
  <c r="D10119" i="1"/>
  <c r="D10118" i="1"/>
  <c r="D10117" i="1"/>
  <c r="D10116" i="1"/>
  <c r="D10115" i="1"/>
  <c r="D10114" i="1"/>
  <c r="D10113" i="1"/>
  <c r="D10112" i="1"/>
  <c r="D10111" i="1"/>
  <c r="D10110" i="1"/>
  <c r="D10109" i="1"/>
  <c r="D10108" i="1"/>
  <c r="D10107" i="1"/>
  <c r="D10106" i="1"/>
  <c r="D10105" i="1"/>
  <c r="D10104" i="1"/>
  <c r="D10103" i="1"/>
  <c r="D10102" i="1"/>
  <c r="D10101" i="1"/>
  <c r="D10100" i="1"/>
  <c r="D10099" i="1"/>
  <c r="D10098" i="1"/>
  <c r="D10097" i="1"/>
  <c r="D10096" i="1"/>
  <c r="D10095" i="1"/>
  <c r="D10094" i="1"/>
  <c r="D10093" i="1"/>
  <c r="D10092" i="1"/>
  <c r="D10091" i="1"/>
  <c r="D10090" i="1"/>
  <c r="D10089" i="1"/>
  <c r="D10088" i="1"/>
  <c r="D10087" i="1"/>
  <c r="D10086" i="1"/>
  <c r="D10085" i="1"/>
  <c r="D10084" i="1"/>
  <c r="D10083" i="1"/>
  <c r="D10082" i="1"/>
  <c r="D10081" i="1"/>
  <c r="D10080" i="1"/>
  <c r="D10079" i="1"/>
  <c r="D10078" i="1"/>
  <c r="D10077" i="1"/>
  <c r="D10076" i="1"/>
  <c r="D10075" i="1"/>
  <c r="D10074" i="1"/>
  <c r="D10073" i="1"/>
  <c r="D10072" i="1"/>
  <c r="D10071" i="1"/>
  <c r="D10070" i="1"/>
  <c r="D10069" i="1"/>
  <c r="D10068" i="1"/>
  <c r="D10067" i="1"/>
  <c r="D10066" i="1"/>
  <c r="D10065" i="1"/>
  <c r="D10064" i="1"/>
  <c r="D10063" i="1"/>
  <c r="D10062" i="1"/>
  <c r="D10061" i="1"/>
  <c r="D10060" i="1"/>
  <c r="D10059" i="1"/>
  <c r="D10058" i="1"/>
  <c r="D10057" i="1"/>
  <c r="D10056" i="1"/>
  <c r="D10055" i="1"/>
  <c r="D10054" i="1"/>
  <c r="D10053" i="1"/>
  <c r="D10052" i="1"/>
  <c r="D10051" i="1"/>
  <c r="D10050" i="1"/>
  <c r="D10049" i="1"/>
  <c r="D10048" i="1"/>
  <c r="D10047" i="1"/>
  <c r="D10046" i="1"/>
  <c r="D10045" i="1"/>
  <c r="D10044" i="1"/>
  <c r="D10043" i="1"/>
  <c r="D10042" i="1"/>
  <c r="D10041" i="1"/>
  <c r="D10040" i="1"/>
  <c r="D10039" i="1"/>
  <c r="D10038" i="1"/>
  <c r="D10037" i="1"/>
  <c r="D10036" i="1"/>
  <c r="D10035" i="1"/>
  <c r="D10034" i="1"/>
  <c r="D10033" i="1"/>
  <c r="D10032" i="1"/>
  <c r="D10031" i="1"/>
  <c r="D10030" i="1"/>
  <c r="D10029" i="1"/>
  <c r="D10028" i="1"/>
  <c r="D10027" i="1"/>
  <c r="D10026" i="1"/>
  <c r="D10025" i="1"/>
  <c r="D10024" i="1"/>
  <c r="D10023" i="1"/>
  <c r="D10022" i="1"/>
  <c r="D10021" i="1"/>
  <c r="D10020" i="1"/>
  <c r="D10019" i="1"/>
  <c r="D10018" i="1"/>
  <c r="D10017" i="1"/>
  <c r="D10016" i="1"/>
  <c r="D10015" i="1"/>
  <c r="D10014" i="1"/>
  <c r="D10013" i="1"/>
  <c r="D10012" i="1"/>
  <c r="D10011" i="1"/>
  <c r="D10010" i="1"/>
  <c r="D10009" i="1"/>
  <c r="D10008" i="1"/>
  <c r="D10007" i="1"/>
  <c r="D10006" i="1"/>
  <c r="D10005" i="1"/>
  <c r="D10004" i="1"/>
  <c r="D10003" i="1"/>
  <c r="D10002" i="1"/>
  <c r="D10001" i="1"/>
  <c r="D10000" i="1"/>
  <c r="D9999" i="1"/>
  <c r="D9998" i="1"/>
  <c r="D9997" i="1"/>
  <c r="D9996" i="1"/>
  <c r="D9995" i="1"/>
  <c r="D9994" i="1"/>
  <c r="D9993" i="1"/>
  <c r="D9992" i="1"/>
  <c r="D9991" i="1"/>
  <c r="D9990" i="1"/>
  <c r="D9989" i="1"/>
  <c r="D9988" i="1"/>
  <c r="D9987" i="1"/>
  <c r="D9986" i="1"/>
  <c r="D9985" i="1"/>
  <c r="D9984" i="1"/>
  <c r="D9983" i="1"/>
  <c r="D9982" i="1"/>
  <c r="D9981" i="1"/>
  <c r="D9980" i="1"/>
  <c r="D9979" i="1"/>
  <c r="D9978" i="1"/>
  <c r="D9977" i="1"/>
  <c r="D9976" i="1"/>
  <c r="D9975" i="1"/>
  <c r="D9974" i="1"/>
  <c r="D9973" i="1"/>
  <c r="D9972" i="1"/>
  <c r="D9971" i="1"/>
  <c r="D9970" i="1"/>
  <c r="D9969" i="1"/>
  <c r="D9968" i="1"/>
  <c r="D9967" i="1"/>
  <c r="D9966" i="1"/>
  <c r="D9965" i="1"/>
  <c r="D9964" i="1"/>
  <c r="D9963" i="1"/>
  <c r="D9962" i="1"/>
  <c r="D9961" i="1"/>
  <c r="D9960" i="1"/>
  <c r="D9959" i="1"/>
  <c r="D9958" i="1"/>
  <c r="D9957" i="1"/>
  <c r="D9956" i="1"/>
  <c r="D9955" i="1"/>
  <c r="D9954" i="1"/>
  <c r="D9953" i="1"/>
  <c r="D9952" i="1"/>
  <c r="D9951" i="1"/>
  <c r="D9950" i="1"/>
  <c r="D9949" i="1"/>
  <c r="D9948" i="1"/>
  <c r="D9947" i="1"/>
  <c r="D9946" i="1"/>
  <c r="D9945" i="1"/>
  <c r="D9944" i="1"/>
  <c r="D9943" i="1"/>
  <c r="D9942" i="1"/>
  <c r="D9941" i="1"/>
  <c r="D9940" i="1"/>
  <c r="D9939" i="1"/>
  <c r="D9938" i="1"/>
  <c r="D9937" i="1"/>
  <c r="D9936" i="1"/>
  <c r="D9935" i="1"/>
  <c r="D9934" i="1"/>
  <c r="D9933" i="1"/>
  <c r="D9932" i="1"/>
  <c r="D9931" i="1"/>
  <c r="D9930" i="1"/>
  <c r="D9929" i="1"/>
  <c r="D9928" i="1"/>
  <c r="D9927" i="1"/>
  <c r="D9926" i="1"/>
  <c r="D9925" i="1"/>
  <c r="D9924" i="1"/>
  <c r="D9923" i="1"/>
  <c r="D9922" i="1"/>
  <c r="D9921" i="1"/>
  <c r="D9920" i="1"/>
  <c r="D9919" i="1"/>
  <c r="D9918" i="1"/>
  <c r="D9917" i="1"/>
  <c r="D9916" i="1"/>
  <c r="D9915" i="1"/>
  <c r="D9914" i="1"/>
  <c r="D9913" i="1"/>
  <c r="D9912" i="1"/>
  <c r="D9911" i="1"/>
  <c r="D9910" i="1"/>
  <c r="D9909" i="1"/>
  <c r="D9908" i="1"/>
  <c r="D9907" i="1"/>
  <c r="D9906" i="1"/>
  <c r="D9905" i="1"/>
  <c r="D9904" i="1"/>
  <c r="D9903" i="1"/>
  <c r="D9902" i="1"/>
  <c r="D9901" i="1"/>
  <c r="D9900" i="1"/>
  <c r="D9899" i="1"/>
  <c r="D9898" i="1"/>
  <c r="D9897" i="1"/>
  <c r="D9896" i="1"/>
  <c r="D9895" i="1"/>
  <c r="D9894" i="1"/>
  <c r="D9893" i="1"/>
  <c r="D9892" i="1"/>
  <c r="D9891" i="1"/>
  <c r="D9890" i="1"/>
  <c r="D9889" i="1"/>
  <c r="D9888" i="1"/>
  <c r="D9887" i="1"/>
  <c r="D9886" i="1"/>
  <c r="D9885" i="1"/>
  <c r="D9884" i="1"/>
  <c r="D9883" i="1"/>
  <c r="D9882" i="1"/>
  <c r="D9881" i="1"/>
  <c r="D9880" i="1"/>
  <c r="D9879" i="1"/>
  <c r="D9878" i="1"/>
  <c r="D9877" i="1"/>
  <c r="D9876" i="1"/>
  <c r="D9875" i="1"/>
  <c r="D9874" i="1"/>
  <c r="D9873" i="1"/>
  <c r="D9872" i="1"/>
  <c r="D9871" i="1"/>
  <c r="D9870" i="1"/>
  <c r="D9869" i="1"/>
  <c r="D9868" i="1"/>
  <c r="D9867" i="1"/>
  <c r="D9866" i="1"/>
  <c r="D9865" i="1"/>
  <c r="D9864" i="1"/>
  <c r="D9863" i="1"/>
  <c r="D9862" i="1"/>
  <c r="D9861" i="1"/>
  <c r="D9860" i="1"/>
  <c r="D9859" i="1"/>
  <c r="D9858" i="1"/>
  <c r="D9857" i="1"/>
  <c r="D9856" i="1"/>
  <c r="D9855" i="1"/>
  <c r="D9854" i="1"/>
  <c r="D9853" i="1"/>
  <c r="D9852" i="1"/>
  <c r="D9851" i="1"/>
  <c r="D9850" i="1"/>
  <c r="D9849" i="1"/>
  <c r="D9848" i="1"/>
  <c r="D9847" i="1"/>
  <c r="D9846" i="1"/>
  <c r="D9845" i="1"/>
  <c r="D9844" i="1"/>
  <c r="D9843" i="1"/>
  <c r="D9842" i="1"/>
  <c r="D9841" i="1"/>
  <c r="D9840" i="1"/>
  <c r="D9839" i="1"/>
  <c r="D9838" i="1"/>
  <c r="D9837" i="1"/>
  <c r="D9836" i="1"/>
  <c r="D9835" i="1"/>
  <c r="D9834" i="1"/>
  <c r="D9833" i="1"/>
  <c r="D9832" i="1"/>
  <c r="D9831" i="1"/>
  <c r="D9830" i="1"/>
  <c r="D9829" i="1"/>
  <c r="D9828" i="1"/>
  <c r="D9827" i="1"/>
  <c r="D9826" i="1"/>
  <c r="D9825" i="1"/>
  <c r="D9824" i="1"/>
  <c r="D9823" i="1"/>
  <c r="D9822" i="1"/>
  <c r="D9821" i="1"/>
  <c r="D9820" i="1"/>
  <c r="D9819" i="1"/>
  <c r="D9818" i="1"/>
  <c r="D9817" i="1"/>
  <c r="D9816" i="1"/>
  <c r="D9815" i="1"/>
  <c r="D9814" i="1"/>
  <c r="D9813" i="1"/>
  <c r="D9812" i="1"/>
  <c r="D9811" i="1"/>
  <c r="D9810" i="1"/>
  <c r="D9809" i="1"/>
  <c r="D9808" i="1"/>
  <c r="D9807" i="1"/>
  <c r="D9806" i="1"/>
  <c r="D9805" i="1"/>
  <c r="D9804" i="1"/>
  <c r="D9803" i="1"/>
  <c r="D9802" i="1"/>
  <c r="D9801" i="1"/>
  <c r="D9800" i="1"/>
  <c r="D9799" i="1"/>
  <c r="D9798" i="1"/>
  <c r="D9797" i="1"/>
  <c r="D9796" i="1"/>
  <c r="D9795" i="1"/>
  <c r="D9794" i="1"/>
  <c r="D9793" i="1"/>
  <c r="D9792" i="1"/>
  <c r="D9791" i="1"/>
  <c r="D9790" i="1"/>
  <c r="D9789" i="1"/>
  <c r="D9788" i="1"/>
  <c r="D9787" i="1"/>
  <c r="D9786" i="1"/>
  <c r="D9785" i="1"/>
  <c r="D9784" i="1"/>
  <c r="D9783" i="1"/>
  <c r="D9782" i="1"/>
  <c r="D9781" i="1"/>
  <c r="D9780" i="1"/>
  <c r="D9779" i="1"/>
  <c r="D9778" i="1"/>
  <c r="D9777" i="1"/>
  <c r="D9776" i="1"/>
  <c r="D9775" i="1"/>
  <c r="D9774" i="1"/>
  <c r="D9773" i="1"/>
  <c r="D9772" i="1"/>
  <c r="D9771" i="1"/>
  <c r="D9770" i="1"/>
  <c r="D9769" i="1"/>
  <c r="D9768" i="1"/>
  <c r="D9767" i="1"/>
  <c r="D9766" i="1"/>
  <c r="D9765" i="1"/>
  <c r="D9764" i="1"/>
  <c r="D9763" i="1"/>
  <c r="D9762" i="1"/>
  <c r="D9761" i="1"/>
  <c r="D9760" i="1"/>
  <c r="D9759" i="1"/>
  <c r="D9758" i="1"/>
  <c r="D9757" i="1"/>
  <c r="D9756" i="1"/>
  <c r="D9755" i="1"/>
  <c r="D9754" i="1"/>
  <c r="D9753" i="1"/>
  <c r="D9752" i="1"/>
  <c r="D9751" i="1"/>
  <c r="D9750" i="1"/>
  <c r="D9749" i="1"/>
  <c r="D9748" i="1"/>
  <c r="D9747" i="1"/>
  <c r="D9746" i="1"/>
  <c r="D9745" i="1"/>
  <c r="D9744" i="1"/>
  <c r="D9743" i="1"/>
  <c r="D9742" i="1"/>
  <c r="D9741" i="1"/>
  <c r="D9740" i="1"/>
  <c r="D9739" i="1"/>
  <c r="D9738" i="1"/>
  <c r="D9737" i="1"/>
  <c r="D9736" i="1"/>
  <c r="D9735" i="1"/>
  <c r="D9734" i="1"/>
  <c r="D9733" i="1"/>
  <c r="D9732" i="1"/>
  <c r="D9731" i="1"/>
  <c r="D9730" i="1"/>
  <c r="D9729" i="1"/>
  <c r="D9728" i="1"/>
  <c r="D9727" i="1"/>
  <c r="D9726" i="1"/>
  <c r="D9725" i="1"/>
  <c r="D9724" i="1"/>
  <c r="D9723" i="1"/>
  <c r="D9722" i="1"/>
  <c r="D9721" i="1"/>
  <c r="D9720" i="1"/>
  <c r="D9719" i="1"/>
  <c r="D9718" i="1"/>
  <c r="D9717" i="1"/>
  <c r="D9716" i="1"/>
  <c r="D9715" i="1"/>
  <c r="D9714" i="1"/>
  <c r="D9713" i="1"/>
  <c r="D9712" i="1"/>
  <c r="D9711" i="1"/>
  <c r="D9710" i="1"/>
  <c r="D9709" i="1"/>
  <c r="D9708" i="1"/>
  <c r="D9707" i="1"/>
  <c r="D9706" i="1"/>
  <c r="D9705" i="1"/>
  <c r="D9704" i="1"/>
  <c r="D9703" i="1"/>
  <c r="D9702" i="1"/>
  <c r="D9701" i="1"/>
  <c r="D9700" i="1"/>
  <c r="D9699" i="1"/>
  <c r="D9698" i="1"/>
  <c r="D9697" i="1"/>
  <c r="D9696" i="1"/>
  <c r="D9695" i="1"/>
  <c r="D9694" i="1"/>
  <c r="D9693" i="1"/>
  <c r="D9692" i="1"/>
  <c r="D9691" i="1"/>
  <c r="D9690" i="1"/>
  <c r="D9689" i="1"/>
  <c r="D9688" i="1"/>
  <c r="D9687" i="1"/>
  <c r="D9686" i="1"/>
  <c r="D9685" i="1"/>
  <c r="D9684" i="1"/>
  <c r="D9683" i="1"/>
  <c r="D9682" i="1"/>
  <c r="D9681" i="1"/>
  <c r="D9680" i="1"/>
  <c r="D9679" i="1"/>
  <c r="D9678" i="1"/>
  <c r="D9677" i="1"/>
  <c r="D9676" i="1"/>
  <c r="D9675" i="1"/>
  <c r="D9674" i="1"/>
  <c r="D9673" i="1"/>
  <c r="D9672" i="1"/>
  <c r="D9671" i="1"/>
  <c r="D9670" i="1"/>
  <c r="D9669" i="1"/>
  <c r="D9668" i="1"/>
  <c r="D9667" i="1"/>
  <c r="D9666" i="1"/>
  <c r="D9665" i="1"/>
  <c r="D9664" i="1"/>
  <c r="D9663" i="1"/>
  <c r="D9662" i="1"/>
  <c r="D9661" i="1"/>
  <c r="D9660" i="1"/>
  <c r="D9659" i="1"/>
  <c r="D9658" i="1"/>
  <c r="D9657" i="1"/>
  <c r="D9656" i="1"/>
  <c r="D9655" i="1"/>
  <c r="D9654" i="1"/>
  <c r="D9653" i="1"/>
  <c r="D9652" i="1"/>
  <c r="D9651" i="1"/>
  <c r="D9650" i="1"/>
  <c r="D9649" i="1"/>
  <c r="D9648" i="1"/>
  <c r="D9647" i="1"/>
  <c r="D9646" i="1"/>
  <c r="D9645" i="1"/>
  <c r="D9644" i="1"/>
  <c r="D9643" i="1"/>
  <c r="D9642" i="1"/>
  <c r="D9641" i="1"/>
  <c r="D9640" i="1"/>
  <c r="D9639" i="1"/>
  <c r="D9638" i="1"/>
  <c r="D9637" i="1"/>
  <c r="D9636" i="1"/>
  <c r="D9635" i="1"/>
  <c r="D9634" i="1"/>
  <c r="D9633" i="1"/>
  <c r="D9632" i="1"/>
  <c r="D9631" i="1"/>
  <c r="D9630" i="1"/>
  <c r="D9629" i="1"/>
  <c r="D9628" i="1"/>
  <c r="D9627" i="1"/>
  <c r="D9626" i="1"/>
  <c r="D9625" i="1"/>
  <c r="D9624" i="1"/>
  <c r="D9623" i="1"/>
  <c r="D9622" i="1"/>
  <c r="D9621" i="1"/>
  <c r="D9620" i="1"/>
  <c r="D9619" i="1"/>
  <c r="D9618" i="1"/>
  <c r="D9617" i="1"/>
  <c r="D9616" i="1"/>
  <c r="D9615" i="1"/>
  <c r="D9614" i="1"/>
  <c r="D9613" i="1"/>
  <c r="D9612" i="1"/>
  <c r="D9611" i="1"/>
  <c r="D9610" i="1"/>
  <c r="D9609" i="1"/>
  <c r="D9608" i="1"/>
  <c r="D9607" i="1"/>
  <c r="D9606" i="1"/>
  <c r="D9605" i="1"/>
  <c r="D9604" i="1"/>
  <c r="D9603" i="1"/>
  <c r="D9602" i="1"/>
  <c r="D9601" i="1"/>
  <c r="D9600" i="1"/>
  <c r="D9599" i="1"/>
  <c r="D9598" i="1"/>
  <c r="D9597" i="1"/>
  <c r="D9596" i="1"/>
  <c r="D9595" i="1"/>
  <c r="D9594" i="1"/>
  <c r="D9593" i="1"/>
  <c r="D9592" i="1"/>
  <c r="D9591" i="1"/>
  <c r="D9590" i="1"/>
  <c r="D9589" i="1"/>
  <c r="D9588" i="1"/>
  <c r="D9587" i="1"/>
  <c r="D9586" i="1"/>
  <c r="D9585" i="1"/>
  <c r="D9584" i="1"/>
  <c r="D9583" i="1"/>
  <c r="D9582" i="1"/>
  <c r="D9581" i="1"/>
  <c r="D9580" i="1"/>
  <c r="D9579" i="1"/>
  <c r="D9578" i="1"/>
  <c r="D9577" i="1"/>
  <c r="D9576" i="1"/>
  <c r="D9575" i="1"/>
  <c r="D9574" i="1"/>
  <c r="D9573" i="1"/>
  <c r="D9572" i="1"/>
  <c r="D9571" i="1"/>
  <c r="D9570" i="1"/>
  <c r="D9569" i="1"/>
  <c r="D9568" i="1"/>
  <c r="D9567" i="1"/>
  <c r="D9566" i="1"/>
  <c r="D9565" i="1"/>
  <c r="D9564" i="1"/>
  <c r="D9563" i="1"/>
  <c r="D9562" i="1"/>
  <c r="D9561" i="1"/>
  <c r="D9560" i="1"/>
  <c r="D9559" i="1"/>
  <c r="D9558" i="1"/>
  <c r="D9557" i="1"/>
  <c r="D9556" i="1"/>
  <c r="D9555" i="1"/>
  <c r="D9554" i="1"/>
  <c r="D9553" i="1"/>
  <c r="D9552" i="1"/>
  <c r="D9551" i="1"/>
  <c r="D9550" i="1"/>
  <c r="D9549" i="1"/>
  <c r="D9548" i="1"/>
  <c r="D9547" i="1"/>
  <c r="D9546" i="1"/>
  <c r="D9545" i="1"/>
  <c r="D9544" i="1"/>
  <c r="D9543" i="1"/>
  <c r="D9542" i="1"/>
  <c r="D9541" i="1"/>
  <c r="D9540" i="1"/>
  <c r="D9539" i="1"/>
  <c r="D9538" i="1"/>
  <c r="D9537" i="1"/>
  <c r="D9536" i="1"/>
  <c r="D9535" i="1"/>
  <c r="D9534" i="1"/>
  <c r="D9533" i="1"/>
  <c r="D9532" i="1"/>
  <c r="D9531" i="1"/>
  <c r="D9530" i="1"/>
  <c r="D9529" i="1"/>
  <c r="D9528" i="1"/>
  <c r="D9527" i="1"/>
  <c r="D9526" i="1"/>
  <c r="D9525" i="1"/>
  <c r="D9524" i="1"/>
  <c r="D9523" i="1"/>
  <c r="D9522" i="1"/>
  <c r="D9521" i="1"/>
  <c r="D9520" i="1"/>
  <c r="D9519" i="1"/>
  <c r="D9518" i="1"/>
  <c r="D9517" i="1"/>
  <c r="D9516" i="1"/>
  <c r="D9515" i="1"/>
  <c r="D9514" i="1"/>
  <c r="D9513" i="1"/>
  <c r="D9512" i="1"/>
  <c r="D9511" i="1"/>
  <c r="D9510" i="1"/>
  <c r="D9509" i="1"/>
  <c r="D9508" i="1"/>
  <c r="D9507" i="1"/>
  <c r="D9506" i="1"/>
  <c r="D9505" i="1"/>
  <c r="D9504" i="1"/>
  <c r="D9503" i="1"/>
  <c r="D9502" i="1"/>
  <c r="D9501" i="1"/>
  <c r="D9500" i="1"/>
  <c r="D9499" i="1"/>
  <c r="D9498" i="1"/>
  <c r="D9497" i="1"/>
  <c r="D9496" i="1"/>
  <c r="D9495" i="1"/>
  <c r="D9494" i="1"/>
  <c r="D9493" i="1"/>
  <c r="D9492" i="1"/>
  <c r="D9491" i="1"/>
  <c r="D9490" i="1"/>
  <c r="D9489" i="1"/>
  <c r="D9488" i="1"/>
  <c r="D9487" i="1"/>
  <c r="D9486" i="1"/>
  <c r="D9485" i="1"/>
  <c r="D9484" i="1"/>
  <c r="D9483" i="1"/>
  <c r="D9482" i="1"/>
  <c r="D9481" i="1"/>
  <c r="D9480" i="1"/>
  <c r="D9479" i="1"/>
  <c r="D9478" i="1"/>
  <c r="D9477" i="1"/>
  <c r="D9476" i="1"/>
  <c r="D9475" i="1"/>
  <c r="D9474" i="1"/>
  <c r="D9473" i="1"/>
  <c r="D9472" i="1"/>
  <c r="D9471" i="1"/>
  <c r="D9470" i="1"/>
  <c r="D9469" i="1"/>
  <c r="D9468" i="1"/>
  <c r="D9467" i="1"/>
  <c r="D9466" i="1"/>
  <c r="D9465" i="1"/>
  <c r="D9464" i="1"/>
  <c r="D9463" i="1"/>
  <c r="D9462" i="1"/>
  <c r="D9461" i="1"/>
  <c r="D9460" i="1"/>
  <c r="D9459" i="1"/>
  <c r="D9458" i="1"/>
  <c r="D9457" i="1"/>
  <c r="D9456" i="1"/>
  <c r="D9455" i="1"/>
  <c r="D9454" i="1"/>
  <c r="D9453" i="1"/>
  <c r="D9452" i="1"/>
  <c r="D9451" i="1"/>
  <c r="D9450" i="1"/>
  <c r="D9449" i="1"/>
  <c r="D9448" i="1"/>
  <c r="D9447" i="1"/>
  <c r="D9446" i="1"/>
  <c r="D9445" i="1"/>
  <c r="D9444" i="1"/>
  <c r="D9443" i="1"/>
  <c r="D9442" i="1"/>
  <c r="D9441" i="1"/>
  <c r="D9440" i="1"/>
  <c r="D9439" i="1"/>
  <c r="D9438" i="1"/>
  <c r="D9437" i="1"/>
  <c r="D9436" i="1"/>
  <c r="D9435" i="1"/>
  <c r="D9434" i="1"/>
  <c r="D9433" i="1"/>
  <c r="D9432" i="1"/>
  <c r="D9431" i="1"/>
  <c r="D9430" i="1"/>
  <c r="D9429" i="1"/>
  <c r="D9428" i="1"/>
  <c r="D9427" i="1"/>
  <c r="D9426" i="1"/>
  <c r="D9425" i="1"/>
  <c r="D9424" i="1"/>
  <c r="D9423" i="1"/>
  <c r="D9422" i="1"/>
  <c r="D9421" i="1"/>
  <c r="D9420" i="1"/>
  <c r="D9419" i="1"/>
  <c r="D9418" i="1"/>
  <c r="D9417" i="1"/>
  <c r="D9416" i="1"/>
  <c r="D9415" i="1"/>
  <c r="D9414" i="1"/>
  <c r="D9413" i="1"/>
  <c r="D9412" i="1"/>
  <c r="D9411" i="1"/>
  <c r="D9410" i="1"/>
  <c r="D9409" i="1"/>
  <c r="D9408" i="1"/>
  <c r="D9407" i="1"/>
  <c r="D9406" i="1"/>
  <c r="D9405" i="1"/>
  <c r="D9404" i="1"/>
  <c r="D9403" i="1"/>
  <c r="D9402" i="1"/>
  <c r="D9401" i="1"/>
  <c r="D9400" i="1"/>
  <c r="D9399" i="1"/>
  <c r="D9398" i="1"/>
  <c r="D9397" i="1"/>
  <c r="D9396" i="1"/>
  <c r="D9395" i="1"/>
  <c r="D9394" i="1"/>
  <c r="D9393" i="1"/>
  <c r="D9392" i="1"/>
  <c r="D9391" i="1"/>
  <c r="D9390" i="1"/>
  <c r="D9389" i="1"/>
  <c r="D9388" i="1"/>
  <c r="D9387" i="1"/>
  <c r="D9386" i="1"/>
  <c r="D9385" i="1"/>
  <c r="D9384" i="1"/>
  <c r="D9383" i="1"/>
  <c r="D9382" i="1"/>
  <c r="D9381" i="1"/>
  <c r="D9380" i="1"/>
  <c r="D9379" i="1"/>
  <c r="D9378" i="1"/>
  <c r="D9377" i="1"/>
  <c r="D9376" i="1"/>
  <c r="D9375" i="1"/>
  <c r="D9374" i="1"/>
  <c r="D9373" i="1"/>
  <c r="D9372" i="1"/>
  <c r="D9371" i="1"/>
  <c r="D9370" i="1"/>
  <c r="D9369" i="1"/>
  <c r="D9368" i="1"/>
  <c r="D9367" i="1"/>
  <c r="D9366" i="1"/>
  <c r="D9365" i="1"/>
  <c r="D9364" i="1"/>
  <c r="D9363" i="1"/>
  <c r="D9362" i="1"/>
  <c r="D9361" i="1"/>
  <c r="D9360" i="1"/>
  <c r="D9359" i="1"/>
  <c r="D9358" i="1"/>
  <c r="D9357" i="1"/>
  <c r="D9356" i="1"/>
  <c r="D9355" i="1"/>
  <c r="D9354" i="1"/>
  <c r="D9353" i="1"/>
  <c r="D9352" i="1"/>
  <c r="D9351" i="1"/>
  <c r="D9350" i="1"/>
  <c r="D9349" i="1"/>
  <c r="D9348" i="1"/>
  <c r="D9347" i="1"/>
  <c r="D9346" i="1"/>
  <c r="D9345" i="1"/>
  <c r="D9344" i="1"/>
  <c r="D9343" i="1"/>
  <c r="D9342" i="1"/>
  <c r="D9341" i="1"/>
  <c r="D9340" i="1"/>
  <c r="D9339" i="1"/>
  <c r="D9338" i="1"/>
  <c r="D9337" i="1"/>
  <c r="D9336" i="1"/>
  <c r="D9335" i="1"/>
  <c r="D9334" i="1"/>
  <c r="D9333" i="1"/>
  <c r="D9332" i="1"/>
  <c r="D9331" i="1"/>
  <c r="D9330" i="1"/>
  <c r="D9329" i="1"/>
  <c r="D9328" i="1"/>
  <c r="D9327" i="1"/>
  <c r="D9326" i="1"/>
  <c r="D9325" i="1"/>
  <c r="D9324" i="1"/>
  <c r="D9323" i="1"/>
  <c r="D9322" i="1"/>
  <c r="D9321" i="1"/>
  <c r="D9320" i="1"/>
  <c r="D9319" i="1"/>
  <c r="D9318" i="1"/>
  <c r="D9317" i="1"/>
  <c r="D9316" i="1"/>
  <c r="D9315" i="1"/>
  <c r="D9314" i="1"/>
  <c r="D9313" i="1"/>
  <c r="D9312" i="1"/>
  <c r="D9311" i="1"/>
  <c r="D9310" i="1"/>
  <c r="D9309" i="1"/>
  <c r="D9308" i="1"/>
  <c r="D9307" i="1"/>
  <c r="D9306" i="1"/>
  <c r="D9305" i="1"/>
  <c r="D9304" i="1"/>
  <c r="D9303" i="1"/>
  <c r="D9302" i="1"/>
  <c r="D9301" i="1"/>
  <c r="D9300" i="1"/>
  <c r="D9299" i="1"/>
  <c r="D9298" i="1"/>
  <c r="D9297" i="1"/>
  <c r="D9296" i="1"/>
  <c r="D9295" i="1"/>
  <c r="D9294" i="1"/>
  <c r="D9293" i="1"/>
  <c r="D9292" i="1"/>
  <c r="D9291" i="1"/>
  <c r="D9290" i="1"/>
  <c r="D9289" i="1"/>
  <c r="D9288" i="1"/>
  <c r="D9287" i="1"/>
  <c r="D9286" i="1"/>
  <c r="D9285" i="1"/>
  <c r="D9284" i="1"/>
  <c r="D9283" i="1"/>
  <c r="D9282" i="1"/>
  <c r="D9281" i="1"/>
  <c r="D9280" i="1"/>
  <c r="D9279" i="1"/>
  <c r="D9278" i="1"/>
  <c r="D9277" i="1"/>
  <c r="D9276" i="1"/>
  <c r="D9275" i="1"/>
  <c r="D9274" i="1"/>
  <c r="D9273" i="1"/>
  <c r="D9272" i="1"/>
  <c r="D9271" i="1"/>
  <c r="D9270" i="1"/>
  <c r="D9269" i="1"/>
  <c r="D9268" i="1"/>
  <c r="D9267" i="1"/>
  <c r="D9266" i="1"/>
  <c r="D9265" i="1"/>
  <c r="D9264" i="1"/>
  <c r="D9263" i="1"/>
  <c r="D9262" i="1"/>
  <c r="D9261" i="1"/>
  <c r="D9260" i="1"/>
  <c r="D9259" i="1"/>
  <c r="D9258" i="1"/>
  <c r="D9257" i="1"/>
  <c r="D9256" i="1"/>
  <c r="D9255" i="1"/>
  <c r="D9254" i="1"/>
  <c r="D9253" i="1"/>
  <c r="D9252" i="1"/>
  <c r="D9251" i="1"/>
  <c r="D9250" i="1"/>
  <c r="D9249" i="1"/>
  <c r="D9248" i="1"/>
  <c r="D9247" i="1"/>
  <c r="D9246" i="1"/>
  <c r="D9245" i="1"/>
  <c r="D9244" i="1"/>
  <c r="D9243" i="1"/>
  <c r="D9242" i="1"/>
  <c r="D9241" i="1"/>
  <c r="D9240" i="1"/>
  <c r="D9239" i="1"/>
  <c r="D9238" i="1"/>
  <c r="D9237" i="1"/>
  <c r="D9236" i="1"/>
  <c r="D9235" i="1"/>
  <c r="D9234" i="1"/>
  <c r="D9233" i="1"/>
  <c r="D9232" i="1"/>
  <c r="D9231" i="1"/>
  <c r="D9230" i="1"/>
  <c r="D9229" i="1"/>
  <c r="D9228" i="1"/>
  <c r="D9227" i="1"/>
  <c r="D9226" i="1"/>
  <c r="D9225" i="1"/>
  <c r="D9224" i="1"/>
  <c r="D9223" i="1"/>
  <c r="D9222" i="1"/>
  <c r="D9221" i="1"/>
  <c r="D9220" i="1"/>
  <c r="D9219" i="1"/>
  <c r="D9218" i="1"/>
  <c r="D9217" i="1"/>
  <c r="D9216" i="1"/>
  <c r="D9215" i="1"/>
  <c r="D9214" i="1"/>
  <c r="D9213" i="1"/>
  <c r="D9212" i="1"/>
  <c r="D9211" i="1"/>
  <c r="D9210" i="1"/>
  <c r="D9209" i="1"/>
  <c r="D9208" i="1"/>
  <c r="D9207" i="1"/>
  <c r="D9206" i="1"/>
  <c r="D9205" i="1"/>
  <c r="D9204" i="1"/>
  <c r="D9203" i="1"/>
  <c r="D9202" i="1"/>
  <c r="D9201" i="1"/>
  <c r="D9200" i="1"/>
  <c r="D9199" i="1"/>
  <c r="D9198" i="1"/>
  <c r="D9197" i="1"/>
  <c r="D9196" i="1"/>
  <c r="D9195" i="1"/>
  <c r="D9194" i="1"/>
  <c r="D9193" i="1"/>
  <c r="D9192" i="1"/>
  <c r="D9191" i="1"/>
  <c r="D9190" i="1"/>
  <c r="D9189" i="1"/>
  <c r="D9188" i="1"/>
  <c r="D9187" i="1"/>
  <c r="D9186" i="1"/>
  <c r="D9185" i="1"/>
  <c r="D9184" i="1"/>
  <c r="D9183" i="1"/>
  <c r="D9182" i="1"/>
  <c r="D9181" i="1"/>
  <c r="D9180" i="1"/>
  <c r="D9179" i="1"/>
  <c r="D9178" i="1"/>
  <c r="D9177" i="1"/>
  <c r="D9176" i="1"/>
  <c r="D9175" i="1"/>
  <c r="D9174" i="1"/>
  <c r="D9173" i="1"/>
  <c r="D9172" i="1"/>
  <c r="D9171" i="1"/>
  <c r="D9170" i="1"/>
  <c r="D9169" i="1"/>
  <c r="D9168" i="1"/>
  <c r="D9167" i="1"/>
  <c r="D9166" i="1"/>
  <c r="D9165" i="1"/>
  <c r="D9164" i="1"/>
  <c r="D9163" i="1"/>
  <c r="D9162" i="1"/>
  <c r="D9161" i="1"/>
  <c r="D9160" i="1"/>
  <c r="D9159" i="1"/>
  <c r="D9158" i="1"/>
  <c r="D9157" i="1"/>
  <c r="D9156" i="1"/>
  <c r="D9155" i="1"/>
  <c r="D9154" i="1"/>
  <c r="D9153" i="1"/>
  <c r="D9152" i="1"/>
  <c r="D9151" i="1"/>
  <c r="D9150" i="1"/>
  <c r="D9149" i="1"/>
  <c r="D9148" i="1"/>
  <c r="D9147" i="1"/>
  <c r="D9146" i="1"/>
  <c r="D9145" i="1"/>
  <c r="D9144" i="1"/>
  <c r="D9143" i="1"/>
  <c r="D9142" i="1"/>
  <c r="D9141" i="1"/>
  <c r="D9140" i="1"/>
  <c r="D9139" i="1"/>
  <c r="D9138" i="1"/>
  <c r="D9137" i="1"/>
  <c r="D9136" i="1"/>
  <c r="D9135" i="1"/>
  <c r="D9134" i="1"/>
  <c r="D9133" i="1"/>
  <c r="D9132" i="1"/>
  <c r="D9131" i="1"/>
  <c r="D9130" i="1"/>
  <c r="D9129" i="1"/>
  <c r="D9128" i="1"/>
  <c r="D9127" i="1"/>
  <c r="D9126" i="1"/>
  <c r="D9125" i="1"/>
  <c r="D9124" i="1"/>
  <c r="D9123" i="1"/>
  <c r="D9122" i="1"/>
  <c r="D9121" i="1"/>
  <c r="D9120" i="1"/>
  <c r="D9119" i="1"/>
  <c r="D9118" i="1"/>
  <c r="D9117" i="1"/>
  <c r="D9116" i="1"/>
  <c r="D9115" i="1"/>
  <c r="D9114" i="1"/>
  <c r="D9113" i="1"/>
  <c r="D9112" i="1"/>
  <c r="D9111" i="1"/>
  <c r="D9110" i="1"/>
  <c r="D9109" i="1"/>
  <c r="D9108" i="1"/>
  <c r="D9107" i="1"/>
  <c r="D9106" i="1"/>
  <c r="D9105" i="1"/>
  <c r="D9104" i="1"/>
  <c r="D9103" i="1"/>
  <c r="D9102" i="1"/>
  <c r="D9101" i="1"/>
  <c r="D9100" i="1"/>
  <c r="D9099" i="1"/>
  <c r="D9098" i="1"/>
  <c r="D9097" i="1"/>
  <c r="D9096" i="1"/>
  <c r="D9095" i="1"/>
  <c r="D9094" i="1"/>
  <c r="D9093" i="1"/>
  <c r="D9092" i="1"/>
  <c r="D9091" i="1"/>
  <c r="D9090" i="1"/>
  <c r="D9089" i="1"/>
  <c r="D9088" i="1"/>
  <c r="D9087" i="1"/>
  <c r="D9086" i="1"/>
  <c r="D9085" i="1"/>
  <c r="D9084" i="1"/>
  <c r="D9083" i="1"/>
  <c r="D9082" i="1"/>
  <c r="D9081" i="1"/>
  <c r="D9080" i="1"/>
  <c r="D9079" i="1"/>
  <c r="D9078" i="1"/>
  <c r="D9077" i="1"/>
  <c r="D9076" i="1"/>
  <c r="D9075" i="1"/>
  <c r="D9074" i="1"/>
  <c r="D9073" i="1"/>
  <c r="D9072" i="1"/>
  <c r="D9071" i="1"/>
  <c r="D9070" i="1"/>
  <c r="D9069" i="1"/>
  <c r="D9068" i="1"/>
  <c r="D9067" i="1"/>
  <c r="D9066" i="1"/>
  <c r="D9065" i="1"/>
  <c r="D9064" i="1"/>
  <c r="D9063" i="1"/>
  <c r="D9062" i="1"/>
  <c r="D9061" i="1"/>
  <c r="D9060" i="1"/>
  <c r="D9059" i="1"/>
  <c r="D9058" i="1"/>
  <c r="D9057" i="1"/>
  <c r="D9056" i="1"/>
  <c r="D9055" i="1"/>
  <c r="D9054" i="1"/>
  <c r="D9053" i="1"/>
  <c r="D9052" i="1"/>
  <c r="D9051" i="1"/>
  <c r="D9050" i="1"/>
  <c r="D9049" i="1"/>
  <c r="D9048" i="1"/>
  <c r="D9047" i="1"/>
  <c r="D9046" i="1"/>
  <c r="D9045" i="1"/>
  <c r="D9044" i="1"/>
  <c r="D9043" i="1"/>
  <c r="D9042" i="1"/>
  <c r="D9041" i="1"/>
  <c r="D9040" i="1"/>
  <c r="D9039" i="1"/>
  <c r="D9038" i="1"/>
  <c r="D9037" i="1"/>
  <c r="D9036" i="1"/>
  <c r="D9035" i="1"/>
  <c r="D9034" i="1"/>
  <c r="D9033" i="1"/>
  <c r="D9032" i="1"/>
  <c r="D9031" i="1"/>
  <c r="D9030" i="1"/>
  <c r="D9029" i="1"/>
  <c r="D9028" i="1"/>
  <c r="D9027" i="1"/>
  <c r="D9026" i="1"/>
  <c r="D9025" i="1"/>
  <c r="D9024" i="1"/>
  <c r="D9023" i="1"/>
  <c r="D9022" i="1"/>
  <c r="D9021" i="1"/>
  <c r="D9020" i="1"/>
  <c r="D9019" i="1"/>
  <c r="D9018" i="1"/>
  <c r="D9017" i="1"/>
  <c r="D9016" i="1"/>
  <c r="D9015" i="1"/>
  <c r="D9014" i="1"/>
  <c r="D9013" i="1"/>
  <c r="D9012" i="1"/>
  <c r="D9011" i="1"/>
  <c r="D9010" i="1"/>
  <c r="D9009" i="1"/>
  <c r="D9008" i="1"/>
  <c r="D9007" i="1"/>
  <c r="D9006" i="1"/>
  <c r="D9005" i="1"/>
  <c r="D9004" i="1"/>
  <c r="D9003" i="1"/>
  <c r="D9002" i="1"/>
  <c r="D9001" i="1"/>
  <c r="D9000" i="1"/>
  <c r="D8999" i="1"/>
  <c r="D8998" i="1"/>
  <c r="D8997" i="1"/>
  <c r="D8996" i="1"/>
  <c r="D8995" i="1"/>
  <c r="D8994" i="1"/>
  <c r="D8993" i="1"/>
  <c r="D8992" i="1"/>
  <c r="D8991" i="1"/>
  <c r="D8990" i="1"/>
  <c r="D8989" i="1"/>
  <c r="D8988" i="1"/>
  <c r="D8987" i="1"/>
  <c r="D8986" i="1"/>
  <c r="D8985" i="1"/>
  <c r="D8984" i="1"/>
  <c r="D8983" i="1"/>
  <c r="D8982" i="1"/>
  <c r="D8981" i="1"/>
  <c r="D8980" i="1"/>
  <c r="D8979" i="1"/>
  <c r="D8978" i="1"/>
  <c r="D8977" i="1"/>
  <c r="D8976" i="1"/>
  <c r="D8975" i="1"/>
  <c r="D8974" i="1"/>
  <c r="D8973" i="1"/>
  <c r="D8972" i="1"/>
  <c r="D8971" i="1"/>
  <c r="D8970" i="1"/>
  <c r="D8969" i="1"/>
  <c r="D8968" i="1"/>
  <c r="D8967" i="1"/>
  <c r="D8966" i="1"/>
  <c r="D8965" i="1"/>
  <c r="D8964" i="1"/>
  <c r="D8963" i="1"/>
  <c r="D8962" i="1"/>
  <c r="D8961" i="1"/>
  <c r="D8960" i="1"/>
  <c r="D8959" i="1"/>
  <c r="D8958" i="1"/>
  <c r="D8957" i="1"/>
  <c r="D8956" i="1"/>
  <c r="D8955" i="1"/>
  <c r="D8954" i="1"/>
  <c r="D8953" i="1"/>
  <c r="D8952" i="1"/>
  <c r="D8951" i="1"/>
  <c r="D8950" i="1"/>
  <c r="D8949" i="1"/>
  <c r="D8948" i="1"/>
  <c r="D8947" i="1"/>
  <c r="D8946" i="1"/>
  <c r="D8945" i="1"/>
  <c r="D8944" i="1"/>
  <c r="D8943" i="1"/>
  <c r="D8942" i="1"/>
  <c r="D8941" i="1"/>
  <c r="D8940" i="1"/>
  <c r="D8939" i="1"/>
  <c r="D8938" i="1"/>
  <c r="D8937" i="1"/>
  <c r="D8936" i="1"/>
  <c r="D8935" i="1"/>
  <c r="D8934" i="1"/>
  <c r="D8933" i="1"/>
  <c r="D8932" i="1"/>
  <c r="D8931" i="1"/>
  <c r="D8930" i="1"/>
  <c r="D8929" i="1"/>
  <c r="D8928" i="1"/>
  <c r="D8927" i="1"/>
  <c r="D8926" i="1"/>
  <c r="D8925" i="1"/>
  <c r="D8924" i="1"/>
  <c r="D8923" i="1"/>
  <c r="D8922" i="1"/>
  <c r="D8921" i="1"/>
  <c r="D8920" i="1"/>
  <c r="D8919" i="1"/>
  <c r="D8918" i="1"/>
  <c r="D8917" i="1"/>
  <c r="D8916" i="1"/>
  <c r="D8915" i="1"/>
  <c r="D8914" i="1"/>
  <c r="D8913" i="1"/>
  <c r="D8912" i="1"/>
  <c r="D8911" i="1"/>
  <c r="D8910" i="1"/>
  <c r="D8909" i="1"/>
  <c r="D8908" i="1"/>
  <c r="D8907" i="1"/>
  <c r="D8906" i="1"/>
  <c r="D8905" i="1"/>
  <c r="D8904" i="1"/>
  <c r="D8903" i="1"/>
  <c r="D8902" i="1"/>
  <c r="D8901" i="1"/>
  <c r="D8900" i="1"/>
  <c r="D8899" i="1"/>
  <c r="D8898" i="1"/>
  <c r="D8897" i="1"/>
  <c r="D8896" i="1"/>
  <c r="D8895" i="1"/>
  <c r="D8894" i="1"/>
  <c r="D8893" i="1"/>
  <c r="D8892" i="1"/>
  <c r="D8891" i="1"/>
  <c r="D8890" i="1"/>
  <c r="D8889" i="1"/>
  <c r="D8888" i="1"/>
  <c r="D8887" i="1"/>
  <c r="D8886" i="1"/>
  <c r="D8885" i="1"/>
  <c r="D8884" i="1"/>
  <c r="D8883" i="1"/>
  <c r="D8882" i="1"/>
  <c r="D8881" i="1"/>
  <c r="D8880" i="1"/>
  <c r="D8879" i="1"/>
  <c r="D8878" i="1"/>
  <c r="D8877" i="1"/>
  <c r="D8876" i="1"/>
  <c r="D8875" i="1"/>
  <c r="D8874" i="1"/>
  <c r="D8873" i="1"/>
  <c r="D8872" i="1"/>
  <c r="D8871" i="1"/>
  <c r="D8870" i="1"/>
  <c r="D8869" i="1"/>
  <c r="D8868" i="1"/>
  <c r="D8867" i="1"/>
  <c r="D8866" i="1"/>
  <c r="D8865" i="1"/>
  <c r="D8864" i="1"/>
  <c r="D8863" i="1"/>
  <c r="D8862" i="1"/>
  <c r="D8861" i="1"/>
  <c r="D8860" i="1"/>
  <c r="D8859" i="1"/>
  <c r="D8858" i="1"/>
  <c r="D8857" i="1"/>
  <c r="D8856" i="1"/>
  <c r="D8855" i="1"/>
  <c r="D8854" i="1"/>
  <c r="D8853" i="1"/>
  <c r="D8852" i="1"/>
  <c r="D8851" i="1"/>
  <c r="D8850" i="1"/>
  <c r="D8849" i="1"/>
  <c r="D8848" i="1"/>
  <c r="D8847" i="1"/>
  <c r="D8846" i="1"/>
  <c r="D8845" i="1"/>
  <c r="D8844" i="1"/>
  <c r="D8843" i="1"/>
  <c r="D8842" i="1"/>
  <c r="D8841" i="1"/>
  <c r="D8840" i="1"/>
  <c r="D8839" i="1"/>
  <c r="D8838" i="1"/>
  <c r="D8837" i="1"/>
  <c r="D8836" i="1"/>
  <c r="D8835" i="1"/>
  <c r="D8834" i="1"/>
  <c r="D8833" i="1"/>
  <c r="D8832" i="1"/>
  <c r="D8831" i="1"/>
  <c r="D8830" i="1"/>
  <c r="D8829" i="1"/>
  <c r="D8828" i="1"/>
  <c r="D8827" i="1"/>
  <c r="D8826" i="1"/>
  <c r="D8825" i="1"/>
  <c r="D8824" i="1"/>
  <c r="D8823" i="1"/>
  <c r="D8822" i="1"/>
  <c r="D8821" i="1"/>
  <c r="D8820" i="1"/>
  <c r="D8819" i="1"/>
  <c r="D8818" i="1"/>
  <c r="D8817" i="1"/>
  <c r="D8816" i="1"/>
  <c r="D8815" i="1"/>
  <c r="D8814" i="1"/>
  <c r="D8813" i="1"/>
  <c r="D8812" i="1"/>
  <c r="D8811" i="1"/>
  <c r="D8810" i="1"/>
  <c r="D8809" i="1"/>
  <c r="D8808" i="1"/>
  <c r="D8807" i="1"/>
  <c r="D8806" i="1"/>
  <c r="D8805" i="1"/>
  <c r="D8804" i="1"/>
  <c r="D8803" i="1"/>
  <c r="D8802" i="1"/>
  <c r="D8801" i="1"/>
  <c r="D8800" i="1"/>
  <c r="D8799" i="1"/>
  <c r="D8798" i="1"/>
  <c r="D8797" i="1"/>
  <c r="D8796" i="1"/>
  <c r="D8795" i="1"/>
  <c r="D8794" i="1"/>
  <c r="D8793" i="1"/>
  <c r="D8792" i="1"/>
  <c r="D8791" i="1"/>
  <c r="D8790" i="1"/>
  <c r="D8789" i="1"/>
  <c r="D8788" i="1"/>
  <c r="D8787" i="1"/>
  <c r="D8786" i="1"/>
  <c r="D8785" i="1"/>
  <c r="D8784" i="1"/>
  <c r="D8783" i="1"/>
  <c r="D8782" i="1"/>
  <c r="D8781" i="1"/>
  <c r="D8780" i="1"/>
  <c r="D8779" i="1"/>
  <c r="D8778" i="1"/>
  <c r="D8777" i="1"/>
  <c r="D8776" i="1"/>
  <c r="D8775" i="1"/>
  <c r="D8774" i="1"/>
  <c r="D8773" i="1"/>
  <c r="D8772" i="1"/>
  <c r="D8771" i="1"/>
  <c r="D8770" i="1"/>
  <c r="D8769" i="1"/>
  <c r="D8768" i="1"/>
  <c r="D8767" i="1"/>
  <c r="D8766" i="1"/>
  <c r="D8765" i="1"/>
  <c r="D8764" i="1"/>
  <c r="D8763" i="1"/>
  <c r="D8762" i="1"/>
  <c r="D8761" i="1"/>
  <c r="D8760" i="1"/>
  <c r="D8759" i="1"/>
  <c r="D8758" i="1"/>
  <c r="D8757" i="1"/>
  <c r="D8756" i="1"/>
  <c r="D8755" i="1"/>
  <c r="D8754" i="1"/>
  <c r="D8753" i="1"/>
  <c r="D8752" i="1"/>
  <c r="D8751" i="1"/>
  <c r="D8750" i="1"/>
  <c r="D8749" i="1"/>
  <c r="D8748" i="1"/>
  <c r="D8747" i="1"/>
  <c r="D8746" i="1"/>
  <c r="D8745" i="1"/>
  <c r="D8744" i="1"/>
  <c r="D8743" i="1"/>
  <c r="D8742" i="1"/>
  <c r="D8741" i="1"/>
  <c r="D8740" i="1"/>
  <c r="D8739" i="1"/>
  <c r="D8738" i="1"/>
  <c r="D8737" i="1"/>
  <c r="D8736" i="1"/>
  <c r="D8735" i="1"/>
  <c r="D8734" i="1"/>
  <c r="D8733" i="1"/>
  <c r="D8732" i="1"/>
  <c r="D8731" i="1"/>
  <c r="D8730" i="1"/>
  <c r="D8729" i="1"/>
  <c r="D8728" i="1"/>
  <c r="D8727" i="1"/>
  <c r="D8726" i="1"/>
  <c r="D8725" i="1"/>
  <c r="D8724" i="1"/>
  <c r="D8723" i="1"/>
  <c r="D8722" i="1"/>
  <c r="D8721" i="1"/>
  <c r="D8720" i="1"/>
  <c r="D8719" i="1"/>
  <c r="D8718" i="1"/>
  <c r="D8717" i="1"/>
  <c r="D8716" i="1"/>
  <c r="D8715" i="1"/>
  <c r="D8714" i="1"/>
  <c r="D8713" i="1"/>
  <c r="D8712" i="1"/>
  <c r="D8711" i="1"/>
  <c r="D8710" i="1"/>
  <c r="D8709" i="1"/>
  <c r="D8708" i="1"/>
  <c r="D8707" i="1"/>
  <c r="D8706" i="1"/>
  <c r="D8705" i="1"/>
  <c r="D8704" i="1"/>
  <c r="D8703" i="1"/>
  <c r="D8702" i="1"/>
  <c r="D8701" i="1"/>
  <c r="D8700" i="1"/>
  <c r="D8699" i="1"/>
  <c r="D8698" i="1"/>
  <c r="D8697" i="1"/>
  <c r="D8696" i="1"/>
  <c r="D8695" i="1"/>
  <c r="D8694" i="1"/>
  <c r="D8693" i="1"/>
  <c r="D8692" i="1"/>
  <c r="D8691" i="1"/>
  <c r="D8690" i="1"/>
  <c r="D8689" i="1"/>
  <c r="D8688" i="1"/>
  <c r="D8687" i="1"/>
  <c r="D8686" i="1"/>
  <c r="D8685" i="1"/>
  <c r="D8684" i="1"/>
  <c r="D8683" i="1"/>
  <c r="D8682" i="1"/>
  <c r="D8681" i="1"/>
  <c r="D8680" i="1"/>
  <c r="D8679" i="1"/>
  <c r="D8678" i="1"/>
  <c r="D8677" i="1"/>
  <c r="D8676" i="1"/>
  <c r="D8675" i="1"/>
  <c r="D8674" i="1"/>
  <c r="D8673" i="1"/>
  <c r="D8672" i="1"/>
  <c r="D8671" i="1"/>
  <c r="D8670" i="1"/>
  <c r="D8669" i="1"/>
  <c r="D8668" i="1"/>
  <c r="D8667" i="1"/>
  <c r="D8666" i="1"/>
  <c r="D8665" i="1"/>
  <c r="D8664" i="1"/>
  <c r="D8663" i="1"/>
  <c r="D8662" i="1"/>
  <c r="D8661" i="1"/>
  <c r="D8660" i="1"/>
  <c r="D8659" i="1"/>
  <c r="D8658" i="1"/>
  <c r="D8657" i="1"/>
  <c r="D8656" i="1"/>
  <c r="D8655" i="1"/>
  <c r="D8654" i="1"/>
  <c r="D8653" i="1"/>
  <c r="D8652" i="1"/>
  <c r="D8651" i="1"/>
  <c r="D8650" i="1"/>
  <c r="D8649" i="1"/>
  <c r="D8648" i="1"/>
  <c r="D8647" i="1"/>
  <c r="D8646" i="1"/>
  <c r="D8645" i="1"/>
  <c r="D8644" i="1"/>
  <c r="D8643" i="1"/>
  <c r="D8642" i="1"/>
  <c r="D8641" i="1"/>
  <c r="D8640" i="1"/>
  <c r="D8639" i="1"/>
  <c r="D8638" i="1"/>
  <c r="D8637" i="1"/>
  <c r="D8636" i="1"/>
  <c r="D8635" i="1"/>
  <c r="D8634" i="1"/>
  <c r="D8633" i="1"/>
  <c r="D8632" i="1"/>
  <c r="D8631" i="1"/>
  <c r="D8630" i="1"/>
  <c r="D8629" i="1"/>
  <c r="D8628" i="1"/>
  <c r="D8627" i="1"/>
  <c r="D8626" i="1"/>
  <c r="D8625" i="1"/>
  <c r="D8624" i="1"/>
  <c r="D8623" i="1"/>
  <c r="D8622" i="1"/>
  <c r="D8621" i="1"/>
  <c r="D8620" i="1"/>
  <c r="D8619" i="1"/>
  <c r="D8618" i="1"/>
  <c r="D8617" i="1"/>
  <c r="D8616" i="1"/>
  <c r="D8615" i="1"/>
  <c r="D8614" i="1"/>
  <c r="D8613" i="1"/>
  <c r="D8612" i="1"/>
  <c r="D8611" i="1"/>
  <c r="D8610" i="1"/>
  <c r="D8609" i="1"/>
  <c r="D8608" i="1"/>
  <c r="D8607" i="1"/>
  <c r="D8606" i="1"/>
  <c r="D8605" i="1"/>
  <c r="D8604" i="1"/>
  <c r="D8603" i="1"/>
  <c r="D8602" i="1"/>
  <c r="D8601" i="1"/>
  <c r="D8600" i="1"/>
  <c r="D8599" i="1"/>
  <c r="D8598" i="1"/>
  <c r="D8597" i="1"/>
  <c r="D8596" i="1"/>
  <c r="D8595" i="1"/>
  <c r="D8594" i="1"/>
  <c r="D8593" i="1"/>
  <c r="D8592" i="1"/>
  <c r="D8591" i="1"/>
  <c r="D8590" i="1"/>
  <c r="D8589" i="1"/>
  <c r="D8588" i="1"/>
  <c r="D8587" i="1"/>
  <c r="D8586" i="1"/>
  <c r="D8585" i="1"/>
  <c r="D8584" i="1"/>
  <c r="D8583" i="1"/>
  <c r="D8582" i="1"/>
  <c r="D8581" i="1"/>
  <c r="D8580" i="1"/>
  <c r="D8579" i="1"/>
  <c r="D8578" i="1"/>
  <c r="D8577" i="1"/>
  <c r="D8576" i="1"/>
  <c r="D8575" i="1"/>
  <c r="D8574" i="1"/>
  <c r="D8573" i="1"/>
  <c r="D8572" i="1"/>
  <c r="D8571" i="1"/>
  <c r="D8570" i="1"/>
  <c r="D8569" i="1"/>
  <c r="D8568" i="1"/>
  <c r="D8567" i="1"/>
  <c r="D8566" i="1"/>
  <c r="D8565" i="1"/>
  <c r="D8564" i="1"/>
  <c r="D8563" i="1"/>
  <c r="D8562" i="1"/>
  <c r="D8561" i="1"/>
  <c r="D8560" i="1"/>
  <c r="D8559" i="1"/>
  <c r="D8558" i="1"/>
  <c r="D8557" i="1"/>
  <c r="D8556" i="1"/>
  <c r="D8555" i="1"/>
  <c r="D8554" i="1"/>
  <c r="D8553" i="1"/>
  <c r="D8552" i="1"/>
  <c r="D8551" i="1"/>
  <c r="D8550" i="1"/>
  <c r="D8549" i="1"/>
  <c r="D8548" i="1"/>
  <c r="D8547" i="1"/>
  <c r="D8546" i="1"/>
  <c r="D8545" i="1"/>
  <c r="D8544" i="1"/>
  <c r="D8543" i="1"/>
  <c r="D8542" i="1"/>
  <c r="D8541" i="1"/>
  <c r="D8540" i="1"/>
  <c r="D8539" i="1"/>
  <c r="D8538" i="1"/>
  <c r="D8537" i="1"/>
  <c r="D8536" i="1"/>
  <c r="D8535" i="1"/>
  <c r="D8534" i="1"/>
  <c r="D8533" i="1"/>
  <c r="D8532" i="1"/>
  <c r="D8531" i="1"/>
  <c r="D8530" i="1"/>
  <c r="D8529" i="1"/>
  <c r="D8528" i="1"/>
  <c r="D8527" i="1"/>
  <c r="D8526" i="1"/>
  <c r="D8525" i="1"/>
  <c r="D8524" i="1"/>
  <c r="D8523" i="1"/>
  <c r="D8522" i="1"/>
  <c r="D8521" i="1"/>
  <c r="D8520" i="1"/>
  <c r="D8519" i="1"/>
  <c r="D8518" i="1"/>
  <c r="D8517" i="1"/>
  <c r="D8516" i="1"/>
  <c r="D8515" i="1"/>
  <c r="D8514" i="1"/>
  <c r="D8513" i="1"/>
  <c r="D8512" i="1"/>
  <c r="D8511" i="1"/>
  <c r="D8510" i="1"/>
  <c r="D8509" i="1"/>
  <c r="D8508" i="1"/>
  <c r="D8507" i="1"/>
  <c r="D8506" i="1"/>
  <c r="D8505" i="1"/>
  <c r="D8504" i="1"/>
  <c r="D8503" i="1"/>
  <c r="D8502" i="1"/>
  <c r="D8501" i="1"/>
  <c r="D8500" i="1"/>
  <c r="D8499" i="1"/>
  <c r="D8498" i="1"/>
  <c r="D8497" i="1"/>
  <c r="D8496" i="1"/>
  <c r="D8495" i="1"/>
  <c r="D8494" i="1"/>
  <c r="D8493" i="1"/>
  <c r="D8492" i="1"/>
  <c r="D8491" i="1"/>
  <c r="D8490" i="1"/>
  <c r="D8489" i="1"/>
  <c r="D8488" i="1"/>
  <c r="D8487" i="1"/>
  <c r="D8486" i="1"/>
  <c r="D8485" i="1"/>
  <c r="D8484" i="1"/>
  <c r="D8483" i="1"/>
  <c r="D8482" i="1"/>
  <c r="D8481" i="1"/>
  <c r="D8480" i="1"/>
  <c r="D8479" i="1"/>
  <c r="D8478" i="1"/>
  <c r="D8477" i="1"/>
  <c r="D8476" i="1"/>
  <c r="D8475" i="1"/>
  <c r="D8474" i="1"/>
  <c r="D8473" i="1"/>
  <c r="D8472" i="1"/>
  <c r="D8471" i="1"/>
  <c r="D8470" i="1"/>
  <c r="D8469" i="1"/>
  <c r="D8468" i="1"/>
  <c r="D8467" i="1"/>
  <c r="D8466" i="1"/>
  <c r="D8465" i="1"/>
  <c r="D8464" i="1"/>
  <c r="D8463" i="1"/>
  <c r="D8462" i="1"/>
  <c r="D8461" i="1"/>
  <c r="D8460" i="1"/>
  <c r="D8459" i="1"/>
  <c r="D8458" i="1"/>
  <c r="D8457" i="1"/>
  <c r="D8456" i="1"/>
  <c r="D8455" i="1"/>
  <c r="D8454" i="1"/>
  <c r="D8453" i="1"/>
  <c r="D8452" i="1"/>
  <c r="D8451" i="1"/>
  <c r="D8450" i="1"/>
  <c r="D8449" i="1"/>
  <c r="D8448" i="1"/>
  <c r="D8447" i="1"/>
  <c r="D8446" i="1"/>
  <c r="D8445" i="1"/>
  <c r="D8444" i="1"/>
  <c r="D8443" i="1"/>
  <c r="D8442" i="1"/>
  <c r="D8441" i="1"/>
  <c r="D8440" i="1"/>
  <c r="D8439" i="1"/>
  <c r="D8438" i="1"/>
  <c r="D8437" i="1"/>
  <c r="D8436" i="1"/>
  <c r="D8435" i="1"/>
  <c r="D8434" i="1"/>
  <c r="D8433" i="1"/>
  <c r="D8432" i="1"/>
  <c r="D8431" i="1"/>
  <c r="D8430" i="1"/>
  <c r="D8429" i="1"/>
  <c r="D8428" i="1"/>
  <c r="D8427" i="1"/>
  <c r="D8426" i="1"/>
  <c r="D8425" i="1"/>
  <c r="D8424" i="1"/>
  <c r="D8423" i="1"/>
  <c r="D8422" i="1"/>
  <c r="D8421" i="1"/>
  <c r="D8420" i="1"/>
  <c r="D8419" i="1"/>
  <c r="D8418" i="1"/>
  <c r="D8417" i="1"/>
  <c r="D8416" i="1"/>
  <c r="D8415" i="1"/>
  <c r="D8414" i="1"/>
  <c r="D8413" i="1"/>
  <c r="D8412" i="1"/>
  <c r="D8411" i="1"/>
  <c r="D8410" i="1"/>
  <c r="D8409" i="1"/>
  <c r="D8408" i="1"/>
  <c r="D8407" i="1"/>
  <c r="D8406" i="1"/>
  <c r="D8405" i="1"/>
  <c r="D8404" i="1"/>
  <c r="D8403" i="1"/>
  <c r="D8402" i="1"/>
  <c r="D8401" i="1"/>
  <c r="D8400" i="1"/>
  <c r="D8399" i="1"/>
  <c r="D8398" i="1"/>
  <c r="D8397" i="1"/>
  <c r="D8396" i="1"/>
  <c r="D8395" i="1"/>
  <c r="D8394" i="1"/>
  <c r="D8393" i="1"/>
  <c r="D8392" i="1"/>
  <c r="D8391" i="1"/>
  <c r="D8390" i="1"/>
  <c r="D8389" i="1"/>
  <c r="D8388" i="1"/>
  <c r="D8387" i="1"/>
  <c r="D8386" i="1"/>
  <c r="D8385" i="1"/>
  <c r="D8384" i="1"/>
  <c r="D8383" i="1"/>
  <c r="D8382" i="1"/>
  <c r="D8381" i="1"/>
  <c r="D8380" i="1"/>
  <c r="D8379" i="1"/>
  <c r="D8378" i="1"/>
  <c r="D8377" i="1"/>
  <c r="D8376" i="1"/>
  <c r="D8375" i="1"/>
  <c r="D8374" i="1"/>
  <c r="D8373" i="1"/>
  <c r="D8372" i="1"/>
  <c r="D8371" i="1"/>
  <c r="D8370" i="1"/>
  <c r="D8369" i="1"/>
  <c r="D8368" i="1"/>
  <c r="D8367" i="1"/>
  <c r="D8366" i="1"/>
  <c r="D8365" i="1"/>
  <c r="D8364" i="1"/>
  <c r="D8363" i="1"/>
  <c r="D8362" i="1"/>
  <c r="D8361" i="1"/>
  <c r="D8360" i="1"/>
  <c r="D8359" i="1"/>
  <c r="D8358" i="1"/>
  <c r="D8357" i="1"/>
  <c r="D8356" i="1"/>
  <c r="D8355" i="1"/>
  <c r="D8354" i="1"/>
  <c r="D8353" i="1"/>
  <c r="D8352" i="1"/>
  <c r="D8351" i="1"/>
  <c r="D8350" i="1"/>
  <c r="D8349" i="1"/>
  <c r="D8348" i="1"/>
  <c r="D8347" i="1"/>
  <c r="D8346" i="1"/>
  <c r="D8345" i="1"/>
  <c r="D8344" i="1"/>
  <c r="D8343" i="1"/>
  <c r="D8342" i="1"/>
  <c r="D8341" i="1"/>
  <c r="D8340" i="1"/>
  <c r="D8339" i="1"/>
  <c r="D8338" i="1"/>
  <c r="D8337" i="1"/>
  <c r="D8336" i="1"/>
  <c r="D8335" i="1"/>
  <c r="D8334" i="1"/>
  <c r="D8333" i="1"/>
  <c r="D8332" i="1"/>
  <c r="D8331" i="1"/>
  <c r="D8330" i="1"/>
  <c r="D8329" i="1"/>
  <c r="D8328" i="1"/>
  <c r="D8327" i="1"/>
  <c r="D8326" i="1"/>
  <c r="D8325" i="1"/>
  <c r="D8324" i="1"/>
  <c r="D8323" i="1"/>
  <c r="D8322" i="1"/>
  <c r="D8321" i="1"/>
  <c r="D8320" i="1"/>
  <c r="D8319" i="1"/>
  <c r="D8318" i="1"/>
  <c r="D8317" i="1"/>
  <c r="D8316" i="1"/>
  <c r="D8315" i="1"/>
  <c r="D8314" i="1"/>
  <c r="D8313" i="1"/>
  <c r="D8312" i="1"/>
  <c r="D8311" i="1"/>
  <c r="D8310" i="1"/>
  <c r="D8309" i="1"/>
  <c r="D8308" i="1"/>
  <c r="D8307" i="1"/>
  <c r="D8306" i="1"/>
  <c r="D8305" i="1"/>
  <c r="D8304" i="1"/>
  <c r="D8303" i="1"/>
  <c r="D8302" i="1"/>
  <c r="D8301" i="1"/>
  <c r="D8300" i="1"/>
  <c r="D8299" i="1"/>
  <c r="D8298" i="1"/>
  <c r="D8297" i="1"/>
  <c r="D8296" i="1"/>
  <c r="D8295" i="1"/>
  <c r="D8294" i="1"/>
  <c r="D8293" i="1"/>
  <c r="D8292" i="1"/>
  <c r="D8291" i="1"/>
  <c r="D8290" i="1"/>
  <c r="D8289" i="1"/>
  <c r="D8288" i="1"/>
  <c r="D8287" i="1"/>
  <c r="D8286" i="1"/>
  <c r="D8285" i="1"/>
  <c r="D8284" i="1"/>
  <c r="D8283" i="1"/>
  <c r="D8282" i="1"/>
  <c r="D8281" i="1"/>
  <c r="D8280" i="1"/>
  <c r="D8279" i="1"/>
  <c r="D8278" i="1"/>
  <c r="D8277" i="1"/>
  <c r="D8276" i="1"/>
  <c r="D8275" i="1"/>
  <c r="D8274" i="1"/>
  <c r="D8273" i="1"/>
  <c r="D8272" i="1"/>
  <c r="D8271" i="1"/>
  <c r="D8270" i="1"/>
  <c r="D8269" i="1"/>
  <c r="D8268" i="1"/>
  <c r="D8267" i="1"/>
  <c r="D8266" i="1"/>
  <c r="D8265" i="1"/>
  <c r="D8264" i="1"/>
  <c r="D8263" i="1"/>
  <c r="D8262" i="1"/>
  <c r="D8261" i="1"/>
  <c r="D8260" i="1"/>
  <c r="D8259" i="1"/>
  <c r="D8258" i="1"/>
  <c r="D8257" i="1"/>
  <c r="D8256" i="1"/>
  <c r="D8255" i="1"/>
  <c r="D8254" i="1"/>
  <c r="D8253" i="1"/>
  <c r="D8252" i="1"/>
  <c r="D8251" i="1"/>
  <c r="D8250" i="1"/>
  <c r="D8249" i="1"/>
  <c r="D8248" i="1"/>
  <c r="D8247" i="1"/>
  <c r="D8246" i="1"/>
  <c r="D8245" i="1"/>
  <c r="D8244" i="1"/>
  <c r="D8243" i="1"/>
  <c r="D8242" i="1"/>
  <c r="D8241" i="1"/>
  <c r="D8240" i="1"/>
  <c r="D8239" i="1"/>
  <c r="D8238" i="1"/>
  <c r="D8237" i="1"/>
  <c r="D8236" i="1"/>
  <c r="D8235" i="1"/>
  <c r="D8234" i="1"/>
  <c r="D8233" i="1"/>
  <c r="D8232" i="1"/>
  <c r="D8231" i="1"/>
  <c r="D8230" i="1"/>
  <c r="D8229" i="1"/>
  <c r="D8228" i="1"/>
  <c r="D8227" i="1"/>
  <c r="D8226" i="1"/>
  <c r="D8225" i="1"/>
  <c r="D8224" i="1"/>
  <c r="D8223" i="1"/>
  <c r="D8222" i="1"/>
  <c r="D8221" i="1"/>
  <c r="D8220" i="1"/>
  <c r="D8219" i="1"/>
  <c r="D8218" i="1"/>
  <c r="D8217" i="1"/>
  <c r="D8216" i="1"/>
  <c r="D8215" i="1"/>
  <c r="D8214" i="1"/>
  <c r="D8213" i="1"/>
  <c r="D8212" i="1"/>
  <c r="D8211" i="1"/>
  <c r="D8210" i="1"/>
  <c r="D8209" i="1"/>
  <c r="D8208" i="1"/>
  <c r="D8207" i="1"/>
  <c r="D8206" i="1"/>
  <c r="D8205" i="1"/>
  <c r="D8204" i="1"/>
  <c r="D8203" i="1"/>
  <c r="D8202" i="1"/>
  <c r="D8201" i="1"/>
  <c r="D8200" i="1"/>
  <c r="D8199" i="1"/>
  <c r="D8198" i="1"/>
  <c r="D8197" i="1"/>
  <c r="D8196" i="1"/>
  <c r="D8195" i="1"/>
  <c r="D8194" i="1"/>
  <c r="D8193" i="1"/>
  <c r="D8192" i="1"/>
  <c r="D8191" i="1"/>
  <c r="D8190" i="1"/>
  <c r="D8189" i="1"/>
  <c r="D8188" i="1"/>
  <c r="D8187" i="1"/>
  <c r="D8186" i="1"/>
  <c r="D8185" i="1"/>
  <c r="D8184" i="1"/>
  <c r="D8183" i="1"/>
  <c r="D8182" i="1"/>
  <c r="D8181" i="1"/>
  <c r="D8180" i="1"/>
  <c r="D8179" i="1"/>
  <c r="D8178" i="1"/>
  <c r="D8177" i="1"/>
  <c r="D8176" i="1"/>
  <c r="D8175" i="1"/>
  <c r="D8174" i="1"/>
  <c r="D8173" i="1"/>
  <c r="D8172" i="1"/>
  <c r="D8171" i="1"/>
  <c r="D8170" i="1"/>
  <c r="D8169" i="1"/>
  <c r="D8168" i="1"/>
  <c r="D8167" i="1"/>
  <c r="D8166" i="1"/>
  <c r="D8165" i="1"/>
  <c r="D8164" i="1"/>
  <c r="D8163" i="1"/>
  <c r="D8162" i="1"/>
  <c r="D8161" i="1"/>
  <c r="D8160" i="1"/>
  <c r="D8159" i="1"/>
  <c r="D8158" i="1"/>
  <c r="D8157" i="1"/>
  <c r="D8156" i="1"/>
  <c r="D8155" i="1"/>
  <c r="D8154" i="1"/>
  <c r="D8153" i="1"/>
  <c r="D8152" i="1"/>
  <c r="D8151" i="1"/>
  <c r="D8150" i="1"/>
  <c r="D8149" i="1"/>
  <c r="D8148" i="1"/>
  <c r="D8147" i="1"/>
  <c r="D8146" i="1"/>
  <c r="D8145" i="1"/>
  <c r="D8144" i="1"/>
  <c r="D8143" i="1"/>
  <c r="D8142" i="1"/>
  <c r="D8141" i="1"/>
  <c r="D8140" i="1"/>
  <c r="D8139" i="1"/>
  <c r="D8138" i="1"/>
  <c r="D8137" i="1"/>
  <c r="D8136" i="1"/>
  <c r="D8135" i="1"/>
  <c r="D8134" i="1"/>
  <c r="D8133" i="1"/>
  <c r="D8132" i="1"/>
  <c r="D8131" i="1"/>
  <c r="D8130" i="1"/>
  <c r="D8129" i="1"/>
  <c r="D8128" i="1"/>
  <c r="D8127" i="1"/>
  <c r="D8126" i="1"/>
  <c r="D8125" i="1"/>
  <c r="D8124" i="1"/>
  <c r="D8123" i="1"/>
  <c r="D8122" i="1"/>
  <c r="D8121" i="1"/>
  <c r="D8120" i="1"/>
  <c r="D8119" i="1"/>
  <c r="D8118" i="1"/>
  <c r="D8117" i="1"/>
  <c r="D8116" i="1"/>
  <c r="D8115" i="1"/>
  <c r="D8114" i="1"/>
  <c r="D8113" i="1"/>
  <c r="D8112" i="1"/>
  <c r="D8111" i="1"/>
  <c r="D8110" i="1"/>
  <c r="D8109" i="1"/>
  <c r="D8108" i="1"/>
  <c r="D8107" i="1"/>
  <c r="D8106" i="1"/>
  <c r="D8105" i="1"/>
  <c r="D8104" i="1"/>
  <c r="D8103" i="1"/>
  <c r="D8102" i="1"/>
  <c r="D8101" i="1"/>
  <c r="D8100" i="1"/>
  <c r="D8099" i="1"/>
  <c r="D8098" i="1"/>
  <c r="D8097" i="1"/>
  <c r="D8096" i="1"/>
  <c r="D8095" i="1"/>
  <c r="D8094" i="1"/>
  <c r="D8093" i="1"/>
  <c r="D8092" i="1"/>
  <c r="D8091" i="1"/>
  <c r="D8090" i="1"/>
  <c r="D8089" i="1"/>
  <c r="D8088" i="1"/>
  <c r="D8087" i="1"/>
  <c r="D8086" i="1"/>
  <c r="D8085" i="1"/>
  <c r="D8084" i="1"/>
  <c r="D8083" i="1"/>
  <c r="D8082" i="1"/>
  <c r="D8081" i="1"/>
  <c r="D8080" i="1"/>
  <c r="D8079" i="1"/>
  <c r="D8078" i="1"/>
  <c r="D8077" i="1"/>
  <c r="D8076" i="1"/>
  <c r="D8075" i="1"/>
  <c r="D8074" i="1"/>
  <c r="D8073" i="1"/>
  <c r="D8072" i="1"/>
  <c r="D8071" i="1"/>
  <c r="D8070" i="1"/>
  <c r="D8069" i="1"/>
  <c r="D8068" i="1"/>
  <c r="D8067" i="1"/>
  <c r="D8066" i="1"/>
  <c r="D8065" i="1"/>
  <c r="D8064" i="1"/>
  <c r="D8063" i="1"/>
  <c r="D8062" i="1"/>
  <c r="D8061" i="1"/>
  <c r="D8060" i="1"/>
  <c r="D8059" i="1"/>
  <c r="D8058" i="1"/>
  <c r="D8057" i="1"/>
  <c r="D8056" i="1"/>
  <c r="D8055" i="1"/>
  <c r="D8054" i="1"/>
  <c r="D8053" i="1"/>
  <c r="D8052" i="1"/>
  <c r="D8051" i="1"/>
  <c r="D8050" i="1"/>
  <c r="D8049" i="1"/>
  <c r="D8048" i="1"/>
  <c r="D8047" i="1"/>
  <c r="D8046" i="1"/>
  <c r="D8045" i="1"/>
  <c r="D8044" i="1"/>
  <c r="D8043" i="1"/>
  <c r="D8042" i="1"/>
  <c r="D8041" i="1"/>
  <c r="D8040" i="1"/>
  <c r="D8039" i="1"/>
  <c r="D8038" i="1"/>
  <c r="D8037" i="1"/>
  <c r="D8036" i="1"/>
  <c r="D8035" i="1"/>
  <c r="D8034" i="1"/>
  <c r="D8033" i="1"/>
  <c r="D8032" i="1"/>
  <c r="D8031" i="1"/>
  <c r="D8030" i="1"/>
  <c r="D8029" i="1"/>
  <c r="D8028" i="1"/>
  <c r="D8027" i="1"/>
  <c r="D8026" i="1"/>
  <c r="D8025" i="1"/>
  <c r="D8024" i="1"/>
  <c r="D8023" i="1"/>
  <c r="D8022" i="1"/>
  <c r="D8021" i="1"/>
  <c r="D8020" i="1"/>
  <c r="D8019" i="1"/>
  <c r="D8018" i="1"/>
  <c r="D8017" i="1"/>
  <c r="D8016" i="1"/>
  <c r="D8015" i="1"/>
  <c r="D8014" i="1"/>
  <c r="D8013" i="1"/>
  <c r="D8012" i="1"/>
  <c r="D8011" i="1"/>
  <c r="D8010" i="1"/>
  <c r="D8009" i="1"/>
  <c r="D8008" i="1"/>
  <c r="D8007" i="1"/>
  <c r="D8006" i="1"/>
  <c r="D8005" i="1"/>
  <c r="D8004" i="1"/>
  <c r="D8003" i="1"/>
  <c r="D8002" i="1"/>
  <c r="D8001" i="1"/>
  <c r="D8000" i="1"/>
  <c r="D7999" i="1"/>
  <c r="D7998" i="1"/>
  <c r="D7997" i="1"/>
  <c r="D7996" i="1"/>
  <c r="D7995" i="1"/>
  <c r="D7994" i="1"/>
  <c r="D7993" i="1"/>
  <c r="D7992" i="1"/>
  <c r="D7991" i="1"/>
  <c r="D7990" i="1"/>
  <c r="D7989" i="1"/>
  <c r="D7988" i="1"/>
  <c r="D7987" i="1"/>
  <c r="D7986" i="1"/>
  <c r="D7985" i="1"/>
  <c r="D7984" i="1"/>
  <c r="D7983" i="1"/>
  <c r="D7982" i="1"/>
  <c r="D7981" i="1"/>
  <c r="D7980" i="1"/>
  <c r="D7979" i="1"/>
  <c r="D7978" i="1"/>
  <c r="D7977" i="1"/>
  <c r="D7976" i="1"/>
  <c r="D7975" i="1"/>
  <c r="D7974" i="1"/>
  <c r="D7973" i="1"/>
  <c r="D7972" i="1"/>
  <c r="D7971" i="1"/>
  <c r="D7970" i="1"/>
  <c r="D7969" i="1"/>
  <c r="D7968" i="1"/>
  <c r="D7967" i="1"/>
  <c r="D7966" i="1"/>
  <c r="D7965" i="1"/>
  <c r="D7964" i="1"/>
  <c r="D7963" i="1"/>
  <c r="D7962" i="1"/>
  <c r="D7961" i="1"/>
  <c r="D7960" i="1"/>
  <c r="D7959" i="1"/>
  <c r="D7958" i="1"/>
  <c r="D7957" i="1"/>
  <c r="D7956" i="1"/>
  <c r="D7955" i="1"/>
  <c r="D7954" i="1"/>
  <c r="D7953" i="1"/>
  <c r="D7952" i="1"/>
  <c r="D7951" i="1"/>
  <c r="D7950" i="1"/>
  <c r="D7949" i="1"/>
  <c r="D7948" i="1"/>
  <c r="D7947" i="1"/>
  <c r="D7946" i="1"/>
  <c r="D7945" i="1"/>
  <c r="D7944" i="1"/>
  <c r="D7943" i="1"/>
  <c r="D7942" i="1"/>
  <c r="D7941" i="1"/>
  <c r="D7940" i="1"/>
  <c r="D7939" i="1"/>
  <c r="D7938" i="1"/>
  <c r="D7937" i="1"/>
  <c r="D7936" i="1"/>
  <c r="D7935" i="1"/>
  <c r="D7934" i="1"/>
  <c r="D7933" i="1"/>
  <c r="D7932" i="1"/>
  <c r="D7931" i="1"/>
  <c r="D7930" i="1"/>
  <c r="D7929" i="1"/>
  <c r="D7928" i="1"/>
  <c r="D7927" i="1"/>
  <c r="D7926" i="1"/>
  <c r="D7925" i="1"/>
  <c r="D7924" i="1"/>
  <c r="D7923" i="1"/>
  <c r="D7922" i="1"/>
  <c r="D7921" i="1"/>
  <c r="D7920" i="1"/>
  <c r="D7919" i="1"/>
  <c r="D7918" i="1"/>
  <c r="D7917" i="1"/>
  <c r="D7916" i="1"/>
  <c r="D7915" i="1"/>
  <c r="D7914" i="1"/>
  <c r="D7913" i="1"/>
  <c r="D7912" i="1"/>
  <c r="D7911" i="1"/>
  <c r="D7910" i="1"/>
  <c r="D7909" i="1"/>
  <c r="D7908" i="1"/>
  <c r="D7907" i="1"/>
  <c r="D7906" i="1"/>
  <c r="D7905" i="1"/>
  <c r="D7904" i="1"/>
  <c r="D7903" i="1"/>
  <c r="D7902" i="1"/>
  <c r="D7901" i="1"/>
  <c r="D7900" i="1"/>
  <c r="D7899" i="1"/>
  <c r="D7898" i="1"/>
  <c r="D7897" i="1"/>
  <c r="D7896" i="1"/>
  <c r="D7895" i="1"/>
  <c r="D7894" i="1"/>
  <c r="D7893" i="1"/>
  <c r="D7892" i="1"/>
  <c r="D7891" i="1"/>
  <c r="D7890" i="1"/>
  <c r="D7889" i="1"/>
  <c r="D7888" i="1"/>
  <c r="D7887" i="1"/>
  <c r="D7886" i="1"/>
  <c r="D7885" i="1"/>
  <c r="D7884" i="1"/>
  <c r="D7883" i="1"/>
  <c r="D7882" i="1"/>
  <c r="D7881" i="1"/>
  <c r="D7880" i="1"/>
  <c r="D7879" i="1"/>
  <c r="D7878" i="1"/>
  <c r="D7877" i="1"/>
  <c r="D7876" i="1"/>
  <c r="D7875" i="1"/>
  <c r="D7874" i="1"/>
  <c r="D7873" i="1"/>
  <c r="D7872" i="1"/>
  <c r="D7871" i="1"/>
  <c r="D7870" i="1"/>
  <c r="D7869" i="1"/>
  <c r="D7868" i="1"/>
  <c r="D7867" i="1"/>
  <c r="D7866" i="1"/>
  <c r="D7865" i="1"/>
  <c r="D7864" i="1"/>
  <c r="D7863" i="1"/>
  <c r="D7862" i="1"/>
  <c r="D7861" i="1"/>
  <c r="D7860" i="1"/>
  <c r="D7859" i="1"/>
  <c r="D7858" i="1"/>
  <c r="D7857" i="1"/>
  <c r="D7856" i="1"/>
  <c r="D7855" i="1"/>
  <c r="D7854" i="1"/>
  <c r="D7853" i="1"/>
  <c r="D7852" i="1"/>
  <c r="D7851" i="1"/>
  <c r="D7850" i="1"/>
  <c r="D7849" i="1"/>
  <c r="D7848" i="1"/>
  <c r="D7847" i="1"/>
  <c r="D7846" i="1"/>
  <c r="D7845" i="1"/>
  <c r="D7844" i="1"/>
  <c r="D7843" i="1"/>
  <c r="D7842" i="1"/>
  <c r="D7841" i="1"/>
  <c r="D7840" i="1"/>
  <c r="D7839" i="1"/>
  <c r="D7838" i="1"/>
  <c r="D7837" i="1"/>
  <c r="D7836" i="1"/>
  <c r="D7835" i="1"/>
  <c r="D7834" i="1"/>
  <c r="D7833" i="1"/>
  <c r="D7832" i="1"/>
  <c r="D7831" i="1"/>
  <c r="D7830" i="1"/>
  <c r="D7829" i="1"/>
  <c r="D7828" i="1"/>
  <c r="D7827" i="1"/>
  <c r="D7826" i="1"/>
  <c r="D7825" i="1"/>
  <c r="D7824" i="1"/>
  <c r="D7823" i="1"/>
  <c r="D7822" i="1"/>
  <c r="D7821" i="1"/>
  <c r="D7820" i="1"/>
  <c r="D7819" i="1"/>
  <c r="D7818" i="1"/>
  <c r="D7817" i="1"/>
  <c r="D7816" i="1"/>
  <c r="D7815" i="1"/>
  <c r="D7814" i="1"/>
  <c r="D7813" i="1"/>
  <c r="D7812" i="1"/>
  <c r="D7811" i="1"/>
  <c r="D7810" i="1"/>
  <c r="D7809" i="1"/>
  <c r="D7808" i="1"/>
  <c r="D7807" i="1"/>
  <c r="D7806" i="1"/>
  <c r="D7805" i="1"/>
  <c r="D7804" i="1"/>
  <c r="D7803" i="1"/>
  <c r="D7802" i="1"/>
  <c r="D7801" i="1"/>
  <c r="D7800" i="1"/>
  <c r="D7799" i="1"/>
  <c r="D7798" i="1"/>
  <c r="D7797" i="1"/>
  <c r="D7796" i="1"/>
  <c r="D7795" i="1"/>
  <c r="D7794" i="1"/>
  <c r="D7793" i="1"/>
  <c r="D7792" i="1"/>
  <c r="D7791" i="1"/>
  <c r="D7790" i="1"/>
  <c r="D7789" i="1"/>
  <c r="D7788" i="1"/>
  <c r="D7787" i="1"/>
  <c r="D7786" i="1"/>
  <c r="D7785" i="1"/>
  <c r="D7784" i="1"/>
  <c r="D7783" i="1"/>
  <c r="D7782" i="1"/>
  <c r="D7781" i="1"/>
  <c r="D7780" i="1"/>
  <c r="D7779" i="1"/>
  <c r="D7778" i="1"/>
  <c r="D7777" i="1"/>
  <c r="D7776" i="1"/>
  <c r="D7775" i="1"/>
  <c r="D7774" i="1"/>
  <c r="D7773" i="1"/>
  <c r="D7772" i="1"/>
  <c r="D7771" i="1"/>
  <c r="D7770" i="1"/>
  <c r="D7769" i="1"/>
  <c r="D7768" i="1"/>
  <c r="D7767" i="1"/>
  <c r="D7766" i="1"/>
  <c r="D7765" i="1"/>
  <c r="D7764" i="1"/>
  <c r="D7763" i="1"/>
  <c r="D7762" i="1"/>
  <c r="D7761" i="1"/>
  <c r="D7760" i="1"/>
  <c r="D7759" i="1"/>
  <c r="D7758" i="1"/>
  <c r="D7757" i="1"/>
  <c r="D7756" i="1"/>
  <c r="D7755" i="1"/>
  <c r="D7754" i="1"/>
  <c r="D7753" i="1"/>
  <c r="D7752" i="1"/>
  <c r="D7751" i="1"/>
  <c r="D7750" i="1"/>
  <c r="D7749" i="1"/>
  <c r="D7748" i="1"/>
  <c r="D7747" i="1"/>
  <c r="D7746" i="1"/>
  <c r="D7745" i="1"/>
  <c r="D7744" i="1"/>
  <c r="D7743" i="1"/>
  <c r="D7742" i="1"/>
  <c r="D7741" i="1"/>
  <c r="D7740" i="1"/>
  <c r="D7739" i="1"/>
  <c r="D7738" i="1"/>
  <c r="D7737" i="1"/>
  <c r="D7736" i="1"/>
  <c r="D7735" i="1"/>
  <c r="D7734" i="1"/>
  <c r="D7733" i="1"/>
  <c r="D7732" i="1"/>
  <c r="D7731" i="1"/>
  <c r="D7730" i="1"/>
  <c r="D7729" i="1"/>
  <c r="D7728" i="1"/>
  <c r="D7727" i="1"/>
  <c r="D7726" i="1"/>
  <c r="D7725" i="1"/>
  <c r="D7724" i="1"/>
  <c r="D7723" i="1"/>
  <c r="D7722" i="1"/>
  <c r="D7721" i="1"/>
  <c r="D7720" i="1"/>
  <c r="D7719" i="1"/>
  <c r="D7718" i="1"/>
  <c r="D7717" i="1"/>
  <c r="D7716" i="1"/>
  <c r="D7715" i="1"/>
  <c r="D7714" i="1"/>
  <c r="D7713" i="1"/>
  <c r="D7712" i="1"/>
  <c r="D7711" i="1"/>
  <c r="D7710" i="1"/>
  <c r="D7709" i="1"/>
  <c r="D7708" i="1"/>
  <c r="D7707" i="1"/>
  <c r="D7706" i="1"/>
  <c r="D7705" i="1"/>
  <c r="D7704" i="1"/>
  <c r="D7703" i="1"/>
  <c r="D7702" i="1"/>
  <c r="D7701" i="1"/>
  <c r="D7700" i="1"/>
  <c r="D7699" i="1"/>
  <c r="D7698" i="1"/>
  <c r="D7697" i="1"/>
  <c r="D7696" i="1"/>
  <c r="D7695" i="1"/>
  <c r="D7694" i="1"/>
  <c r="D7693" i="1"/>
  <c r="D7692" i="1"/>
  <c r="D7691" i="1"/>
  <c r="D7690" i="1"/>
  <c r="D7689" i="1"/>
  <c r="D7688" i="1"/>
  <c r="D7687" i="1"/>
  <c r="D7686" i="1"/>
  <c r="D7685" i="1"/>
  <c r="D7684" i="1"/>
  <c r="D7683" i="1"/>
  <c r="D7682" i="1"/>
  <c r="D7681" i="1"/>
  <c r="D7680" i="1"/>
  <c r="D7679" i="1"/>
  <c r="D7678" i="1"/>
  <c r="D7677" i="1"/>
  <c r="D7676" i="1"/>
  <c r="D7675" i="1"/>
  <c r="D7674" i="1"/>
  <c r="D7673" i="1"/>
  <c r="D7672" i="1"/>
  <c r="D7671" i="1"/>
  <c r="D7670" i="1"/>
  <c r="D7669" i="1"/>
  <c r="D7668" i="1"/>
  <c r="D7667" i="1"/>
  <c r="D7666" i="1"/>
  <c r="D7665" i="1"/>
  <c r="D7664" i="1"/>
  <c r="D7663" i="1"/>
  <c r="D7662" i="1"/>
  <c r="D7661" i="1"/>
  <c r="D7660" i="1"/>
  <c r="D7659" i="1"/>
  <c r="D7658" i="1"/>
  <c r="D7657" i="1"/>
  <c r="D7656" i="1"/>
  <c r="D7655" i="1"/>
  <c r="D7654" i="1"/>
  <c r="D7653" i="1"/>
  <c r="D7652" i="1"/>
  <c r="D7651" i="1"/>
  <c r="D7650" i="1"/>
  <c r="D7649" i="1"/>
  <c r="D7648" i="1"/>
  <c r="D7647" i="1"/>
  <c r="D7646" i="1"/>
  <c r="D7645" i="1"/>
  <c r="D7644" i="1"/>
  <c r="D7643" i="1"/>
  <c r="D7642" i="1"/>
  <c r="D7641" i="1"/>
  <c r="D7640" i="1"/>
  <c r="D7639" i="1"/>
  <c r="D7638" i="1"/>
  <c r="D7637" i="1"/>
  <c r="D7636" i="1"/>
  <c r="D7635" i="1"/>
  <c r="D7634" i="1"/>
  <c r="D7633" i="1"/>
  <c r="D7632" i="1"/>
  <c r="D7631" i="1"/>
  <c r="D7630" i="1"/>
  <c r="D7629" i="1"/>
  <c r="D7628" i="1"/>
  <c r="D7627" i="1"/>
  <c r="D7626" i="1"/>
  <c r="D7625" i="1"/>
  <c r="D7624" i="1"/>
  <c r="D7623" i="1"/>
  <c r="D7622" i="1"/>
  <c r="D7621" i="1"/>
  <c r="D7620" i="1"/>
  <c r="D7619" i="1"/>
  <c r="D7618" i="1"/>
  <c r="D7617" i="1"/>
  <c r="D7616" i="1"/>
  <c r="D7615" i="1"/>
  <c r="D7614" i="1"/>
  <c r="D7613" i="1"/>
  <c r="D7612" i="1"/>
  <c r="D7611" i="1"/>
  <c r="D7610" i="1"/>
  <c r="D7609" i="1"/>
  <c r="D7608" i="1"/>
  <c r="D7607" i="1"/>
  <c r="D7606" i="1"/>
  <c r="D7605" i="1"/>
  <c r="D7604" i="1"/>
  <c r="D7603" i="1"/>
  <c r="D7602" i="1"/>
  <c r="D7601" i="1"/>
  <c r="D7600" i="1"/>
  <c r="D7599" i="1"/>
  <c r="D7598" i="1"/>
  <c r="D7597" i="1"/>
  <c r="D7596" i="1"/>
  <c r="D7595" i="1"/>
  <c r="D7594" i="1"/>
  <c r="D7593" i="1"/>
  <c r="D7592" i="1"/>
  <c r="D7591" i="1"/>
  <c r="D7590" i="1"/>
  <c r="D7589" i="1"/>
  <c r="D7588" i="1"/>
  <c r="D7587" i="1"/>
  <c r="D7586" i="1"/>
  <c r="D7585" i="1"/>
  <c r="D7584" i="1"/>
  <c r="D7583" i="1"/>
  <c r="D7582" i="1"/>
  <c r="D7581" i="1"/>
  <c r="D7580" i="1"/>
  <c r="D7579" i="1"/>
  <c r="D7578" i="1"/>
  <c r="D7577" i="1"/>
  <c r="D7576" i="1"/>
  <c r="D7575" i="1"/>
  <c r="D7574" i="1"/>
  <c r="D7573" i="1"/>
  <c r="D7572" i="1"/>
  <c r="D7571" i="1"/>
  <c r="D7570" i="1"/>
  <c r="D7569" i="1"/>
  <c r="D7568" i="1"/>
  <c r="D7567" i="1"/>
  <c r="D7566" i="1"/>
  <c r="D7565" i="1"/>
  <c r="D7564" i="1"/>
  <c r="D7563" i="1"/>
  <c r="D7562" i="1"/>
  <c r="D7561" i="1"/>
  <c r="D7560" i="1"/>
  <c r="D7559" i="1"/>
  <c r="D7558" i="1"/>
  <c r="D7557" i="1"/>
  <c r="D7556" i="1"/>
  <c r="D7555" i="1"/>
  <c r="D7554" i="1"/>
  <c r="D7553" i="1"/>
  <c r="D7552" i="1"/>
  <c r="D7551" i="1"/>
  <c r="D7550" i="1"/>
  <c r="D7549" i="1"/>
  <c r="D7548" i="1"/>
  <c r="D7547" i="1"/>
  <c r="D7546" i="1"/>
  <c r="D7545" i="1"/>
  <c r="D7544" i="1"/>
  <c r="D7543" i="1"/>
  <c r="D7542" i="1"/>
  <c r="D7541" i="1"/>
  <c r="D7540" i="1"/>
  <c r="D7539" i="1"/>
  <c r="D7538" i="1"/>
  <c r="D7537" i="1"/>
  <c r="D7536" i="1"/>
  <c r="D7535" i="1"/>
  <c r="D7534" i="1"/>
  <c r="D7533" i="1"/>
  <c r="D7532" i="1"/>
  <c r="D7531" i="1"/>
  <c r="D7530" i="1"/>
  <c r="D7529" i="1"/>
  <c r="D7528" i="1"/>
  <c r="D7527" i="1"/>
  <c r="D7526" i="1"/>
  <c r="D7525" i="1"/>
  <c r="D7524" i="1"/>
  <c r="D7523" i="1"/>
  <c r="D7522" i="1"/>
  <c r="D7521" i="1"/>
  <c r="D7520" i="1"/>
  <c r="D7519" i="1"/>
  <c r="D7518" i="1"/>
  <c r="D7517" i="1"/>
  <c r="D7516" i="1"/>
  <c r="D7515" i="1"/>
  <c r="D7514" i="1"/>
  <c r="D7513" i="1"/>
  <c r="D7512" i="1"/>
  <c r="D7511" i="1"/>
  <c r="D7510" i="1"/>
  <c r="D7509" i="1"/>
  <c r="D7508" i="1"/>
  <c r="D7507" i="1"/>
  <c r="D7506" i="1"/>
  <c r="D7505" i="1"/>
  <c r="D7504" i="1"/>
  <c r="D7503" i="1"/>
  <c r="D7502" i="1"/>
  <c r="D7501" i="1"/>
  <c r="D7500" i="1"/>
  <c r="D7499" i="1"/>
  <c r="D7498" i="1"/>
  <c r="D7497" i="1"/>
  <c r="D7496" i="1"/>
  <c r="D7495" i="1"/>
  <c r="D7494" i="1"/>
  <c r="D7493" i="1"/>
  <c r="D7492" i="1"/>
  <c r="D7491" i="1"/>
  <c r="D7490" i="1"/>
  <c r="D7489" i="1"/>
  <c r="D7488" i="1"/>
  <c r="D7487" i="1"/>
  <c r="D7486" i="1"/>
  <c r="D7485" i="1"/>
  <c r="D7484" i="1"/>
  <c r="D7483" i="1"/>
  <c r="D7482" i="1"/>
  <c r="D7481" i="1"/>
  <c r="D7480" i="1"/>
  <c r="D7479" i="1"/>
  <c r="D7478" i="1"/>
  <c r="D7477" i="1"/>
  <c r="D7476" i="1"/>
  <c r="D7475" i="1"/>
  <c r="D7474" i="1"/>
  <c r="D7473" i="1"/>
  <c r="D7472" i="1"/>
  <c r="D7471" i="1"/>
  <c r="D7470" i="1"/>
  <c r="D7469" i="1"/>
  <c r="D7468" i="1"/>
  <c r="D7467" i="1"/>
  <c r="D7466" i="1"/>
  <c r="D7465" i="1"/>
  <c r="D7464" i="1"/>
  <c r="D7463" i="1"/>
  <c r="D7462" i="1"/>
  <c r="D7461" i="1"/>
  <c r="D7460" i="1"/>
  <c r="D7459" i="1"/>
  <c r="D7458" i="1"/>
  <c r="D7457" i="1"/>
  <c r="D7456" i="1"/>
  <c r="D7455" i="1"/>
  <c r="D7454" i="1"/>
  <c r="D7453" i="1"/>
  <c r="D7452" i="1"/>
  <c r="D7451" i="1"/>
  <c r="D7450" i="1"/>
  <c r="D7449" i="1"/>
  <c r="D7448" i="1"/>
  <c r="D7447" i="1"/>
  <c r="D7446" i="1"/>
  <c r="D7445" i="1"/>
  <c r="D7444" i="1"/>
  <c r="D7443" i="1"/>
  <c r="D7442" i="1"/>
  <c r="D7441" i="1"/>
  <c r="D7440" i="1"/>
  <c r="D7439" i="1"/>
  <c r="D7438" i="1"/>
  <c r="D7437" i="1"/>
  <c r="D7436" i="1"/>
  <c r="D7435" i="1"/>
  <c r="D7434" i="1"/>
  <c r="D7433" i="1"/>
  <c r="D7432" i="1"/>
  <c r="D7431" i="1"/>
  <c r="D7430" i="1"/>
  <c r="D7429" i="1"/>
  <c r="D7428" i="1"/>
  <c r="D7427" i="1"/>
  <c r="D7426" i="1"/>
  <c r="D7425" i="1"/>
  <c r="D7424" i="1"/>
  <c r="D7423" i="1"/>
  <c r="D7422" i="1"/>
  <c r="D7421" i="1"/>
  <c r="D7420" i="1"/>
  <c r="D7419" i="1"/>
  <c r="D7418" i="1"/>
  <c r="D7417" i="1"/>
  <c r="D7416" i="1"/>
  <c r="D7415" i="1"/>
  <c r="D7414" i="1"/>
  <c r="D7413" i="1"/>
  <c r="D7412" i="1"/>
  <c r="D7411" i="1"/>
  <c r="D7410" i="1"/>
  <c r="D7409" i="1"/>
  <c r="D7408" i="1"/>
  <c r="D7407" i="1"/>
  <c r="D7406" i="1"/>
  <c r="D7405" i="1"/>
  <c r="D7404" i="1"/>
  <c r="D7403" i="1"/>
  <c r="D7402" i="1"/>
  <c r="D7401" i="1"/>
  <c r="D7400" i="1"/>
  <c r="D7399" i="1"/>
  <c r="D7398" i="1"/>
  <c r="D7397" i="1"/>
  <c r="D7396" i="1"/>
  <c r="D7395" i="1"/>
  <c r="D7394" i="1"/>
  <c r="D7393" i="1"/>
  <c r="D7392" i="1"/>
  <c r="D7391" i="1"/>
  <c r="D7390" i="1"/>
  <c r="D7389" i="1"/>
  <c r="D7388" i="1"/>
  <c r="D7387" i="1"/>
  <c r="D7386" i="1"/>
  <c r="D7385" i="1"/>
  <c r="D7384" i="1"/>
  <c r="D7383" i="1"/>
  <c r="D7382" i="1"/>
  <c r="D7381" i="1"/>
  <c r="D7380" i="1"/>
  <c r="D7379" i="1"/>
  <c r="D7378" i="1"/>
  <c r="D7377" i="1"/>
  <c r="D7376" i="1"/>
  <c r="D7375" i="1"/>
  <c r="D7374" i="1"/>
  <c r="D7373" i="1"/>
  <c r="D7372" i="1"/>
  <c r="D7371" i="1"/>
  <c r="D7370" i="1"/>
  <c r="D7369" i="1"/>
  <c r="D7368" i="1"/>
  <c r="D7367" i="1"/>
  <c r="D7366" i="1"/>
  <c r="D7365" i="1"/>
  <c r="D7364" i="1"/>
  <c r="D7363" i="1"/>
  <c r="D7362" i="1"/>
  <c r="D7361" i="1"/>
  <c r="D7360" i="1"/>
  <c r="D7359" i="1"/>
  <c r="D7358" i="1"/>
  <c r="D7357" i="1"/>
  <c r="D7356" i="1"/>
  <c r="D7355" i="1"/>
  <c r="D7354" i="1"/>
  <c r="D7353" i="1"/>
  <c r="D7352" i="1"/>
  <c r="D7351" i="1"/>
  <c r="D7350" i="1"/>
  <c r="D7349" i="1"/>
  <c r="D7348" i="1"/>
  <c r="D7347" i="1"/>
  <c r="D7346" i="1"/>
  <c r="D7345" i="1"/>
  <c r="D7344" i="1"/>
  <c r="D7343" i="1"/>
  <c r="D7342" i="1"/>
  <c r="D7341" i="1"/>
  <c r="D7340" i="1"/>
  <c r="D7339" i="1"/>
  <c r="D7338" i="1"/>
  <c r="D7337" i="1"/>
  <c r="D7336" i="1"/>
  <c r="D7335" i="1"/>
  <c r="D7334" i="1"/>
  <c r="D7333" i="1"/>
  <c r="D7332" i="1"/>
  <c r="D7331" i="1"/>
  <c r="D7330" i="1"/>
  <c r="D7329" i="1"/>
  <c r="D7328" i="1"/>
  <c r="D7327" i="1"/>
  <c r="D7326" i="1"/>
  <c r="D7325" i="1"/>
  <c r="D7324" i="1"/>
  <c r="D7323" i="1"/>
  <c r="D7322" i="1"/>
  <c r="D7321" i="1"/>
  <c r="D7320" i="1"/>
  <c r="D7319" i="1"/>
  <c r="D7318" i="1"/>
  <c r="D7317" i="1"/>
  <c r="D7316" i="1"/>
  <c r="D7315" i="1"/>
  <c r="D7314" i="1"/>
  <c r="D7313" i="1"/>
  <c r="D7312" i="1"/>
  <c r="D7311" i="1"/>
  <c r="D7310" i="1"/>
  <c r="D7309" i="1"/>
  <c r="D7308" i="1"/>
  <c r="D7307" i="1"/>
  <c r="D7306" i="1"/>
  <c r="D7305" i="1"/>
  <c r="D7304" i="1"/>
  <c r="D7303" i="1"/>
  <c r="D7302" i="1"/>
  <c r="D7301" i="1"/>
  <c r="D7300" i="1"/>
  <c r="D7299" i="1"/>
  <c r="D7298" i="1"/>
  <c r="D7297" i="1"/>
  <c r="D7296" i="1"/>
  <c r="D7295" i="1"/>
  <c r="D7294" i="1"/>
  <c r="D7293" i="1"/>
  <c r="D7292" i="1"/>
  <c r="D7291" i="1"/>
  <c r="D7290" i="1"/>
  <c r="D7289" i="1"/>
  <c r="D7288" i="1"/>
  <c r="D7287" i="1"/>
  <c r="D7286" i="1"/>
  <c r="D7285" i="1"/>
  <c r="D7284" i="1"/>
  <c r="D7283" i="1"/>
  <c r="D7282" i="1"/>
  <c r="D7281" i="1"/>
  <c r="D7280" i="1"/>
  <c r="D7279" i="1"/>
  <c r="D7278" i="1"/>
  <c r="D7277" i="1"/>
  <c r="D7276" i="1"/>
  <c r="D7275" i="1"/>
  <c r="D7274" i="1"/>
  <c r="D7273" i="1"/>
  <c r="D7272" i="1"/>
  <c r="D7271" i="1"/>
  <c r="D7270" i="1"/>
  <c r="D7269" i="1"/>
  <c r="D7268" i="1"/>
  <c r="D7267" i="1"/>
  <c r="D7266" i="1"/>
  <c r="D7265" i="1"/>
  <c r="D7264" i="1"/>
  <c r="D7263" i="1"/>
  <c r="D7262" i="1"/>
  <c r="D7261" i="1"/>
  <c r="D7260" i="1"/>
  <c r="D7259" i="1"/>
  <c r="D7258" i="1"/>
  <c r="D7257" i="1"/>
  <c r="D7256" i="1"/>
  <c r="D7255" i="1"/>
  <c r="D7254" i="1"/>
  <c r="D7253" i="1"/>
  <c r="D7252" i="1"/>
  <c r="D7251" i="1"/>
  <c r="D7250" i="1"/>
  <c r="D7249" i="1"/>
  <c r="D7248" i="1"/>
  <c r="D7247" i="1"/>
  <c r="D7246" i="1"/>
  <c r="D7245" i="1"/>
  <c r="D7244" i="1"/>
  <c r="D7243" i="1"/>
  <c r="D7242" i="1"/>
  <c r="D7241" i="1"/>
  <c r="D7240" i="1"/>
  <c r="D7239" i="1"/>
  <c r="D7238" i="1"/>
  <c r="D7237" i="1"/>
  <c r="D7236" i="1"/>
  <c r="D7235" i="1"/>
  <c r="D7234" i="1"/>
  <c r="D7233" i="1"/>
  <c r="D7232" i="1"/>
  <c r="D7231" i="1"/>
  <c r="D7230" i="1"/>
  <c r="D7229" i="1"/>
  <c r="D7228" i="1"/>
  <c r="D7227" i="1"/>
  <c r="D7226" i="1"/>
  <c r="D7225" i="1"/>
  <c r="D7224" i="1"/>
  <c r="D7223" i="1"/>
  <c r="D7222" i="1"/>
  <c r="D7221" i="1"/>
  <c r="D7220" i="1"/>
  <c r="D7219" i="1"/>
  <c r="D7218" i="1"/>
  <c r="D7217" i="1"/>
  <c r="D7216" i="1"/>
  <c r="D7215" i="1"/>
  <c r="D7214" i="1"/>
  <c r="D7213" i="1"/>
  <c r="D7212" i="1"/>
  <c r="D7211" i="1"/>
  <c r="D7210" i="1"/>
  <c r="D7209" i="1"/>
  <c r="D7208" i="1"/>
  <c r="D7207" i="1"/>
  <c r="D7206" i="1"/>
  <c r="D7205" i="1"/>
  <c r="D7204" i="1"/>
  <c r="D7203" i="1"/>
  <c r="D7202" i="1"/>
  <c r="D7201" i="1"/>
  <c r="D7200" i="1"/>
  <c r="D7199" i="1"/>
  <c r="D7198" i="1"/>
  <c r="D7197" i="1"/>
  <c r="D7196" i="1"/>
  <c r="D7195" i="1"/>
  <c r="D7194" i="1"/>
  <c r="D7193" i="1"/>
  <c r="D7192" i="1"/>
  <c r="D7191" i="1"/>
  <c r="D7190" i="1"/>
  <c r="D7189" i="1"/>
  <c r="D7188" i="1"/>
  <c r="D7187" i="1"/>
  <c r="D7186" i="1"/>
  <c r="D7185" i="1"/>
  <c r="D7184" i="1"/>
  <c r="D7183" i="1"/>
  <c r="D7182" i="1"/>
  <c r="D7181" i="1"/>
  <c r="D7180" i="1"/>
  <c r="D7179" i="1"/>
  <c r="D7178" i="1"/>
  <c r="D7177" i="1"/>
  <c r="D7176" i="1"/>
  <c r="D7175" i="1"/>
  <c r="D7174" i="1"/>
  <c r="D7173" i="1"/>
  <c r="D7172" i="1"/>
  <c r="D7171" i="1"/>
  <c r="D7170" i="1"/>
  <c r="D7169" i="1"/>
  <c r="D7168" i="1"/>
  <c r="D7167" i="1"/>
  <c r="D7166" i="1"/>
  <c r="D7165" i="1"/>
  <c r="D7164" i="1"/>
  <c r="D7163" i="1"/>
  <c r="D7162" i="1"/>
  <c r="D7161" i="1"/>
  <c r="D7160" i="1"/>
  <c r="D7159" i="1"/>
  <c r="D7158" i="1"/>
  <c r="D7157" i="1"/>
  <c r="D7156" i="1"/>
  <c r="D7155" i="1"/>
  <c r="D7154" i="1"/>
  <c r="D7153" i="1"/>
  <c r="D7152" i="1"/>
  <c r="D7151" i="1"/>
  <c r="D7150" i="1"/>
  <c r="D7149" i="1"/>
  <c r="D7148" i="1"/>
  <c r="D7147" i="1"/>
  <c r="D7146" i="1"/>
  <c r="D7145" i="1"/>
  <c r="D7144" i="1"/>
  <c r="D7143" i="1"/>
  <c r="D7142" i="1"/>
  <c r="D7141" i="1"/>
  <c r="D7140" i="1"/>
  <c r="D7139" i="1"/>
  <c r="D7138" i="1"/>
  <c r="D7137" i="1"/>
  <c r="D7136" i="1"/>
  <c r="D7135" i="1"/>
  <c r="D7134" i="1"/>
  <c r="D7133" i="1"/>
  <c r="D7132" i="1"/>
  <c r="D7131" i="1"/>
  <c r="D7130" i="1"/>
  <c r="D7129" i="1"/>
  <c r="D7128" i="1"/>
  <c r="D7127" i="1"/>
  <c r="D7126" i="1"/>
  <c r="D7125" i="1"/>
  <c r="D7124" i="1"/>
  <c r="D7123" i="1"/>
  <c r="D7122" i="1"/>
  <c r="D7121" i="1"/>
  <c r="D7120" i="1"/>
  <c r="D7119" i="1"/>
  <c r="D7118" i="1"/>
  <c r="D7117" i="1"/>
  <c r="D7116" i="1"/>
  <c r="D7115" i="1"/>
  <c r="D7114" i="1"/>
  <c r="D7113" i="1"/>
  <c r="D7112" i="1"/>
  <c r="D7111" i="1"/>
  <c r="D7110" i="1"/>
  <c r="D7109" i="1"/>
  <c r="D7108" i="1"/>
  <c r="D7107" i="1"/>
  <c r="D7106" i="1"/>
  <c r="D7105" i="1"/>
  <c r="D7104" i="1"/>
  <c r="D7103" i="1"/>
  <c r="D7102" i="1"/>
  <c r="D7101" i="1"/>
  <c r="D7100" i="1"/>
  <c r="D7099" i="1"/>
  <c r="D7098" i="1"/>
  <c r="D7097" i="1"/>
  <c r="D7096" i="1"/>
  <c r="D7095" i="1"/>
  <c r="D7094" i="1"/>
  <c r="D7093" i="1"/>
  <c r="D7092" i="1"/>
  <c r="D7091" i="1"/>
  <c r="D7090" i="1"/>
  <c r="D7089" i="1"/>
  <c r="D7088" i="1"/>
  <c r="D7087" i="1"/>
  <c r="D7086" i="1"/>
  <c r="D7085" i="1"/>
  <c r="D7084" i="1"/>
  <c r="D7083" i="1"/>
  <c r="D7082" i="1"/>
  <c r="D7081" i="1"/>
  <c r="D7080" i="1"/>
  <c r="D7079" i="1"/>
  <c r="D7078" i="1"/>
  <c r="D7077" i="1"/>
  <c r="D7076" i="1"/>
  <c r="D7075" i="1"/>
  <c r="D7074" i="1"/>
  <c r="D7073" i="1"/>
  <c r="D7072" i="1"/>
  <c r="D7071" i="1"/>
  <c r="D7070" i="1"/>
  <c r="D7069" i="1"/>
  <c r="D7068" i="1"/>
  <c r="D7067" i="1"/>
  <c r="D7066" i="1"/>
  <c r="D7065" i="1"/>
  <c r="D7064" i="1"/>
  <c r="D7063" i="1"/>
  <c r="D7062" i="1"/>
  <c r="D7061" i="1"/>
  <c r="D7060" i="1"/>
  <c r="D7059" i="1"/>
  <c r="D7058" i="1"/>
  <c r="D7057" i="1"/>
  <c r="D7056" i="1"/>
  <c r="D7055" i="1"/>
  <c r="D7054" i="1"/>
  <c r="D7053" i="1"/>
  <c r="D7052" i="1"/>
  <c r="D7051" i="1"/>
  <c r="D7050" i="1"/>
  <c r="D7049" i="1"/>
  <c r="D7048" i="1"/>
  <c r="D7047" i="1"/>
  <c r="D7046" i="1"/>
  <c r="D7045" i="1"/>
  <c r="D7044" i="1"/>
  <c r="D7043" i="1"/>
  <c r="D7042" i="1"/>
  <c r="D7041" i="1"/>
  <c r="D7040" i="1"/>
  <c r="D7039" i="1"/>
  <c r="D7038" i="1"/>
  <c r="D7037" i="1"/>
  <c r="D7036" i="1"/>
  <c r="D7035" i="1"/>
  <c r="D7034" i="1"/>
  <c r="D7033" i="1"/>
  <c r="D7032" i="1"/>
  <c r="D7031" i="1"/>
  <c r="D7030" i="1"/>
  <c r="D7029" i="1"/>
  <c r="D7028" i="1"/>
  <c r="D7027" i="1"/>
  <c r="D7026" i="1"/>
  <c r="D7025" i="1"/>
  <c r="D7024" i="1"/>
  <c r="D7023" i="1"/>
  <c r="D7022" i="1"/>
  <c r="D7021" i="1"/>
  <c r="D7020" i="1"/>
  <c r="D7019" i="1"/>
  <c r="D7018" i="1"/>
  <c r="D7017" i="1"/>
  <c r="D7016" i="1"/>
  <c r="D7015" i="1"/>
  <c r="D7014" i="1"/>
  <c r="D7013" i="1"/>
  <c r="D7012" i="1"/>
  <c r="D7011" i="1"/>
  <c r="D7010" i="1"/>
  <c r="D7009" i="1"/>
  <c r="D7008" i="1"/>
  <c r="D7007" i="1"/>
  <c r="D7006" i="1"/>
  <c r="D7005" i="1"/>
  <c r="D7004" i="1"/>
  <c r="D7003" i="1"/>
  <c r="D7002" i="1"/>
  <c r="D7001" i="1"/>
  <c r="D7000" i="1"/>
  <c r="D6999" i="1"/>
  <c r="D6998" i="1"/>
  <c r="D6997" i="1"/>
  <c r="D6996" i="1"/>
  <c r="D6995" i="1"/>
  <c r="D6994" i="1"/>
  <c r="D6993" i="1"/>
  <c r="D6992" i="1"/>
  <c r="D6991" i="1"/>
  <c r="D6990" i="1"/>
  <c r="D6989" i="1"/>
  <c r="D6988" i="1"/>
  <c r="D6987" i="1"/>
  <c r="D6986" i="1"/>
  <c r="D6985" i="1"/>
  <c r="D6984" i="1"/>
  <c r="D6983" i="1"/>
  <c r="D6982" i="1"/>
  <c r="D6981" i="1"/>
  <c r="D6980" i="1"/>
  <c r="D6979" i="1"/>
  <c r="D6978" i="1"/>
  <c r="D6977" i="1"/>
  <c r="D6976" i="1"/>
  <c r="D6975" i="1"/>
  <c r="D6974" i="1"/>
  <c r="D6973" i="1"/>
  <c r="D6972" i="1"/>
  <c r="D6971" i="1"/>
  <c r="D6970" i="1"/>
  <c r="D6969" i="1"/>
  <c r="D6968" i="1"/>
  <c r="D6967" i="1"/>
  <c r="D6966" i="1"/>
  <c r="D6965" i="1"/>
  <c r="D6964" i="1"/>
  <c r="D6963" i="1"/>
  <c r="D6962" i="1"/>
  <c r="D6961" i="1"/>
  <c r="D6960" i="1"/>
  <c r="D6959" i="1"/>
  <c r="D6958" i="1"/>
  <c r="D6957" i="1"/>
  <c r="D6956" i="1"/>
  <c r="D6955" i="1"/>
  <c r="D6954" i="1"/>
  <c r="D6953" i="1"/>
  <c r="D6952" i="1"/>
  <c r="D6951" i="1"/>
  <c r="D6950" i="1"/>
  <c r="D6949" i="1"/>
  <c r="D6948" i="1"/>
  <c r="D6947" i="1"/>
  <c r="D6946" i="1"/>
  <c r="D6945" i="1"/>
  <c r="D6944" i="1"/>
  <c r="D6943" i="1"/>
  <c r="D6942" i="1"/>
  <c r="D6941" i="1"/>
  <c r="D6940" i="1"/>
  <c r="D6939" i="1"/>
  <c r="D6938" i="1"/>
  <c r="D6937" i="1"/>
  <c r="D6936" i="1"/>
  <c r="D6935" i="1"/>
  <c r="D6934" i="1"/>
  <c r="D6933" i="1"/>
  <c r="D6932" i="1"/>
  <c r="D6931" i="1"/>
  <c r="D6930" i="1"/>
  <c r="D6929" i="1"/>
  <c r="D6928" i="1"/>
  <c r="D6927" i="1"/>
  <c r="D6926" i="1"/>
  <c r="D6925" i="1"/>
  <c r="D6924" i="1"/>
  <c r="D6923" i="1"/>
  <c r="D6922" i="1"/>
  <c r="D6921" i="1"/>
  <c r="D6920" i="1"/>
  <c r="D6919" i="1"/>
  <c r="D6918" i="1"/>
  <c r="D6917" i="1"/>
  <c r="D6916" i="1"/>
  <c r="D6915" i="1"/>
  <c r="D6914" i="1"/>
  <c r="D6913" i="1"/>
  <c r="D6912" i="1"/>
  <c r="D6911" i="1"/>
  <c r="D6910" i="1"/>
  <c r="D6909" i="1"/>
  <c r="D6908" i="1"/>
  <c r="D6907" i="1"/>
  <c r="D6906" i="1"/>
  <c r="D6905" i="1"/>
  <c r="D6904" i="1"/>
  <c r="D6903" i="1"/>
  <c r="D6902" i="1"/>
  <c r="D6901" i="1"/>
  <c r="D6900" i="1"/>
  <c r="D6899" i="1"/>
  <c r="D6898" i="1"/>
  <c r="D6897" i="1"/>
  <c r="D6896" i="1"/>
  <c r="D6895" i="1"/>
  <c r="D6894" i="1"/>
  <c r="D6893" i="1"/>
  <c r="D6892" i="1"/>
  <c r="D6891" i="1"/>
  <c r="D6890" i="1"/>
  <c r="D6889" i="1"/>
  <c r="D6888" i="1"/>
  <c r="D6887" i="1"/>
  <c r="D6886" i="1"/>
  <c r="D6885" i="1"/>
  <c r="D6884" i="1"/>
  <c r="D6883" i="1"/>
  <c r="D6882" i="1"/>
  <c r="D6881" i="1"/>
  <c r="D6880" i="1"/>
  <c r="D6879" i="1"/>
  <c r="D6878" i="1"/>
  <c r="D6877" i="1"/>
  <c r="D6876" i="1"/>
  <c r="D6875" i="1"/>
  <c r="D6874" i="1"/>
  <c r="D6873" i="1"/>
  <c r="D6872" i="1"/>
  <c r="D6871" i="1"/>
  <c r="D6870" i="1"/>
  <c r="D6869" i="1"/>
  <c r="D6868" i="1"/>
  <c r="D6867" i="1"/>
  <c r="D6866" i="1"/>
  <c r="D6865" i="1"/>
  <c r="D6864" i="1"/>
  <c r="D6863" i="1"/>
  <c r="D6862" i="1"/>
  <c r="D6861" i="1"/>
  <c r="D6860" i="1"/>
  <c r="D6859" i="1"/>
  <c r="D6858" i="1"/>
  <c r="D6857" i="1"/>
  <c r="D6856" i="1"/>
  <c r="D6855" i="1"/>
  <c r="D6854" i="1"/>
  <c r="D6853" i="1"/>
  <c r="D6852" i="1"/>
  <c r="D6851" i="1"/>
  <c r="D6850" i="1"/>
  <c r="D6849" i="1"/>
  <c r="D6848" i="1"/>
  <c r="D6847" i="1"/>
  <c r="D6846" i="1"/>
  <c r="D6845" i="1"/>
  <c r="D6844" i="1"/>
  <c r="D6843" i="1"/>
  <c r="D6842" i="1"/>
  <c r="D6841" i="1"/>
  <c r="D6840" i="1"/>
  <c r="D6839" i="1"/>
  <c r="D6838" i="1"/>
  <c r="D6837" i="1"/>
  <c r="D6836" i="1"/>
  <c r="D6835" i="1"/>
  <c r="D6834" i="1"/>
  <c r="D6833" i="1"/>
  <c r="D6832" i="1"/>
  <c r="D6831" i="1"/>
  <c r="D6830" i="1"/>
  <c r="D6829" i="1"/>
  <c r="D6828" i="1"/>
  <c r="D6827" i="1"/>
  <c r="D6826" i="1"/>
  <c r="D6825" i="1"/>
  <c r="D6824" i="1"/>
  <c r="D6823" i="1"/>
  <c r="D6822" i="1"/>
  <c r="D6821" i="1"/>
  <c r="D6820" i="1"/>
  <c r="D6819" i="1"/>
  <c r="D6818" i="1"/>
  <c r="D6817" i="1"/>
  <c r="D6816" i="1"/>
  <c r="D6815" i="1"/>
  <c r="D6814" i="1"/>
  <c r="D6813" i="1"/>
  <c r="D6812" i="1"/>
  <c r="D6811" i="1"/>
  <c r="D6810" i="1"/>
  <c r="D6809" i="1"/>
  <c r="D6808" i="1"/>
  <c r="D6807" i="1"/>
  <c r="D6806" i="1"/>
  <c r="D6805" i="1"/>
  <c r="D6804" i="1"/>
  <c r="D6803" i="1"/>
  <c r="D6802" i="1"/>
  <c r="D6801" i="1"/>
  <c r="D6800" i="1"/>
  <c r="D6799" i="1"/>
  <c r="D6798" i="1"/>
  <c r="D6797" i="1"/>
  <c r="D6796" i="1"/>
  <c r="D6795" i="1"/>
  <c r="D6794" i="1"/>
  <c r="D6793" i="1"/>
  <c r="D6792" i="1"/>
  <c r="D6791" i="1"/>
  <c r="D6790" i="1"/>
  <c r="D6789" i="1"/>
  <c r="D6788" i="1"/>
  <c r="D6787" i="1"/>
  <c r="D6786" i="1"/>
  <c r="D6785" i="1"/>
  <c r="D6784" i="1"/>
  <c r="D6783" i="1"/>
  <c r="D6782" i="1"/>
  <c r="D6781" i="1"/>
  <c r="D6780" i="1"/>
  <c r="D6779" i="1"/>
  <c r="D6778" i="1"/>
  <c r="D6777" i="1"/>
  <c r="D6776" i="1"/>
  <c r="D6775" i="1"/>
  <c r="D6774" i="1"/>
  <c r="D6773" i="1"/>
  <c r="D6772" i="1"/>
  <c r="D6771" i="1"/>
  <c r="D6770" i="1"/>
  <c r="D6769" i="1"/>
  <c r="D6768" i="1"/>
  <c r="D6767" i="1"/>
  <c r="D6766" i="1"/>
  <c r="D6765" i="1"/>
  <c r="D6764" i="1"/>
  <c r="D6763" i="1"/>
  <c r="D6762" i="1"/>
  <c r="D6761" i="1"/>
  <c r="D6760" i="1"/>
  <c r="D6759" i="1"/>
  <c r="D6758" i="1"/>
  <c r="D6757" i="1"/>
  <c r="D6756" i="1"/>
  <c r="D6755" i="1"/>
  <c r="D6754" i="1"/>
  <c r="D6753" i="1"/>
  <c r="D6752" i="1"/>
  <c r="D6751" i="1"/>
  <c r="D6750" i="1"/>
  <c r="D6749" i="1"/>
  <c r="D6748" i="1"/>
  <c r="D6747" i="1"/>
  <c r="D6746" i="1"/>
  <c r="D6745" i="1"/>
  <c r="D6744" i="1"/>
  <c r="D6743" i="1"/>
  <c r="D6742" i="1"/>
  <c r="D6741" i="1"/>
  <c r="D6740" i="1"/>
  <c r="D6739" i="1"/>
  <c r="D6738" i="1"/>
  <c r="D6737" i="1"/>
  <c r="D6736" i="1"/>
  <c r="D6735" i="1"/>
  <c r="D6734" i="1"/>
  <c r="D6733" i="1"/>
  <c r="D6732" i="1"/>
  <c r="D6731" i="1"/>
  <c r="D6730" i="1"/>
  <c r="D6729" i="1"/>
  <c r="D6728" i="1"/>
  <c r="D6727" i="1"/>
  <c r="D6726" i="1"/>
  <c r="D6725" i="1"/>
  <c r="D6724" i="1"/>
  <c r="D6723" i="1"/>
  <c r="D6722" i="1"/>
  <c r="D6721" i="1"/>
  <c r="D6720" i="1"/>
  <c r="D6719" i="1"/>
  <c r="D6718" i="1"/>
  <c r="D6717" i="1"/>
  <c r="D6716" i="1"/>
  <c r="D6715" i="1"/>
  <c r="D6714" i="1"/>
  <c r="D6713" i="1"/>
  <c r="D6712" i="1"/>
  <c r="D6711" i="1"/>
  <c r="D6710" i="1"/>
  <c r="D6709" i="1"/>
  <c r="D6708" i="1"/>
  <c r="D6707" i="1"/>
  <c r="D6706" i="1"/>
  <c r="D6705" i="1"/>
  <c r="D6704" i="1"/>
  <c r="D6703" i="1"/>
  <c r="D6702" i="1"/>
  <c r="D6701" i="1"/>
  <c r="D6700" i="1"/>
  <c r="D6699" i="1"/>
  <c r="D6698" i="1"/>
  <c r="D6697" i="1"/>
  <c r="D6696" i="1"/>
  <c r="D6695" i="1"/>
  <c r="D6694" i="1"/>
  <c r="D6693" i="1"/>
  <c r="D6692" i="1"/>
  <c r="D6691" i="1"/>
  <c r="D6690" i="1"/>
  <c r="D6689" i="1"/>
  <c r="D6688" i="1"/>
  <c r="D6687" i="1"/>
  <c r="D6686" i="1"/>
  <c r="D6685" i="1"/>
  <c r="D6684" i="1"/>
  <c r="D6683" i="1"/>
  <c r="D6682" i="1"/>
  <c r="D6681" i="1"/>
  <c r="D6680" i="1"/>
  <c r="D6679" i="1"/>
  <c r="D6678" i="1"/>
  <c r="D6677" i="1"/>
  <c r="D6676" i="1"/>
  <c r="D6675" i="1"/>
  <c r="D6674" i="1"/>
  <c r="D6673" i="1"/>
  <c r="D6672" i="1"/>
  <c r="D6671" i="1"/>
  <c r="D6670" i="1"/>
  <c r="D6669" i="1"/>
  <c r="D6668" i="1"/>
  <c r="D6667" i="1"/>
  <c r="D6666" i="1"/>
  <c r="D6665" i="1"/>
  <c r="D6664" i="1"/>
  <c r="D6663" i="1"/>
  <c r="D6662" i="1"/>
  <c r="D6661" i="1"/>
  <c r="D6660" i="1"/>
  <c r="D6659" i="1"/>
  <c r="D6658" i="1"/>
  <c r="D6657" i="1"/>
  <c r="D6656" i="1"/>
  <c r="D6655" i="1"/>
  <c r="D6654" i="1"/>
  <c r="D6653" i="1"/>
  <c r="D6652" i="1"/>
  <c r="D6651" i="1"/>
  <c r="D6650" i="1"/>
  <c r="D6649" i="1"/>
  <c r="D6648" i="1"/>
  <c r="D6647" i="1"/>
  <c r="D6646" i="1"/>
  <c r="D6645" i="1"/>
  <c r="D6644" i="1"/>
  <c r="D6643" i="1"/>
  <c r="D6642" i="1"/>
  <c r="D6641" i="1"/>
  <c r="D6640" i="1"/>
  <c r="D6639" i="1"/>
  <c r="D6638" i="1"/>
  <c r="D6637" i="1"/>
  <c r="D6636" i="1"/>
  <c r="D6635" i="1"/>
  <c r="D6634" i="1"/>
  <c r="D6633" i="1"/>
  <c r="D6632" i="1"/>
  <c r="D6631" i="1"/>
  <c r="D6630" i="1"/>
  <c r="D6629" i="1"/>
  <c r="D6628" i="1"/>
  <c r="D6627" i="1"/>
  <c r="D6626" i="1"/>
  <c r="D6625" i="1"/>
  <c r="D6624" i="1"/>
  <c r="D6623" i="1"/>
  <c r="D6622" i="1"/>
  <c r="D6621" i="1"/>
  <c r="D6620" i="1"/>
  <c r="D6619" i="1"/>
  <c r="D6618" i="1"/>
  <c r="D6617" i="1"/>
  <c r="D6616" i="1"/>
  <c r="D6615" i="1"/>
  <c r="D6614" i="1"/>
  <c r="D6613" i="1"/>
  <c r="D6612" i="1"/>
  <c r="D6611" i="1"/>
  <c r="D6610" i="1"/>
  <c r="D6609" i="1"/>
  <c r="D6608" i="1"/>
  <c r="D6607" i="1"/>
  <c r="D6606" i="1"/>
  <c r="D6605" i="1"/>
  <c r="D6604" i="1"/>
  <c r="D6603" i="1"/>
  <c r="D6602" i="1"/>
  <c r="D6601" i="1"/>
  <c r="D6600" i="1"/>
  <c r="D6599" i="1"/>
  <c r="D6598" i="1"/>
  <c r="D6597" i="1"/>
  <c r="D6596" i="1"/>
  <c r="D6595" i="1"/>
  <c r="D6594" i="1"/>
  <c r="D6593" i="1"/>
  <c r="D6592" i="1"/>
  <c r="D6591" i="1"/>
  <c r="D6590" i="1"/>
  <c r="D6589" i="1"/>
  <c r="D6588" i="1"/>
  <c r="D6587" i="1"/>
  <c r="D6586" i="1"/>
  <c r="D6585" i="1"/>
  <c r="D6584" i="1"/>
  <c r="D6583" i="1"/>
  <c r="D6582" i="1"/>
  <c r="D6581" i="1"/>
  <c r="D6580" i="1"/>
  <c r="D6579" i="1"/>
  <c r="D6578" i="1"/>
  <c r="D6577" i="1"/>
  <c r="D6576" i="1"/>
  <c r="D6575" i="1"/>
  <c r="D6574" i="1"/>
  <c r="D6573" i="1"/>
  <c r="D6572" i="1"/>
  <c r="D6571" i="1"/>
  <c r="D6570" i="1"/>
  <c r="D6569" i="1"/>
  <c r="D6568" i="1"/>
  <c r="D6567" i="1"/>
  <c r="D6566" i="1"/>
  <c r="D6565" i="1"/>
  <c r="D6564" i="1"/>
  <c r="D6563" i="1"/>
  <c r="D6562" i="1"/>
  <c r="D6561" i="1"/>
  <c r="D6560" i="1"/>
  <c r="D6559" i="1"/>
  <c r="D6558" i="1"/>
  <c r="D6557" i="1"/>
  <c r="D6556" i="1"/>
  <c r="D6555" i="1"/>
  <c r="D6554" i="1"/>
  <c r="D6553" i="1"/>
  <c r="D6552" i="1"/>
  <c r="D6551" i="1"/>
  <c r="D6550" i="1"/>
  <c r="D6549" i="1"/>
  <c r="D6548" i="1"/>
  <c r="D6547" i="1"/>
  <c r="D6546" i="1"/>
  <c r="D6545" i="1"/>
  <c r="D6544" i="1"/>
  <c r="D6543" i="1"/>
  <c r="D6542" i="1"/>
  <c r="D6541" i="1"/>
  <c r="D6540" i="1"/>
  <c r="D6539" i="1"/>
  <c r="D6538" i="1"/>
  <c r="D6537" i="1"/>
  <c r="D6536" i="1"/>
  <c r="D6535" i="1"/>
  <c r="D6534" i="1"/>
  <c r="D6533" i="1"/>
  <c r="D6532" i="1"/>
  <c r="D6531" i="1"/>
  <c r="D6530" i="1"/>
  <c r="D6529" i="1"/>
  <c r="D6528" i="1"/>
  <c r="D6527" i="1"/>
  <c r="D6526" i="1"/>
  <c r="D6525" i="1"/>
  <c r="D6524" i="1"/>
  <c r="D6523" i="1"/>
  <c r="D6522" i="1"/>
  <c r="D6521" i="1"/>
  <c r="D6520" i="1"/>
  <c r="D6519" i="1"/>
  <c r="D6518" i="1"/>
  <c r="D6517" i="1"/>
  <c r="D6516" i="1"/>
  <c r="D6515" i="1"/>
  <c r="D6514" i="1"/>
  <c r="D6513" i="1"/>
  <c r="D6512" i="1"/>
  <c r="D6511" i="1"/>
  <c r="D6510" i="1"/>
  <c r="D6509" i="1"/>
  <c r="D6508" i="1"/>
  <c r="D6507" i="1"/>
  <c r="D6506" i="1"/>
  <c r="D6505" i="1"/>
  <c r="D6504" i="1"/>
  <c r="D6503" i="1"/>
  <c r="D6502" i="1"/>
  <c r="D6501" i="1"/>
  <c r="D6500" i="1"/>
  <c r="D6499" i="1"/>
  <c r="D6498" i="1"/>
  <c r="D6497" i="1"/>
  <c r="D6496" i="1"/>
  <c r="D6495" i="1"/>
  <c r="D6494" i="1"/>
  <c r="D6493" i="1"/>
  <c r="D6492" i="1"/>
  <c r="D6491" i="1"/>
  <c r="D6490" i="1"/>
  <c r="D6489" i="1"/>
  <c r="D6488" i="1"/>
  <c r="D6487" i="1"/>
  <c r="D6486" i="1"/>
  <c r="D6485" i="1"/>
  <c r="D6484" i="1"/>
  <c r="D6483" i="1"/>
  <c r="D6482" i="1"/>
  <c r="D6481" i="1"/>
  <c r="D6480" i="1"/>
  <c r="D6479" i="1"/>
  <c r="D6478" i="1"/>
  <c r="D6477" i="1"/>
  <c r="D6476" i="1"/>
  <c r="D6475" i="1"/>
  <c r="D6474" i="1"/>
  <c r="D6473" i="1"/>
  <c r="D6472" i="1"/>
  <c r="D6471" i="1"/>
  <c r="D6470" i="1"/>
  <c r="D6469" i="1"/>
  <c r="D6468" i="1"/>
  <c r="D6467" i="1"/>
  <c r="D6466" i="1"/>
  <c r="D6465" i="1"/>
  <c r="D6464" i="1"/>
  <c r="D6463" i="1"/>
  <c r="D6462" i="1"/>
  <c r="D6461" i="1"/>
  <c r="D6460" i="1"/>
  <c r="D6459" i="1"/>
  <c r="D6458" i="1"/>
  <c r="D6457" i="1"/>
  <c r="D6456" i="1"/>
  <c r="D6455" i="1"/>
  <c r="D6454" i="1"/>
  <c r="D6453" i="1"/>
  <c r="D6452" i="1"/>
  <c r="D6451" i="1"/>
  <c r="D6450" i="1"/>
  <c r="D6449" i="1"/>
  <c r="D6448" i="1"/>
  <c r="D6447" i="1"/>
  <c r="D6446" i="1"/>
  <c r="D6445" i="1"/>
  <c r="D6444" i="1"/>
  <c r="D6443" i="1"/>
  <c r="D6442" i="1"/>
  <c r="D6441" i="1"/>
  <c r="D6440" i="1"/>
  <c r="D6439" i="1"/>
  <c r="D6438" i="1"/>
  <c r="D6437" i="1"/>
  <c r="D6436" i="1"/>
  <c r="D6435" i="1"/>
  <c r="D6434" i="1"/>
  <c r="D6433" i="1"/>
  <c r="D6432" i="1"/>
  <c r="D6431" i="1"/>
  <c r="D6430" i="1"/>
  <c r="D6429" i="1"/>
  <c r="D6428" i="1"/>
  <c r="D6427" i="1"/>
  <c r="D6426" i="1"/>
  <c r="D6425" i="1"/>
  <c r="D6424" i="1"/>
  <c r="D6423" i="1"/>
  <c r="D6422" i="1"/>
  <c r="D6421" i="1"/>
  <c r="D6420" i="1"/>
  <c r="D6419" i="1"/>
  <c r="D6418" i="1"/>
  <c r="D6417" i="1"/>
  <c r="D6416" i="1"/>
  <c r="D6415" i="1"/>
  <c r="D6414" i="1"/>
  <c r="D6413" i="1"/>
  <c r="D6412" i="1"/>
  <c r="D6411" i="1"/>
  <c r="D6410" i="1"/>
  <c r="D6409" i="1"/>
  <c r="D6408" i="1"/>
  <c r="D6407" i="1"/>
  <c r="D6406" i="1"/>
  <c r="D6405" i="1"/>
  <c r="D6404" i="1"/>
  <c r="D6403" i="1"/>
  <c r="D6402" i="1"/>
  <c r="D6401" i="1"/>
  <c r="D6400" i="1"/>
  <c r="D6399" i="1"/>
  <c r="D6398" i="1"/>
  <c r="D6397" i="1"/>
  <c r="D6396" i="1"/>
  <c r="D6395" i="1"/>
  <c r="D6394" i="1"/>
  <c r="D6393" i="1"/>
  <c r="D6392" i="1"/>
  <c r="D6391" i="1"/>
  <c r="D6390" i="1"/>
  <c r="D6389" i="1"/>
  <c r="D6388" i="1"/>
  <c r="D6387" i="1"/>
  <c r="D6386" i="1"/>
  <c r="D6385" i="1"/>
  <c r="D6384" i="1"/>
  <c r="D6383" i="1"/>
  <c r="D6382" i="1"/>
  <c r="D6381" i="1"/>
  <c r="D6380" i="1"/>
  <c r="D6379" i="1"/>
  <c r="D6378" i="1"/>
  <c r="D6377" i="1"/>
  <c r="D6376" i="1"/>
  <c r="D6375" i="1"/>
  <c r="D6374" i="1"/>
  <c r="D6373" i="1"/>
  <c r="D6372" i="1"/>
  <c r="D6371" i="1"/>
  <c r="D6370" i="1"/>
  <c r="D6369" i="1"/>
  <c r="D6368" i="1"/>
  <c r="D6367" i="1"/>
  <c r="D6366" i="1"/>
  <c r="D6365" i="1"/>
  <c r="D6364" i="1"/>
  <c r="D6363" i="1"/>
  <c r="D6362" i="1"/>
  <c r="D6361" i="1"/>
  <c r="D6360" i="1"/>
  <c r="D6359" i="1"/>
  <c r="D6358" i="1"/>
  <c r="D6357" i="1"/>
  <c r="D6356" i="1"/>
  <c r="D6355" i="1"/>
  <c r="D6354" i="1"/>
  <c r="D6353" i="1"/>
  <c r="D6352" i="1"/>
  <c r="D6351" i="1"/>
  <c r="D6350" i="1"/>
  <c r="D6349" i="1"/>
  <c r="D6348" i="1"/>
  <c r="D6347" i="1"/>
  <c r="D6346" i="1"/>
  <c r="D6345" i="1"/>
  <c r="D6344" i="1"/>
  <c r="D6343" i="1"/>
  <c r="D6342" i="1"/>
  <c r="D6341" i="1"/>
  <c r="D6340" i="1"/>
  <c r="D6339" i="1"/>
  <c r="D6338" i="1"/>
  <c r="D6337" i="1"/>
  <c r="D6336" i="1"/>
  <c r="D6335" i="1"/>
  <c r="D6334" i="1"/>
  <c r="D6333" i="1"/>
  <c r="D6332" i="1"/>
  <c r="D6331" i="1"/>
  <c r="D6330" i="1"/>
  <c r="D6329" i="1"/>
  <c r="D6328" i="1"/>
  <c r="D6327" i="1"/>
  <c r="D6326" i="1"/>
  <c r="D6325" i="1"/>
  <c r="D6324" i="1"/>
  <c r="D6323" i="1"/>
  <c r="D6322" i="1"/>
  <c r="D6321" i="1"/>
  <c r="D6320" i="1"/>
  <c r="D6319" i="1"/>
  <c r="D6318" i="1"/>
  <c r="D6317" i="1"/>
  <c r="D6316" i="1"/>
  <c r="D6315" i="1"/>
  <c r="D6314" i="1"/>
  <c r="D6313" i="1"/>
  <c r="D6312" i="1"/>
  <c r="D6311" i="1"/>
  <c r="D6310" i="1"/>
  <c r="D6309" i="1"/>
  <c r="D6308" i="1"/>
  <c r="D6307" i="1"/>
  <c r="D6306" i="1"/>
  <c r="D6305" i="1"/>
  <c r="D6304" i="1"/>
  <c r="D6303" i="1"/>
  <c r="D6302" i="1"/>
  <c r="D6301" i="1"/>
  <c r="D6300" i="1"/>
  <c r="D6299" i="1"/>
  <c r="D6298" i="1"/>
  <c r="D6297" i="1"/>
  <c r="D6296" i="1"/>
  <c r="D6295" i="1"/>
  <c r="D6294" i="1"/>
  <c r="D6293" i="1"/>
  <c r="D6292" i="1"/>
  <c r="D6291" i="1"/>
  <c r="D6290" i="1"/>
  <c r="D6289" i="1"/>
  <c r="D6288" i="1"/>
  <c r="D6287" i="1"/>
  <c r="D6286" i="1"/>
  <c r="D6285" i="1"/>
  <c r="D6284" i="1"/>
  <c r="D6283" i="1"/>
  <c r="D6282" i="1"/>
  <c r="D6281" i="1"/>
  <c r="D6280" i="1"/>
  <c r="D6279" i="1"/>
  <c r="D6278" i="1"/>
  <c r="D6277" i="1"/>
  <c r="D6276" i="1"/>
  <c r="D6275" i="1"/>
  <c r="D6274" i="1"/>
  <c r="D6273" i="1"/>
  <c r="D6272" i="1"/>
  <c r="D6271" i="1"/>
  <c r="D6270" i="1"/>
  <c r="D6269" i="1"/>
  <c r="D6268" i="1"/>
  <c r="D6267" i="1"/>
  <c r="D6266" i="1"/>
  <c r="D6265" i="1"/>
  <c r="D6264" i="1"/>
  <c r="D6263" i="1"/>
  <c r="D6262" i="1"/>
  <c r="D6261" i="1"/>
  <c r="D6260" i="1"/>
  <c r="D6259" i="1"/>
  <c r="D6258" i="1"/>
  <c r="D6257" i="1"/>
  <c r="D6256" i="1"/>
  <c r="D6255" i="1"/>
  <c r="D6254" i="1"/>
  <c r="D6253" i="1"/>
  <c r="D6252" i="1"/>
  <c r="D6251" i="1"/>
  <c r="D6250" i="1"/>
  <c r="D6249" i="1"/>
  <c r="D6248" i="1"/>
  <c r="D6247" i="1"/>
  <c r="D6246" i="1"/>
  <c r="D6245" i="1"/>
  <c r="D6244" i="1"/>
  <c r="D6243" i="1"/>
  <c r="D6242" i="1"/>
  <c r="D6241" i="1"/>
  <c r="D6240" i="1"/>
  <c r="D6239" i="1"/>
  <c r="D6238" i="1"/>
  <c r="D6237" i="1"/>
  <c r="D6236" i="1"/>
  <c r="D6235" i="1"/>
  <c r="D6234" i="1"/>
  <c r="D6233" i="1"/>
  <c r="D6232" i="1"/>
  <c r="D6231" i="1"/>
  <c r="D6230" i="1"/>
  <c r="D6229" i="1"/>
  <c r="D6228" i="1"/>
  <c r="D6227" i="1"/>
  <c r="D6226" i="1"/>
  <c r="D6225" i="1"/>
  <c r="D6224" i="1"/>
  <c r="D6223" i="1"/>
  <c r="D6222" i="1"/>
  <c r="D6221" i="1"/>
  <c r="D6220" i="1"/>
  <c r="D6219" i="1"/>
  <c r="D6218" i="1"/>
  <c r="D6217" i="1"/>
  <c r="D6216" i="1"/>
  <c r="D6215" i="1"/>
  <c r="D6214" i="1"/>
  <c r="D6213" i="1"/>
  <c r="D6212" i="1"/>
  <c r="D6211" i="1"/>
  <c r="D6210" i="1"/>
  <c r="D6209" i="1"/>
  <c r="D6208" i="1"/>
  <c r="D6207" i="1"/>
  <c r="D6206" i="1"/>
  <c r="D6205" i="1"/>
  <c r="D6204" i="1"/>
  <c r="D6203" i="1"/>
  <c r="D6202" i="1"/>
  <c r="D6201" i="1"/>
  <c r="D6200" i="1"/>
  <c r="D6199" i="1"/>
  <c r="D6198" i="1"/>
  <c r="D6197" i="1"/>
  <c r="D6196" i="1"/>
  <c r="D6195" i="1"/>
  <c r="D6194" i="1"/>
  <c r="D6193" i="1"/>
  <c r="D6192" i="1"/>
  <c r="D6191" i="1"/>
  <c r="D6190" i="1"/>
  <c r="D6189" i="1"/>
  <c r="D6188" i="1"/>
  <c r="D6187" i="1"/>
  <c r="D6186" i="1"/>
  <c r="D6185" i="1"/>
  <c r="D6184" i="1"/>
  <c r="D6183" i="1"/>
  <c r="D6182" i="1"/>
  <c r="D6181" i="1"/>
  <c r="D6180" i="1"/>
  <c r="D6179" i="1"/>
  <c r="D6178" i="1"/>
  <c r="D6177" i="1"/>
  <c r="D6176" i="1"/>
  <c r="D6175" i="1"/>
  <c r="D6174" i="1"/>
  <c r="D6173" i="1"/>
  <c r="D6172" i="1"/>
  <c r="D6171" i="1"/>
  <c r="D6170" i="1"/>
  <c r="D6169" i="1"/>
  <c r="D6168" i="1"/>
  <c r="D6167" i="1"/>
  <c r="D6166" i="1"/>
  <c r="D6165" i="1"/>
  <c r="D6164" i="1"/>
  <c r="D6163" i="1"/>
  <c r="D6162" i="1"/>
  <c r="D6161" i="1"/>
  <c r="D6160" i="1"/>
  <c r="D6159" i="1"/>
  <c r="D6158" i="1"/>
  <c r="D6157" i="1"/>
  <c r="D6156" i="1"/>
  <c r="D6155" i="1"/>
  <c r="D6154" i="1"/>
  <c r="D6153" i="1"/>
  <c r="D6152" i="1"/>
  <c r="D6151" i="1"/>
  <c r="D6150" i="1"/>
  <c r="D6149" i="1"/>
  <c r="D6148" i="1"/>
  <c r="D6147" i="1"/>
  <c r="D6146" i="1"/>
  <c r="D6145" i="1"/>
  <c r="D6144" i="1"/>
  <c r="D6143" i="1"/>
  <c r="D6142" i="1"/>
  <c r="D6141" i="1"/>
  <c r="D6140" i="1"/>
  <c r="D6139" i="1"/>
  <c r="D6138" i="1"/>
  <c r="D6137" i="1"/>
  <c r="D6136" i="1"/>
  <c r="D6135" i="1"/>
  <c r="D6134" i="1"/>
  <c r="D6133" i="1"/>
  <c r="D6132" i="1"/>
  <c r="D6131" i="1"/>
  <c r="D6130" i="1"/>
  <c r="D6129" i="1"/>
  <c r="D6128" i="1"/>
  <c r="D6127" i="1"/>
  <c r="D6126" i="1"/>
  <c r="D6125" i="1"/>
  <c r="D6124" i="1"/>
  <c r="D6123" i="1"/>
  <c r="D6122" i="1"/>
  <c r="D6121" i="1"/>
  <c r="D6120" i="1"/>
  <c r="D6119" i="1"/>
  <c r="D6118" i="1"/>
  <c r="D6117" i="1"/>
  <c r="D6116" i="1"/>
  <c r="D6115" i="1"/>
  <c r="D6114" i="1"/>
  <c r="D6113" i="1"/>
  <c r="D6112" i="1"/>
  <c r="D6111" i="1"/>
  <c r="D6110" i="1"/>
  <c r="D6109" i="1"/>
  <c r="D6108" i="1"/>
  <c r="D6107" i="1"/>
  <c r="D6106" i="1"/>
  <c r="D6105" i="1"/>
  <c r="D6104" i="1"/>
  <c r="D6103" i="1"/>
  <c r="D6102" i="1"/>
  <c r="D6101" i="1"/>
  <c r="D6100" i="1"/>
  <c r="D6099" i="1"/>
  <c r="D6098" i="1"/>
  <c r="D6097" i="1"/>
  <c r="D6096" i="1"/>
  <c r="D6095" i="1"/>
  <c r="D6094" i="1"/>
  <c r="D6093" i="1"/>
  <c r="D6092" i="1"/>
  <c r="D6091" i="1"/>
  <c r="D6090" i="1"/>
  <c r="D6089" i="1"/>
  <c r="D6088" i="1"/>
  <c r="D6087" i="1"/>
  <c r="D6086" i="1"/>
  <c r="D6085" i="1"/>
  <c r="D6084" i="1"/>
  <c r="D6083" i="1"/>
  <c r="D6082" i="1"/>
  <c r="D6081" i="1"/>
  <c r="D6080" i="1"/>
  <c r="D6079" i="1"/>
  <c r="D6078" i="1"/>
  <c r="D6077" i="1"/>
  <c r="D6076" i="1"/>
  <c r="D6075" i="1"/>
  <c r="D6074" i="1"/>
  <c r="D6073" i="1"/>
  <c r="D6072" i="1"/>
  <c r="D6071" i="1"/>
  <c r="D6070" i="1"/>
  <c r="D6069" i="1"/>
  <c r="D6068" i="1"/>
  <c r="D6067" i="1"/>
  <c r="D6066" i="1"/>
  <c r="D6065" i="1"/>
  <c r="D6064" i="1"/>
  <c r="D6063" i="1"/>
  <c r="D6062" i="1"/>
  <c r="D6061" i="1"/>
  <c r="D6060" i="1"/>
  <c r="D6059" i="1"/>
  <c r="D6058" i="1"/>
  <c r="D6057" i="1"/>
  <c r="D6056" i="1"/>
  <c r="D6055" i="1"/>
  <c r="D6054" i="1"/>
  <c r="D6053" i="1"/>
  <c r="D6052" i="1"/>
  <c r="D6051" i="1"/>
  <c r="D6050" i="1"/>
  <c r="D6049" i="1"/>
  <c r="D6048" i="1"/>
  <c r="D6047" i="1"/>
  <c r="D6046" i="1"/>
  <c r="D6045" i="1"/>
  <c r="D6044" i="1"/>
  <c r="D6043" i="1"/>
  <c r="D6042" i="1"/>
  <c r="D6041" i="1"/>
  <c r="D6040" i="1"/>
  <c r="D6039" i="1"/>
  <c r="D6038" i="1"/>
  <c r="D6037" i="1"/>
  <c r="D6036" i="1"/>
  <c r="D6035" i="1"/>
  <c r="D6034" i="1"/>
  <c r="D6033" i="1"/>
  <c r="D6032" i="1"/>
  <c r="D6031" i="1"/>
  <c r="D6030" i="1"/>
  <c r="D6029" i="1"/>
  <c r="D6028" i="1"/>
  <c r="D6027" i="1"/>
  <c r="D6026" i="1"/>
  <c r="D6025" i="1"/>
  <c r="D6024" i="1"/>
  <c r="D6023" i="1"/>
  <c r="D6022" i="1"/>
  <c r="D6021" i="1"/>
  <c r="D6020" i="1"/>
  <c r="D6019" i="1"/>
  <c r="D6018" i="1"/>
  <c r="D6017" i="1"/>
  <c r="D6016" i="1"/>
  <c r="D6015" i="1"/>
  <c r="D6014" i="1"/>
  <c r="D6013" i="1"/>
  <c r="D6012" i="1"/>
  <c r="D6011" i="1"/>
  <c r="D6010" i="1"/>
  <c r="D6009" i="1"/>
  <c r="D6008" i="1"/>
  <c r="D6007" i="1"/>
  <c r="D6006" i="1"/>
  <c r="D6005" i="1"/>
  <c r="D6004" i="1"/>
  <c r="D6003" i="1"/>
  <c r="D6002" i="1"/>
  <c r="D6001" i="1"/>
  <c r="D6000" i="1"/>
  <c r="D5999" i="1"/>
  <c r="D5998" i="1"/>
  <c r="D5997" i="1"/>
  <c r="D5996" i="1"/>
  <c r="D5995" i="1"/>
  <c r="D5994" i="1"/>
  <c r="D5993" i="1"/>
  <c r="D5992" i="1"/>
  <c r="D5991" i="1"/>
  <c r="D5990" i="1"/>
  <c r="D5989" i="1"/>
  <c r="D5988" i="1"/>
  <c r="D5987" i="1"/>
  <c r="D5986" i="1"/>
  <c r="D5985" i="1"/>
  <c r="D5984" i="1"/>
  <c r="D5983" i="1"/>
  <c r="D5982" i="1"/>
  <c r="D5981" i="1"/>
  <c r="D5980" i="1"/>
  <c r="D5979" i="1"/>
  <c r="D5978" i="1"/>
  <c r="D5977" i="1"/>
  <c r="D5976" i="1"/>
  <c r="D5975" i="1"/>
  <c r="D5974" i="1"/>
  <c r="D5973" i="1"/>
  <c r="D5972" i="1"/>
  <c r="D5971" i="1"/>
  <c r="D5970" i="1"/>
  <c r="D5969" i="1"/>
  <c r="D5968" i="1"/>
  <c r="D5967" i="1"/>
  <c r="D5966" i="1"/>
  <c r="D5965" i="1"/>
  <c r="D5964" i="1"/>
  <c r="D5963" i="1"/>
  <c r="D5962" i="1"/>
  <c r="D5961" i="1"/>
  <c r="D5960" i="1"/>
  <c r="D5959" i="1"/>
  <c r="D5958" i="1"/>
  <c r="D5957" i="1"/>
  <c r="D5956" i="1"/>
  <c r="D5955" i="1"/>
  <c r="D5954" i="1"/>
  <c r="D5953" i="1"/>
  <c r="D5952" i="1"/>
  <c r="D5951" i="1"/>
  <c r="D5950" i="1"/>
  <c r="D5949" i="1"/>
  <c r="D5948" i="1"/>
  <c r="D5947" i="1"/>
  <c r="D5946" i="1"/>
  <c r="D5945" i="1"/>
  <c r="D5944" i="1"/>
  <c r="D5943" i="1"/>
  <c r="D5942" i="1"/>
  <c r="D5941" i="1"/>
  <c r="D5940" i="1"/>
  <c r="D5939" i="1"/>
  <c r="D5938" i="1"/>
  <c r="D5937" i="1"/>
  <c r="D5936" i="1"/>
  <c r="D5935" i="1"/>
  <c r="D5934" i="1"/>
  <c r="D5933" i="1"/>
  <c r="D5932" i="1"/>
  <c r="D5931" i="1"/>
  <c r="D5930" i="1"/>
  <c r="D5929" i="1"/>
  <c r="D5928" i="1"/>
  <c r="D5927" i="1"/>
  <c r="D5926" i="1"/>
  <c r="D5925" i="1"/>
  <c r="D5924" i="1"/>
  <c r="D5923" i="1"/>
  <c r="D5922" i="1"/>
  <c r="D5921" i="1"/>
  <c r="D5920" i="1"/>
  <c r="D5919" i="1"/>
  <c r="D5918" i="1"/>
  <c r="D5917" i="1"/>
  <c r="D5916" i="1"/>
  <c r="D5915" i="1"/>
  <c r="D5914" i="1"/>
  <c r="D5913" i="1"/>
  <c r="D5912" i="1"/>
  <c r="D5911" i="1"/>
  <c r="D5910" i="1"/>
  <c r="D5909" i="1"/>
  <c r="D5908" i="1"/>
  <c r="D5907" i="1"/>
  <c r="D5906" i="1"/>
  <c r="D5905" i="1"/>
  <c r="D5904" i="1"/>
  <c r="D5903" i="1"/>
  <c r="D5902" i="1"/>
  <c r="D5901" i="1"/>
  <c r="D5900" i="1"/>
  <c r="D5899" i="1"/>
  <c r="D5898" i="1"/>
  <c r="D5897" i="1"/>
  <c r="D5896" i="1"/>
  <c r="D5895" i="1"/>
  <c r="D5894" i="1"/>
  <c r="D5893" i="1"/>
  <c r="D5892" i="1"/>
  <c r="D5891" i="1"/>
  <c r="D5890" i="1"/>
  <c r="D5889" i="1"/>
  <c r="D5888" i="1"/>
  <c r="D5887" i="1"/>
  <c r="D5886" i="1"/>
  <c r="D5885" i="1"/>
  <c r="D5884" i="1"/>
  <c r="D5883" i="1"/>
  <c r="D5882" i="1"/>
  <c r="D5881" i="1"/>
  <c r="D5880" i="1"/>
  <c r="D5879" i="1"/>
  <c r="D5878" i="1"/>
  <c r="D5877" i="1"/>
  <c r="D5876" i="1"/>
  <c r="D5875" i="1"/>
  <c r="D5874" i="1"/>
  <c r="D5873" i="1"/>
  <c r="D5872" i="1"/>
  <c r="D5871" i="1"/>
  <c r="D5870" i="1"/>
  <c r="D5869" i="1"/>
  <c r="D5868" i="1"/>
  <c r="D5867" i="1"/>
  <c r="D5866" i="1"/>
  <c r="D5865" i="1"/>
  <c r="D5864" i="1"/>
  <c r="D5863" i="1"/>
  <c r="D5862" i="1"/>
  <c r="D5861" i="1"/>
  <c r="D5860" i="1"/>
  <c r="D5859" i="1"/>
  <c r="D5858" i="1"/>
  <c r="D5857" i="1"/>
  <c r="D5856" i="1"/>
  <c r="D5855" i="1"/>
  <c r="D5854" i="1"/>
  <c r="D5853" i="1"/>
  <c r="D5852" i="1"/>
  <c r="D5851" i="1"/>
  <c r="D5850" i="1"/>
  <c r="D5849" i="1"/>
  <c r="D5848" i="1"/>
  <c r="D5847" i="1"/>
  <c r="D5846" i="1"/>
  <c r="D5845" i="1"/>
  <c r="D5844" i="1"/>
  <c r="D5843" i="1"/>
  <c r="D5842" i="1"/>
  <c r="D5841" i="1"/>
  <c r="D5840" i="1"/>
  <c r="D5839" i="1"/>
  <c r="D5838" i="1"/>
  <c r="D5837" i="1"/>
  <c r="D5836" i="1"/>
  <c r="D5835" i="1"/>
  <c r="D5834" i="1"/>
  <c r="D5833" i="1"/>
  <c r="D5832" i="1"/>
  <c r="D5831" i="1"/>
  <c r="D5830" i="1"/>
  <c r="D5829" i="1"/>
  <c r="D5828" i="1"/>
  <c r="D5827" i="1"/>
  <c r="D5826" i="1"/>
  <c r="D5825" i="1"/>
  <c r="D5824" i="1"/>
  <c r="D5823" i="1"/>
  <c r="D5822" i="1"/>
  <c r="D5821" i="1"/>
  <c r="D5820" i="1"/>
  <c r="D5819" i="1"/>
  <c r="D5818" i="1"/>
  <c r="D5817" i="1"/>
  <c r="D5816" i="1"/>
  <c r="D5815" i="1"/>
  <c r="D5814" i="1"/>
  <c r="D5813" i="1"/>
  <c r="D5812" i="1"/>
  <c r="D5811" i="1"/>
  <c r="D5810" i="1"/>
  <c r="D5809" i="1"/>
  <c r="D5808" i="1"/>
  <c r="D5807" i="1"/>
  <c r="D5806" i="1"/>
  <c r="D5805" i="1"/>
  <c r="D5804" i="1"/>
  <c r="D5803" i="1"/>
  <c r="D5802" i="1"/>
  <c r="D5801" i="1"/>
  <c r="D5800" i="1"/>
  <c r="D5799" i="1"/>
  <c r="D5798" i="1"/>
  <c r="D5797" i="1"/>
  <c r="D5796" i="1"/>
  <c r="D5795" i="1"/>
  <c r="D5794" i="1"/>
  <c r="D5793" i="1"/>
  <c r="D5792" i="1"/>
  <c r="D5791" i="1"/>
  <c r="D5790" i="1"/>
  <c r="D5789" i="1"/>
  <c r="D5788" i="1"/>
  <c r="D5787" i="1"/>
  <c r="D5786" i="1"/>
  <c r="D5785" i="1"/>
  <c r="D5784" i="1"/>
  <c r="D5783" i="1"/>
  <c r="D5782" i="1"/>
  <c r="D5781" i="1"/>
  <c r="D5780" i="1"/>
  <c r="D5779" i="1"/>
  <c r="D5778" i="1"/>
  <c r="D5777" i="1"/>
  <c r="D5776" i="1"/>
  <c r="D5775" i="1"/>
  <c r="D5774" i="1"/>
  <c r="D5773" i="1"/>
  <c r="D5772" i="1"/>
  <c r="D5771" i="1"/>
  <c r="D5770" i="1"/>
  <c r="D5769" i="1"/>
  <c r="D5768" i="1"/>
  <c r="D5767" i="1"/>
  <c r="D5766" i="1"/>
  <c r="D5765" i="1"/>
  <c r="D5764" i="1"/>
  <c r="D5763" i="1"/>
  <c r="D5762" i="1"/>
  <c r="D5761" i="1"/>
  <c r="D5760" i="1"/>
  <c r="D5759" i="1"/>
  <c r="D5758" i="1"/>
  <c r="D5757" i="1"/>
  <c r="D5756" i="1"/>
  <c r="D5755" i="1"/>
  <c r="D5754" i="1"/>
  <c r="D5753" i="1"/>
  <c r="D5752" i="1"/>
  <c r="D5751" i="1"/>
  <c r="D5750" i="1"/>
  <c r="D5749" i="1"/>
  <c r="D5748" i="1"/>
  <c r="D5747" i="1"/>
  <c r="D5746" i="1"/>
  <c r="D5745" i="1"/>
  <c r="D5744" i="1"/>
  <c r="D5743" i="1"/>
  <c r="D5742" i="1"/>
  <c r="D5741" i="1"/>
  <c r="D5740" i="1"/>
  <c r="D5739" i="1"/>
  <c r="D5738" i="1"/>
  <c r="D5737" i="1"/>
  <c r="D5736" i="1"/>
  <c r="D5735" i="1"/>
  <c r="D5734" i="1"/>
  <c r="D5733" i="1"/>
  <c r="D5732" i="1"/>
  <c r="D5731" i="1"/>
  <c r="D5730" i="1"/>
  <c r="D5729" i="1"/>
  <c r="D5728" i="1"/>
  <c r="D5727" i="1"/>
  <c r="D5726" i="1"/>
  <c r="D5725" i="1"/>
  <c r="D5724" i="1"/>
  <c r="D5723" i="1"/>
  <c r="D5722" i="1"/>
  <c r="D5721" i="1"/>
  <c r="D5720" i="1"/>
  <c r="D5719" i="1"/>
  <c r="D5718" i="1"/>
  <c r="D5717" i="1"/>
  <c r="D5716" i="1"/>
  <c r="D5715" i="1"/>
  <c r="D5714" i="1"/>
  <c r="D5713" i="1"/>
  <c r="D5712" i="1"/>
  <c r="D5711" i="1"/>
  <c r="D5710" i="1"/>
  <c r="D5709" i="1"/>
  <c r="D5708" i="1"/>
  <c r="D5707" i="1"/>
  <c r="D5706" i="1"/>
  <c r="D5705" i="1"/>
  <c r="D5704" i="1"/>
  <c r="D5703" i="1"/>
  <c r="D5702" i="1"/>
  <c r="D5701" i="1"/>
  <c r="D5700" i="1"/>
  <c r="D5699" i="1"/>
  <c r="D5698" i="1"/>
  <c r="D5697" i="1"/>
  <c r="D5696" i="1"/>
  <c r="D5695" i="1"/>
  <c r="D5694" i="1"/>
  <c r="D5693" i="1"/>
  <c r="D5692" i="1"/>
  <c r="D5691" i="1"/>
  <c r="D5690" i="1"/>
  <c r="D5689" i="1"/>
  <c r="D5688" i="1"/>
  <c r="D5687" i="1"/>
  <c r="D5686" i="1"/>
  <c r="D5685" i="1"/>
  <c r="D5684" i="1"/>
  <c r="D5683" i="1"/>
  <c r="D5682" i="1"/>
  <c r="D5681" i="1"/>
  <c r="D5680" i="1"/>
  <c r="D5679" i="1"/>
  <c r="D5678" i="1"/>
  <c r="D5677" i="1"/>
  <c r="D5676" i="1"/>
  <c r="D5675" i="1"/>
  <c r="D5674" i="1"/>
  <c r="D5673" i="1"/>
  <c r="D5672" i="1"/>
  <c r="D5671" i="1"/>
  <c r="D5670" i="1"/>
  <c r="D5669" i="1"/>
  <c r="D5668" i="1"/>
  <c r="D5667" i="1"/>
  <c r="D5666" i="1"/>
  <c r="D5665" i="1"/>
  <c r="D5664" i="1"/>
  <c r="D5663" i="1"/>
  <c r="D5662" i="1"/>
  <c r="D5661" i="1"/>
  <c r="D5660" i="1"/>
  <c r="D5659" i="1"/>
  <c r="D5658" i="1"/>
  <c r="D5657" i="1"/>
  <c r="D5656" i="1"/>
  <c r="D5655" i="1"/>
  <c r="D5654" i="1"/>
  <c r="D5653" i="1"/>
  <c r="D5652" i="1"/>
  <c r="D5651" i="1"/>
  <c r="D5650" i="1"/>
  <c r="D5649" i="1"/>
  <c r="D5648" i="1"/>
  <c r="D5647" i="1"/>
  <c r="D5646" i="1"/>
  <c r="D5645" i="1"/>
  <c r="D5644" i="1"/>
  <c r="D5643" i="1"/>
  <c r="D5642" i="1"/>
  <c r="D5641" i="1"/>
  <c r="D5640" i="1"/>
  <c r="D5639" i="1"/>
  <c r="D5638" i="1"/>
  <c r="D5637" i="1"/>
  <c r="D5636" i="1"/>
  <c r="D5635" i="1"/>
  <c r="D5634" i="1"/>
  <c r="D5633" i="1"/>
  <c r="D5632" i="1"/>
  <c r="D5631" i="1"/>
  <c r="D5630" i="1"/>
  <c r="D5629" i="1"/>
  <c r="D5628" i="1"/>
  <c r="D5627" i="1"/>
  <c r="D5626" i="1"/>
  <c r="D5625" i="1"/>
  <c r="D5624" i="1"/>
  <c r="D5623" i="1"/>
  <c r="D5622" i="1"/>
  <c r="D5621" i="1"/>
  <c r="D5620" i="1"/>
  <c r="D5619" i="1"/>
  <c r="D5618" i="1"/>
  <c r="D5617" i="1"/>
  <c r="D5616" i="1"/>
  <c r="D5615" i="1"/>
  <c r="D5614" i="1"/>
  <c r="D5613" i="1"/>
  <c r="D5612" i="1"/>
  <c r="D5611" i="1"/>
  <c r="D5610" i="1"/>
  <c r="D5609" i="1"/>
  <c r="D5608" i="1"/>
  <c r="D5607" i="1"/>
  <c r="D5606" i="1"/>
  <c r="D5605" i="1"/>
  <c r="D5604" i="1"/>
  <c r="D5603" i="1"/>
  <c r="D5602" i="1"/>
  <c r="D5601" i="1"/>
  <c r="D5600" i="1"/>
  <c r="D5599" i="1"/>
  <c r="D5598" i="1"/>
  <c r="D5597" i="1"/>
  <c r="D5596" i="1"/>
  <c r="D5595" i="1"/>
  <c r="D5594" i="1"/>
  <c r="D5593" i="1"/>
  <c r="D5592" i="1"/>
  <c r="D5591" i="1"/>
  <c r="D5590" i="1"/>
  <c r="D5589" i="1"/>
  <c r="D5588" i="1"/>
  <c r="D5587" i="1"/>
  <c r="D5586" i="1"/>
  <c r="D5585" i="1"/>
  <c r="D5584" i="1"/>
  <c r="D5583" i="1"/>
  <c r="D5582" i="1"/>
  <c r="D5581" i="1"/>
  <c r="D5580" i="1"/>
  <c r="D5579" i="1"/>
  <c r="D5578" i="1"/>
  <c r="D5577" i="1"/>
  <c r="D5576" i="1"/>
  <c r="D5575" i="1"/>
  <c r="D5574" i="1"/>
  <c r="D5573" i="1"/>
  <c r="D5572" i="1"/>
  <c r="D5571" i="1"/>
  <c r="D5570" i="1"/>
  <c r="D5569" i="1"/>
  <c r="D5568" i="1"/>
  <c r="D5567" i="1"/>
  <c r="D5566" i="1"/>
  <c r="D5565" i="1"/>
  <c r="D5564" i="1"/>
  <c r="D5563" i="1"/>
  <c r="D5562" i="1"/>
  <c r="D5561" i="1"/>
  <c r="D5560" i="1"/>
  <c r="D5559" i="1"/>
  <c r="D5558" i="1"/>
  <c r="D5557" i="1"/>
  <c r="D5556" i="1"/>
  <c r="D5555" i="1"/>
  <c r="D5554" i="1"/>
  <c r="D5553" i="1"/>
  <c r="D5552" i="1"/>
  <c r="D5551" i="1"/>
  <c r="D5550" i="1"/>
  <c r="D5549" i="1"/>
  <c r="D5548" i="1"/>
  <c r="D5547" i="1"/>
  <c r="D5546" i="1"/>
  <c r="D5545" i="1"/>
  <c r="D5544" i="1"/>
  <c r="D5543" i="1"/>
  <c r="D5542" i="1"/>
  <c r="D5541" i="1"/>
  <c r="D5540" i="1"/>
  <c r="D5539" i="1"/>
  <c r="D5538" i="1"/>
  <c r="D5537" i="1"/>
  <c r="D5536" i="1"/>
  <c r="D5535" i="1"/>
  <c r="D5534" i="1"/>
  <c r="D5533" i="1"/>
  <c r="D5532" i="1"/>
  <c r="D5531" i="1"/>
  <c r="D5530" i="1"/>
  <c r="D5529" i="1"/>
  <c r="D5528" i="1"/>
  <c r="D5527" i="1"/>
  <c r="D5526" i="1"/>
  <c r="D5525" i="1"/>
  <c r="D5524" i="1"/>
  <c r="D5523" i="1"/>
  <c r="D5522" i="1"/>
  <c r="D5521" i="1"/>
  <c r="D5520" i="1"/>
  <c r="D5519" i="1"/>
  <c r="D5518" i="1"/>
  <c r="D5517" i="1"/>
  <c r="D5516" i="1"/>
  <c r="D5515" i="1"/>
  <c r="D5514" i="1"/>
  <c r="D5513" i="1"/>
  <c r="D5512" i="1"/>
  <c r="D5511" i="1"/>
  <c r="D5510" i="1"/>
  <c r="D5509" i="1"/>
  <c r="D5508" i="1"/>
  <c r="D5507" i="1"/>
  <c r="D5506" i="1"/>
  <c r="D5505" i="1"/>
  <c r="D5504" i="1"/>
  <c r="D5503" i="1"/>
  <c r="D5502" i="1"/>
  <c r="D5501" i="1"/>
  <c r="D5500" i="1"/>
  <c r="D5499" i="1"/>
  <c r="D5498" i="1"/>
  <c r="D5497" i="1"/>
  <c r="D5496" i="1"/>
  <c r="D5495" i="1"/>
  <c r="D5494" i="1"/>
  <c r="D5493" i="1"/>
  <c r="D5492" i="1"/>
  <c r="D5491" i="1"/>
  <c r="D5490" i="1"/>
  <c r="D5489" i="1"/>
  <c r="D5488" i="1"/>
  <c r="D5487" i="1"/>
  <c r="D5486" i="1"/>
  <c r="D5485" i="1"/>
  <c r="D5484" i="1"/>
  <c r="D5483" i="1"/>
  <c r="D5482" i="1"/>
  <c r="D5481" i="1"/>
  <c r="D5480" i="1"/>
  <c r="D5479" i="1"/>
  <c r="D5478" i="1"/>
  <c r="D5477" i="1"/>
  <c r="D5476" i="1"/>
  <c r="D5475" i="1"/>
  <c r="D5474" i="1"/>
  <c r="D5473" i="1"/>
  <c r="D5472" i="1"/>
  <c r="D5471" i="1"/>
  <c r="D5470" i="1"/>
  <c r="D5469" i="1"/>
  <c r="D5468" i="1"/>
  <c r="D5467" i="1"/>
  <c r="D5466" i="1"/>
  <c r="D5465" i="1"/>
  <c r="D5464" i="1"/>
  <c r="D5463" i="1"/>
  <c r="D5462" i="1"/>
  <c r="D5461" i="1"/>
  <c r="D5460" i="1"/>
  <c r="D5459" i="1"/>
  <c r="D5458" i="1"/>
  <c r="D5457" i="1"/>
  <c r="D5456" i="1"/>
  <c r="D5455" i="1"/>
  <c r="D5454" i="1"/>
  <c r="D5453" i="1"/>
  <c r="D5452" i="1"/>
  <c r="D5451" i="1"/>
  <c r="D5450" i="1"/>
  <c r="D5449" i="1"/>
  <c r="D5448" i="1"/>
  <c r="D5447" i="1"/>
  <c r="D5446" i="1"/>
  <c r="D5445" i="1"/>
  <c r="D5444" i="1"/>
  <c r="D5443" i="1"/>
  <c r="D5442" i="1"/>
  <c r="D5441" i="1"/>
  <c r="D5440" i="1"/>
  <c r="D5439" i="1"/>
  <c r="D5438" i="1"/>
  <c r="D5437" i="1"/>
  <c r="D5436" i="1"/>
  <c r="D5435" i="1"/>
  <c r="D5434" i="1"/>
  <c r="D5433" i="1"/>
  <c r="D5432" i="1"/>
  <c r="D5431" i="1"/>
  <c r="D5430" i="1"/>
  <c r="D5429" i="1"/>
  <c r="D5428" i="1"/>
  <c r="D5427" i="1"/>
  <c r="D5426" i="1"/>
  <c r="D5425" i="1"/>
  <c r="D5424" i="1"/>
  <c r="D5423" i="1"/>
  <c r="D5422" i="1"/>
  <c r="D5421" i="1"/>
  <c r="D5420" i="1"/>
  <c r="D5419" i="1"/>
  <c r="D5418" i="1"/>
  <c r="D5417" i="1"/>
  <c r="D5416" i="1"/>
  <c r="D5415" i="1"/>
  <c r="D5414" i="1"/>
  <c r="D5413" i="1"/>
  <c r="D5412" i="1"/>
  <c r="D5411" i="1"/>
  <c r="D5410" i="1"/>
  <c r="D5409" i="1"/>
  <c r="D5408" i="1"/>
  <c r="D5407" i="1"/>
  <c r="D5406" i="1"/>
  <c r="D5405" i="1"/>
  <c r="D5404" i="1"/>
  <c r="D5403" i="1"/>
  <c r="D5402" i="1"/>
  <c r="D5401" i="1"/>
  <c r="D5400" i="1"/>
  <c r="D5399" i="1"/>
  <c r="D5398" i="1"/>
  <c r="D5397" i="1"/>
  <c r="D5396" i="1"/>
  <c r="D5395" i="1"/>
  <c r="D5394" i="1"/>
  <c r="D5393" i="1"/>
  <c r="D5392" i="1"/>
  <c r="D5391" i="1"/>
  <c r="D5390" i="1"/>
  <c r="D5389" i="1"/>
  <c r="D5388" i="1"/>
  <c r="D5387" i="1"/>
  <c r="D5386" i="1"/>
  <c r="D5385" i="1"/>
  <c r="D5384" i="1"/>
  <c r="D5383" i="1"/>
  <c r="D5382" i="1"/>
  <c r="D5381" i="1"/>
  <c r="D5380" i="1"/>
  <c r="D5379" i="1"/>
  <c r="D5378" i="1"/>
  <c r="D5377" i="1"/>
  <c r="D5376" i="1"/>
  <c r="D5375" i="1"/>
  <c r="D5374" i="1"/>
  <c r="D5373" i="1"/>
  <c r="D5372" i="1"/>
  <c r="D5371" i="1"/>
  <c r="D5370" i="1"/>
  <c r="D5369" i="1"/>
  <c r="D5368" i="1"/>
  <c r="D5367" i="1"/>
  <c r="D5366" i="1"/>
  <c r="D5365" i="1"/>
  <c r="D5364" i="1"/>
  <c r="D5363" i="1"/>
  <c r="D5362" i="1"/>
  <c r="D5361" i="1"/>
  <c r="D5360" i="1"/>
  <c r="D5359" i="1"/>
  <c r="D5358" i="1"/>
  <c r="D5357" i="1"/>
  <c r="D5356" i="1"/>
  <c r="D5355" i="1"/>
  <c r="D5354" i="1"/>
  <c r="D5353" i="1"/>
  <c r="D5352" i="1"/>
  <c r="D5351" i="1"/>
  <c r="D5350" i="1"/>
  <c r="D5349" i="1"/>
  <c r="D5348" i="1"/>
  <c r="D5347" i="1"/>
  <c r="D5346" i="1"/>
  <c r="D5345" i="1"/>
  <c r="D5344" i="1"/>
  <c r="D5343" i="1"/>
  <c r="D5342" i="1"/>
  <c r="D5341" i="1"/>
  <c r="D5340" i="1"/>
  <c r="D5339" i="1"/>
  <c r="D5338" i="1"/>
  <c r="D5337" i="1"/>
  <c r="D5336" i="1"/>
  <c r="D5335" i="1"/>
  <c r="D5334" i="1"/>
  <c r="D5333" i="1"/>
  <c r="D5332" i="1"/>
  <c r="D5331" i="1"/>
  <c r="D5330" i="1"/>
  <c r="D5329" i="1"/>
  <c r="D5328" i="1"/>
  <c r="D5327" i="1"/>
  <c r="D5326" i="1"/>
  <c r="D5325" i="1"/>
  <c r="D5324" i="1"/>
  <c r="D5323" i="1"/>
  <c r="D5322" i="1"/>
  <c r="D5321" i="1"/>
  <c r="D5320" i="1"/>
  <c r="D5319" i="1"/>
  <c r="D5318" i="1"/>
  <c r="D5317" i="1"/>
  <c r="D5316" i="1"/>
  <c r="D5315" i="1"/>
  <c r="D5314" i="1"/>
  <c r="D5313" i="1"/>
  <c r="D5312" i="1"/>
  <c r="D5311" i="1"/>
  <c r="D5310" i="1"/>
  <c r="D5309" i="1"/>
  <c r="D5308" i="1"/>
  <c r="D5307" i="1"/>
  <c r="D5306" i="1"/>
  <c r="D5305" i="1"/>
  <c r="D5304" i="1"/>
  <c r="D5303" i="1"/>
  <c r="D5302" i="1"/>
  <c r="D5301" i="1"/>
  <c r="D5300" i="1"/>
  <c r="D5299" i="1"/>
  <c r="D5298" i="1"/>
  <c r="D5297" i="1"/>
  <c r="D5296" i="1"/>
  <c r="D5295" i="1"/>
  <c r="D5294" i="1"/>
  <c r="D5293" i="1"/>
  <c r="D5292" i="1"/>
  <c r="D5291" i="1"/>
  <c r="D5290" i="1"/>
  <c r="D5289" i="1"/>
  <c r="D5288" i="1"/>
  <c r="D5287" i="1"/>
  <c r="D5286" i="1"/>
  <c r="D5285" i="1"/>
  <c r="D5284" i="1"/>
  <c r="D5283" i="1"/>
  <c r="D5282" i="1"/>
  <c r="D5281" i="1"/>
  <c r="D5280" i="1"/>
  <c r="D5279" i="1"/>
  <c r="D5278" i="1"/>
  <c r="D5277" i="1"/>
  <c r="D5276" i="1"/>
  <c r="D5275" i="1"/>
  <c r="D5274" i="1"/>
  <c r="D5273" i="1"/>
  <c r="D5272" i="1"/>
  <c r="D5271" i="1"/>
  <c r="D5270" i="1"/>
  <c r="D5269" i="1"/>
  <c r="D5268" i="1"/>
  <c r="D5267" i="1"/>
  <c r="D5266" i="1"/>
  <c r="D5265" i="1"/>
  <c r="D5264" i="1"/>
  <c r="D5263" i="1"/>
  <c r="D5262" i="1"/>
  <c r="D5261" i="1"/>
  <c r="D5260" i="1"/>
  <c r="D5259" i="1"/>
  <c r="D5258" i="1"/>
  <c r="D5257" i="1"/>
  <c r="D5256" i="1"/>
  <c r="D5255" i="1"/>
  <c r="D5254" i="1"/>
  <c r="D5253" i="1"/>
  <c r="D5252" i="1"/>
  <c r="D5251" i="1"/>
  <c r="D5250" i="1"/>
  <c r="D5249" i="1"/>
  <c r="D5248" i="1"/>
  <c r="D5247" i="1"/>
  <c r="D5246" i="1"/>
  <c r="D5245" i="1"/>
  <c r="D5244" i="1"/>
  <c r="D5243" i="1"/>
  <c r="D5242" i="1"/>
  <c r="D5241" i="1"/>
  <c r="D5240" i="1"/>
  <c r="D5239" i="1"/>
  <c r="D5238" i="1"/>
  <c r="D5237" i="1"/>
  <c r="D5236" i="1"/>
  <c r="D5235" i="1"/>
  <c r="D5234" i="1"/>
  <c r="D5233" i="1"/>
  <c r="D5232" i="1"/>
  <c r="D5231" i="1"/>
  <c r="D5230" i="1"/>
  <c r="D5229" i="1"/>
  <c r="D5228" i="1"/>
  <c r="D5227" i="1"/>
  <c r="D5226" i="1"/>
  <c r="D5225" i="1"/>
  <c r="D5224" i="1"/>
  <c r="D5223" i="1"/>
  <c r="D5222" i="1"/>
  <c r="D5221" i="1"/>
  <c r="D5220" i="1"/>
  <c r="D5219" i="1"/>
  <c r="D5218" i="1"/>
  <c r="D5217" i="1"/>
  <c r="D5216" i="1"/>
  <c r="D5215" i="1"/>
  <c r="D5214" i="1"/>
  <c r="D5213" i="1"/>
  <c r="D5212" i="1"/>
  <c r="D5211" i="1"/>
  <c r="D5210" i="1"/>
  <c r="D5209" i="1"/>
  <c r="D5208" i="1"/>
  <c r="D5207" i="1"/>
  <c r="D5206" i="1"/>
  <c r="D5205" i="1"/>
  <c r="D5204" i="1"/>
  <c r="D5203" i="1"/>
  <c r="D5202" i="1"/>
  <c r="D5201" i="1"/>
  <c r="D5200" i="1"/>
  <c r="D5199" i="1"/>
  <c r="D5198" i="1"/>
  <c r="D5197" i="1"/>
  <c r="D5196" i="1"/>
  <c r="D5195" i="1"/>
  <c r="D5194" i="1"/>
  <c r="D5193" i="1"/>
  <c r="D5192" i="1"/>
  <c r="D5191" i="1"/>
  <c r="D5190" i="1"/>
  <c r="D5189" i="1"/>
  <c r="D5188" i="1"/>
  <c r="D5187" i="1"/>
  <c r="D5186" i="1"/>
  <c r="D5185" i="1"/>
  <c r="D5184" i="1"/>
  <c r="D5183" i="1"/>
  <c r="D5182" i="1"/>
  <c r="D5181" i="1"/>
  <c r="D5180" i="1"/>
  <c r="D5179" i="1"/>
  <c r="D5178" i="1"/>
  <c r="D5177" i="1"/>
  <c r="D5176" i="1"/>
  <c r="D5175" i="1"/>
  <c r="D5174" i="1"/>
  <c r="D5173" i="1"/>
  <c r="D5172" i="1"/>
  <c r="D5171" i="1"/>
  <c r="D5170" i="1"/>
  <c r="D5169" i="1"/>
  <c r="D5168" i="1"/>
  <c r="D5167" i="1"/>
  <c r="D5166" i="1"/>
  <c r="D5165" i="1"/>
  <c r="D5164" i="1"/>
  <c r="D5163" i="1"/>
  <c r="D5162" i="1"/>
  <c r="D5161" i="1"/>
  <c r="D5160" i="1"/>
  <c r="D5159" i="1"/>
  <c r="D5158" i="1"/>
  <c r="D5157" i="1"/>
  <c r="D5156" i="1"/>
  <c r="D5155" i="1"/>
  <c r="D5154" i="1"/>
  <c r="D5153" i="1"/>
  <c r="D5152" i="1"/>
  <c r="D5151" i="1"/>
  <c r="D5150" i="1"/>
  <c r="D5149" i="1"/>
  <c r="D5148" i="1"/>
  <c r="D5147" i="1"/>
  <c r="D5146" i="1"/>
  <c r="D5145" i="1"/>
  <c r="D5144" i="1"/>
  <c r="D5143" i="1"/>
  <c r="D5142" i="1"/>
  <c r="D5141" i="1"/>
  <c r="D5140" i="1"/>
  <c r="D5139" i="1"/>
  <c r="D5138" i="1"/>
  <c r="D5137" i="1"/>
  <c r="D5136" i="1"/>
  <c r="D5135" i="1"/>
  <c r="D5134" i="1"/>
  <c r="D5133" i="1"/>
  <c r="D5132" i="1"/>
  <c r="D5131" i="1"/>
  <c r="D5130" i="1"/>
  <c r="D5129" i="1"/>
  <c r="D5128" i="1"/>
  <c r="D5127" i="1"/>
  <c r="D5126" i="1"/>
  <c r="D5125" i="1"/>
  <c r="D5124" i="1"/>
  <c r="D5123" i="1"/>
  <c r="D5122" i="1"/>
  <c r="D5121" i="1"/>
  <c r="D5120" i="1"/>
  <c r="D5119" i="1"/>
  <c r="D5118" i="1"/>
  <c r="D5117" i="1"/>
  <c r="D5116" i="1"/>
  <c r="D5115" i="1"/>
  <c r="D5114" i="1"/>
  <c r="D5113" i="1"/>
  <c r="D5112" i="1"/>
  <c r="D5111" i="1"/>
  <c r="D5110" i="1"/>
  <c r="D5109" i="1"/>
  <c r="D5108" i="1"/>
  <c r="D5107" i="1"/>
  <c r="D5106" i="1"/>
  <c r="D5105" i="1"/>
  <c r="D5104" i="1"/>
  <c r="D5103" i="1"/>
  <c r="D5102" i="1"/>
  <c r="D5101" i="1"/>
  <c r="D5100" i="1"/>
  <c r="D5099" i="1"/>
  <c r="D5098" i="1"/>
  <c r="D5097" i="1"/>
  <c r="D5096" i="1"/>
  <c r="D5095" i="1"/>
  <c r="D5094" i="1"/>
  <c r="D5093" i="1"/>
  <c r="D5092" i="1"/>
  <c r="D5091" i="1"/>
  <c r="D5090" i="1"/>
  <c r="D5089" i="1"/>
  <c r="D5088" i="1"/>
  <c r="D5087" i="1"/>
  <c r="D5086" i="1"/>
  <c r="D5085" i="1"/>
  <c r="D5084" i="1"/>
  <c r="D5083" i="1"/>
  <c r="D5082" i="1"/>
  <c r="D5081" i="1"/>
  <c r="D5080" i="1"/>
  <c r="D5079" i="1"/>
  <c r="D5078" i="1"/>
  <c r="D5077" i="1"/>
  <c r="D5076" i="1"/>
  <c r="D5075" i="1"/>
  <c r="D5074" i="1"/>
  <c r="D5073" i="1"/>
  <c r="D5072" i="1"/>
  <c r="D5071" i="1"/>
  <c r="D5070" i="1"/>
  <c r="D5069" i="1"/>
  <c r="D5068" i="1"/>
  <c r="D5067" i="1"/>
  <c r="D5066" i="1"/>
  <c r="D5065" i="1"/>
  <c r="D5064" i="1"/>
  <c r="D5063" i="1"/>
  <c r="D5062" i="1"/>
  <c r="D5061" i="1"/>
  <c r="D5060" i="1"/>
  <c r="D5059" i="1"/>
  <c r="D5058" i="1"/>
  <c r="D5057" i="1"/>
  <c r="D5056" i="1"/>
  <c r="D5055" i="1"/>
  <c r="D5054" i="1"/>
  <c r="D5053" i="1"/>
  <c r="D5052" i="1"/>
  <c r="D5051" i="1"/>
  <c r="D5050" i="1"/>
  <c r="D5049" i="1"/>
  <c r="D5048" i="1"/>
  <c r="D5047" i="1"/>
  <c r="D5046" i="1"/>
  <c r="D5045" i="1"/>
  <c r="D5044" i="1"/>
  <c r="D5043" i="1"/>
  <c r="D5042" i="1"/>
  <c r="D5041" i="1"/>
  <c r="D5040" i="1"/>
  <c r="D5039" i="1"/>
  <c r="D5038" i="1"/>
  <c r="D5037" i="1"/>
  <c r="D5036" i="1"/>
  <c r="D5035" i="1"/>
  <c r="D5034" i="1"/>
  <c r="D5033" i="1"/>
  <c r="D5032" i="1"/>
  <c r="D5031" i="1"/>
  <c r="D5030" i="1"/>
  <c r="D5029" i="1"/>
  <c r="D5028" i="1"/>
  <c r="D5027" i="1"/>
  <c r="D5026" i="1"/>
  <c r="D5025" i="1"/>
  <c r="D5024" i="1"/>
  <c r="D5023" i="1"/>
  <c r="D5022" i="1"/>
  <c r="D5021" i="1"/>
  <c r="D5020" i="1"/>
  <c r="D5019" i="1"/>
  <c r="D5018" i="1"/>
  <c r="D5017" i="1"/>
  <c r="D5016" i="1"/>
  <c r="D5015" i="1"/>
  <c r="D5014" i="1"/>
  <c r="D5013" i="1"/>
  <c r="D5012" i="1"/>
  <c r="D5011" i="1"/>
  <c r="D5010" i="1"/>
  <c r="D5009" i="1"/>
  <c r="D5008" i="1"/>
  <c r="D5007" i="1"/>
  <c r="D5006" i="1"/>
  <c r="D5005" i="1"/>
  <c r="D5004" i="1"/>
  <c r="D5003" i="1"/>
  <c r="D5002" i="1"/>
  <c r="D5001" i="1"/>
  <c r="D5000" i="1"/>
  <c r="D4999" i="1"/>
  <c r="D4998" i="1"/>
  <c r="D4997" i="1"/>
  <c r="D4996" i="1"/>
  <c r="D4995" i="1"/>
  <c r="D4994" i="1"/>
  <c r="D4993" i="1"/>
  <c r="D4992" i="1"/>
  <c r="D4991" i="1"/>
  <c r="D4990" i="1"/>
  <c r="D4989" i="1"/>
  <c r="D4988" i="1"/>
  <c r="D4987" i="1"/>
  <c r="D4986" i="1"/>
  <c r="D4985" i="1"/>
  <c r="D4984" i="1"/>
  <c r="D4983" i="1"/>
  <c r="D4982" i="1"/>
  <c r="D4981" i="1"/>
  <c r="D4980" i="1"/>
  <c r="D4979" i="1"/>
  <c r="D4978" i="1"/>
  <c r="D4977" i="1"/>
  <c r="D4976" i="1"/>
  <c r="D4975" i="1"/>
  <c r="D4974" i="1"/>
  <c r="D4973" i="1"/>
  <c r="D4972" i="1"/>
  <c r="D4971" i="1"/>
  <c r="D4970" i="1"/>
  <c r="D4969" i="1"/>
  <c r="D4968" i="1"/>
  <c r="D4967" i="1"/>
  <c r="D4966" i="1"/>
  <c r="D4965" i="1"/>
  <c r="D4964" i="1"/>
  <c r="D4963" i="1"/>
  <c r="D4962" i="1"/>
  <c r="D4961" i="1"/>
  <c r="D4960" i="1"/>
  <c r="D4959" i="1"/>
  <c r="D4958" i="1"/>
  <c r="D4957" i="1"/>
  <c r="D4956" i="1"/>
  <c r="D4955" i="1"/>
  <c r="D4954" i="1"/>
  <c r="D4953" i="1"/>
  <c r="D4952" i="1"/>
  <c r="D4951" i="1"/>
  <c r="D4950" i="1"/>
  <c r="D4949" i="1"/>
  <c r="D4948" i="1"/>
  <c r="D4947" i="1"/>
  <c r="D4946" i="1"/>
  <c r="D4945" i="1"/>
  <c r="D4944" i="1"/>
  <c r="D4943" i="1"/>
  <c r="D4942" i="1"/>
  <c r="D4941" i="1"/>
  <c r="D4940" i="1"/>
  <c r="D4939" i="1"/>
  <c r="D4938" i="1"/>
  <c r="D4937" i="1"/>
  <c r="D4936" i="1"/>
  <c r="D4935" i="1"/>
  <c r="D4934" i="1"/>
  <c r="D4933" i="1"/>
  <c r="D4932" i="1"/>
  <c r="D4931" i="1"/>
  <c r="D4930" i="1"/>
  <c r="D4929" i="1"/>
  <c r="D4928" i="1"/>
  <c r="D4927" i="1"/>
  <c r="D4926" i="1"/>
  <c r="D4925" i="1"/>
  <c r="D4924" i="1"/>
  <c r="D4923" i="1"/>
  <c r="D4922" i="1"/>
  <c r="D4921" i="1"/>
  <c r="D4920" i="1"/>
  <c r="D4919" i="1"/>
  <c r="D4918" i="1"/>
  <c r="D4917" i="1"/>
  <c r="D4916" i="1"/>
  <c r="D4915" i="1"/>
  <c r="D4914" i="1"/>
  <c r="D4913" i="1"/>
  <c r="D4912" i="1"/>
  <c r="D4911" i="1"/>
  <c r="D4910" i="1"/>
  <c r="D4909" i="1"/>
  <c r="D4908" i="1"/>
  <c r="D4907" i="1"/>
  <c r="D4906" i="1"/>
  <c r="D4905" i="1"/>
  <c r="D4904" i="1"/>
  <c r="D4903" i="1"/>
  <c r="D4902" i="1"/>
  <c r="D4901" i="1"/>
  <c r="D4900" i="1"/>
  <c r="D4899" i="1"/>
  <c r="D4898" i="1"/>
  <c r="D4897" i="1"/>
  <c r="D4896" i="1"/>
  <c r="D4895" i="1"/>
  <c r="D4894" i="1"/>
  <c r="D4893" i="1"/>
  <c r="D4892" i="1"/>
  <c r="D4891" i="1"/>
  <c r="D4890" i="1"/>
  <c r="D4889" i="1"/>
  <c r="D4888" i="1"/>
  <c r="D4887" i="1"/>
  <c r="D4886" i="1"/>
  <c r="D4885" i="1"/>
  <c r="D4884" i="1"/>
  <c r="D4883" i="1"/>
  <c r="D4882" i="1"/>
  <c r="D4881" i="1"/>
  <c r="D4880" i="1"/>
  <c r="D4879" i="1"/>
  <c r="D4878" i="1"/>
  <c r="D4877" i="1"/>
  <c r="D4876" i="1"/>
  <c r="D4875" i="1"/>
  <c r="D4874" i="1"/>
  <c r="D4873" i="1"/>
  <c r="D4872" i="1"/>
  <c r="D4871" i="1"/>
  <c r="D4870" i="1"/>
  <c r="D4869" i="1"/>
  <c r="D4868" i="1"/>
  <c r="D4867" i="1"/>
  <c r="D4866" i="1"/>
  <c r="D4865" i="1"/>
  <c r="D4864" i="1"/>
  <c r="D4863" i="1"/>
  <c r="D4862" i="1"/>
  <c r="D4861" i="1"/>
  <c r="D4860" i="1"/>
  <c r="D4859" i="1"/>
  <c r="D4858" i="1"/>
  <c r="D4857" i="1"/>
  <c r="D4856" i="1"/>
  <c r="D4855" i="1"/>
  <c r="D4854" i="1"/>
  <c r="D4853" i="1"/>
  <c r="D4852" i="1"/>
  <c r="D4851" i="1"/>
  <c r="D4850" i="1"/>
  <c r="D4849" i="1"/>
  <c r="D4848" i="1"/>
  <c r="D4847" i="1"/>
  <c r="D4846" i="1"/>
  <c r="D4845" i="1"/>
  <c r="D4844" i="1"/>
  <c r="D4843" i="1"/>
  <c r="D4842" i="1"/>
  <c r="D4841" i="1"/>
  <c r="D4840" i="1"/>
  <c r="D4839" i="1"/>
  <c r="D4838" i="1"/>
  <c r="D4837" i="1"/>
  <c r="D4836" i="1"/>
  <c r="D4835" i="1"/>
  <c r="D4834" i="1"/>
  <c r="D4833" i="1"/>
  <c r="D4832" i="1"/>
  <c r="D4831" i="1"/>
  <c r="D4830" i="1"/>
  <c r="D4829" i="1"/>
  <c r="D4828" i="1"/>
  <c r="D4827" i="1"/>
  <c r="D4826" i="1"/>
  <c r="D4825" i="1"/>
  <c r="D4824" i="1"/>
  <c r="D4823" i="1"/>
  <c r="D4822" i="1"/>
  <c r="D4821" i="1"/>
  <c r="D4820" i="1"/>
  <c r="D4819" i="1"/>
  <c r="D4818" i="1"/>
  <c r="D4817" i="1"/>
  <c r="D4816" i="1"/>
  <c r="D4815" i="1"/>
  <c r="D4814" i="1"/>
  <c r="D4813" i="1"/>
  <c r="D4812" i="1"/>
  <c r="D4811" i="1"/>
  <c r="D4810" i="1"/>
  <c r="D4809" i="1"/>
  <c r="D4808" i="1"/>
  <c r="D4807" i="1"/>
  <c r="D4806" i="1"/>
  <c r="D4805" i="1"/>
  <c r="D4804" i="1"/>
  <c r="D4803" i="1"/>
  <c r="D4802" i="1"/>
  <c r="D4801" i="1"/>
  <c r="D4800" i="1"/>
  <c r="D4799" i="1"/>
  <c r="D4798" i="1"/>
  <c r="D4797" i="1"/>
  <c r="D4796" i="1"/>
  <c r="D4795" i="1"/>
  <c r="D4794" i="1"/>
  <c r="D4793" i="1"/>
  <c r="D4792" i="1"/>
  <c r="D4791" i="1"/>
  <c r="D4790" i="1"/>
  <c r="D4789" i="1"/>
  <c r="D4788" i="1"/>
  <c r="D4787" i="1"/>
  <c r="D4786" i="1"/>
  <c r="D4785" i="1"/>
  <c r="D4784" i="1"/>
  <c r="D4783" i="1"/>
  <c r="D4782" i="1"/>
  <c r="D4781" i="1"/>
  <c r="D4780" i="1"/>
  <c r="D4779" i="1"/>
  <c r="D4778" i="1"/>
  <c r="D4777" i="1"/>
  <c r="D4776" i="1"/>
  <c r="D4775" i="1"/>
  <c r="D4774" i="1"/>
  <c r="D4773" i="1"/>
  <c r="D4772" i="1"/>
  <c r="D4771" i="1"/>
  <c r="D4770" i="1"/>
  <c r="D4769" i="1"/>
  <c r="D4768" i="1"/>
  <c r="D4767" i="1"/>
  <c r="D4766" i="1"/>
  <c r="D4765" i="1"/>
  <c r="D4764" i="1"/>
  <c r="D4763" i="1"/>
  <c r="D4762" i="1"/>
  <c r="D4761" i="1"/>
  <c r="D4760" i="1"/>
  <c r="D4759" i="1"/>
  <c r="D4758" i="1"/>
  <c r="D4757" i="1"/>
  <c r="D4756" i="1"/>
  <c r="D4755" i="1"/>
  <c r="D4754" i="1"/>
  <c r="D4753" i="1"/>
  <c r="D4752" i="1"/>
  <c r="D4751" i="1"/>
  <c r="D4750" i="1"/>
  <c r="D4749" i="1"/>
  <c r="D4748" i="1"/>
  <c r="D4747" i="1"/>
  <c r="D4746" i="1"/>
  <c r="D4745" i="1"/>
  <c r="D4744" i="1"/>
  <c r="D4743" i="1"/>
  <c r="D4742" i="1"/>
  <c r="D4741" i="1"/>
  <c r="D4740" i="1"/>
  <c r="D4739" i="1"/>
  <c r="D4738" i="1"/>
  <c r="D4737" i="1"/>
  <c r="D4736" i="1"/>
  <c r="D4735" i="1"/>
  <c r="D4734" i="1"/>
  <c r="D4733" i="1"/>
  <c r="D4732" i="1"/>
  <c r="D4731" i="1"/>
  <c r="D4730" i="1"/>
  <c r="D4729" i="1"/>
  <c r="D4728" i="1"/>
  <c r="D4727" i="1"/>
  <c r="D4726" i="1"/>
  <c r="D4725" i="1"/>
  <c r="D4724" i="1"/>
  <c r="D4723" i="1"/>
  <c r="D4722" i="1"/>
  <c r="D4721" i="1"/>
  <c r="D4720" i="1"/>
  <c r="D4719" i="1"/>
  <c r="D4718" i="1"/>
  <c r="D4717" i="1"/>
  <c r="D4716" i="1"/>
  <c r="D4715" i="1"/>
  <c r="D4714" i="1"/>
  <c r="D4713" i="1"/>
  <c r="D4712" i="1"/>
  <c r="D4711" i="1"/>
  <c r="D4710" i="1"/>
  <c r="D4709" i="1"/>
  <c r="D4708" i="1"/>
  <c r="D4707" i="1"/>
  <c r="D4706" i="1"/>
  <c r="D4705" i="1"/>
  <c r="D4704" i="1"/>
  <c r="D4703" i="1"/>
  <c r="D4702" i="1"/>
  <c r="D4701" i="1"/>
  <c r="D4700" i="1"/>
  <c r="D4699" i="1"/>
  <c r="D4698" i="1"/>
  <c r="D4697" i="1"/>
  <c r="D4696" i="1"/>
  <c r="D4695" i="1"/>
  <c r="D4694" i="1"/>
  <c r="D4693" i="1"/>
  <c r="D4692" i="1"/>
  <c r="D4691" i="1"/>
  <c r="D4690" i="1"/>
  <c r="D4689" i="1"/>
  <c r="D4688" i="1"/>
  <c r="D4687" i="1"/>
  <c r="D4686" i="1"/>
  <c r="D4685" i="1"/>
  <c r="D4684" i="1"/>
  <c r="D4683" i="1"/>
  <c r="D4682" i="1"/>
  <c r="D4681" i="1"/>
  <c r="D4680" i="1"/>
  <c r="D4679" i="1"/>
  <c r="D4678" i="1"/>
  <c r="D4677" i="1"/>
  <c r="D4676" i="1"/>
  <c r="D4675" i="1"/>
  <c r="D4674" i="1"/>
  <c r="D4673" i="1"/>
  <c r="D4672" i="1"/>
  <c r="D4671" i="1"/>
  <c r="D4670" i="1"/>
  <c r="D4669" i="1"/>
  <c r="D4668" i="1"/>
  <c r="D4667" i="1"/>
  <c r="D4666" i="1"/>
  <c r="D4665" i="1"/>
  <c r="D4664" i="1"/>
  <c r="D4663" i="1"/>
  <c r="D4662" i="1"/>
  <c r="D4661" i="1"/>
  <c r="D4660" i="1"/>
  <c r="D4659" i="1"/>
  <c r="D4658" i="1"/>
  <c r="D4657" i="1"/>
  <c r="D4656" i="1"/>
  <c r="D4655" i="1"/>
  <c r="D4654" i="1"/>
  <c r="D4653" i="1"/>
  <c r="D4652" i="1"/>
  <c r="D4651" i="1"/>
  <c r="D4650" i="1"/>
  <c r="D4649" i="1"/>
  <c r="D4648" i="1"/>
  <c r="D4647" i="1"/>
  <c r="D4646" i="1"/>
  <c r="D4645" i="1"/>
  <c r="D4644" i="1"/>
  <c r="D4643" i="1"/>
  <c r="D4642" i="1"/>
  <c r="D4641" i="1"/>
  <c r="D4640" i="1"/>
  <c r="D4639" i="1"/>
  <c r="D4638" i="1"/>
  <c r="D4637" i="1"/>
  <c r="D4636" i="1"/>
  <c r="D4635" i="1"/>
  <c r="D4634" i="1"/>
  <c r="D4633" i="1"/>
  <c r="D4632" i="1"/>
  <c r="D4631" i="1"/>
  <c r="D4630" i="1"/>
  <c r="D4629" i="1"/>
  <c r="D4628" i="1"/>
  <c r="D4627" i="1"/>
  <c r="D4626" i="1"/>
  <c r="D4625" i="1"/>
  <c r="D4624" i="1"/>
  <c r="D4623" i="1"/>
  <c r="D4622" i="1"/>
  <c r="D4621" i="1"/>
  <c r="D4620" i="1"/>
  <c r="D4619" i="1"/>
  <c r="D4618" i="1"/>
  <c r="D4617" i="1"/>
  <c r="D4616" i="1"/>
  <c r="D4615" i="1"/>
  <c r="D4614" i="1"/>
  <c r="D4613" i="1"/>
  <c r="D4612" i="1"/>
  <c r="D4611" i="1"/>
  <c r="D4610" i="1"/>
  <c r="D4609" i="1"/>
  <c r="D4608" i="1"/>
  <c r="D4607" i="1"/>
  <c r="D4606" i="1"/>
  <c r="D4605" i="1"/>
  <c r="D4604" i="1"/>
  <c r="D4603" i="1"/>
  <c r="D4602" i="1"/>
  <c r="D4601" i="1"/>
  <c r="D4600" i="1"/>
  <c r="D4599" i="1"/>
  <c r="D4598" i="1"/>
  <c r="D4597" i="1"/>
  <c r="D4596" i="1"/>
  <c r="D4595" i="1"/>
  <c r="D4594" i="1"/>
  <c r="D4593" i="1"/>
  <c r="D4592" i="1"/>
  <c r="D4591" i="1"/>
  <c r="D4590" i="1"/>
  <c r="D4589" i="1"/>
  <c r="D4588" i="1"/>
  <c r="D4587" i="1"/>
  <c r="D4586" i="1"/>
  <c r="D4585" i="1"/>
  <c r="D4584" i="1"/>
  <c r="D4583" i="1"/>
  <c r="D4582" i="1"/>
  <c r="D4581" i="1"/>
  <c r="D4580" i="1"/>
  <c r="D4579" i="1"/>
  <c r="D4578" i="1"/>
  <c r="D4577" i="1"/>
  <c r="D4576" i="1"/>
  <c r="D4575" i="1"/>
  <c r="D4574" i="1"/>
  <c r="D4573" i="1"/>
  <c r="D4572" i="1"/>
  <c r="D4571" i="1"/>
  <c r="D4570" i="1"/>
  <c r="D4569" i="1"/>
  <c r="D4568" i="1"/>
  <c r="D4567" i="1"/>
  <c r="D4566" i="1"/>
  <c r="D4565" i="1"/>
  <c r="D4564" i="1"/>
  <c r="D4563" i="1"/>
  <c r="D4562" i="1"/>
  <c r="D4561" i="1"/>
  <c r="D4560" i="1"/>
  <c r="D4559" i="1"/>
  <c r="D4558" i="1"/>
  <c r="D4557" i="1"/>
  <c r="D4556" i="1"/>
  <c r="D4555" i="1"/>
  <c r="D4554" i="1"/>
  <c r="D4553" i="1"/>
  <c r="D4552" i="1"/>
  <c r="D4551" i="1"/>
  <c r="D4550" i="1"/>
  <c r="D4549" i="1"/>
  <c r="D4548" i="1"/>
  <c r="D4547" i="1"/>
  <c r="D4546" i="1"/>
  <c r="D4545" i="1"/>
  <c r="D4544" i="1"/>
  <c r="D4543" i="1"/>
  <c r="D4542" i="1"/>
  <c r="D4541" i="1"/>
  <c r="D4540" i="1"/>
  <c r="D4539" i="1"/>
  <c r="D4538" i="1"/>
  <c r="D4537" i="1"/>
  <c r="D4536" i="1"/>
  <c r="D4535" i="1"/>
  <c r="D4534" i="1"/>
  <c r="D4533" i="1"/>
  <c r="D4532" i="1"/>
  <c r="D4531" i="1"/>
  <c r="D4530" i="1"/>
  <c r="D4529" i="1"/>
  <c r="D4528" i="1"/>
  <c r="D4527" i="1"/>
  <c r="D4526" i="1"/>
  <c r="D4525" i="1"/>
  <c r="D4524" i="1"/>
  <c r="D4523" i="1"/>
  <c r="D4522" i="1"/>
  <c r="D4521" i="1"/>
  <c r="D4520" i="1"/>
  <c r="D4519" i="1"/>
  <c r="D4518" i="1"/>
  <c r="D4517" i="1"/>
  <c r="D4516" i="1"/>
  <c r="D4515" i="1"/>
  <c r="D4514" i="1"/>
  <c r="D4513" i="1"/>
  <c r="D4512" i="1"/>
  <c r="D4511" i="1"/>
  <c r="D4510" i="1"/>
  <c r="D4509" i="1"/>
  <c r="D4508" i="1"/>
  <c r="D4507" i="1"/>
  <c r="D4506" i="1"/>
  <c r="D4505" i="1"/>
  <c r="D4504" i="1"/>
  <c r="D4503" i="1"/>
  <c r="D4502" i="1"/>
  <c r="D4501" i="1"/>
  <c r="D4500" i="1"/>
  <c r="D4499" i="1"/>
  <c r="D4498" i="1"/>
  <c r="D4497" i="1"/>
  <c r="D4496" i="1"/>
  <c r="D4495" i="1"/>
  <c r="D4494" i="1"/>
  <c r="D4493" i="1"/>
  <c r="D4492" i="1"/>
  <c r="D4491" i="1"/>
  <c r="D4490" i="1"/>
  <c r="D4489" i="1"/>
  <c r="D4488" i="1"/>
  <c r="D4487" i="1"/>
  <c r="D4486" i="1"/>
  <c r="D4485" i="1"/>
  <c r="D4484" i="1"/>
  <c r="D4483" i="1"/>
  <c r="D4482" i="1"/>
  <c r="D4481" i="1"/>
  <c r="D4480" i="1"/>
  <c r="D4479" i="1"/>
  <c r="D4478" i="1"/>
  <c r="D4477" i="1"/>
  <c r="D4476" i="1"/>
  <c r="D4475" i="1"/>
  <c r="D4474" i="1"/>
  <c r="D4473" i="1"/>
  <c r="D4472" i="1"/>
  <c r="D4471" i="1"/>
  <c r="D4470" i="1"/>
  <c r="D4469" i="1"/>
  <c r="D4468" i="1"/>
  <c r="D4467" i="1"/>
  <c r="D4466" i="1"/>
  <c r="D4465" i="1"/>
  <c r="D4464" i="1"/>
  <c r="D4463" i="1"/>
  <c r="D4462" i="1"/>
  <c r="D4461" i="1"/>
  <c r="D4460" i="1"/>
  <c r="D4459" i="1"/>
  <c r="D4458" i="1"/>
  <c r="D4457" i="1"/>
  <c r="D4456" i="1"/>
  <c r="D4455" i="1"/>
  <c r="D4454" i="1"/>
  <c r="D4453" i="1"/>
  <c r="D4452" i="1"/>
  <c r="D4451" i="1"/>
  <c r="D4450" i="1"/>
  <c r="D4449" i="1"/>
  <c r="D4448" i="1"/>
  <c r="D4447" i="1"/>
  <c r="D4446" i="1"/>
  <c r="D4445" i="1"/>
  <c r="D4444" i="1"/>
  <c r="D4443" i="1"/>
  <c r="D4442" i="1"/>
  <c r="D4441" i="1"/>
  <c r="D4440" i="1"/>
  <c r="D4439" i="1"/>
  <c r="D4438" i="1"/>
  <c r="D4437" i="1"/>
  <c r="D4436" i="1"/>
  <c r="D4435" i="1"/>
  <c r="D4434" i="1"/>
  <c r="D4433" i="1"/>
  <c r="D4432" i="1"/>
  <c r="D4431" i="1"/>
  <c r="D4430" i="1"/>
  <c r="D4429" i="1"/>
  <c r="D4428" i="1"/>
  <c r="D4427" i="1"/>
  <c r="D4426" i="1"/>
  <c r="D4425" i="1"/>
  <c r="D4424" i="1"/>
  <c r="D4423" i="1"/>
  <c r="D4422" i="1"/>
  <c r="D4421" i="1"/>
  <c r="D4420" i="1"/>
  <c r="D4419" i="1"/>
  <c r="D4418" i="1"/>
  <c r="D4417" i="1"/>
  <c r="D4416" i="1"/>
  <c r="D4415" i="1"/>
  <c r="D4414" i="1"/>
  <c r="D4413" i="1"/>
  <c r="D4412" i="1"/>
  <c r="D4411" i="1"/>
  <c r="D4410" i="1"/>
  <c r="D4409" i="1"/>
  <c r="D4408" i="1"/>
  <c r="D4407" i="1"/>
  <c r="D4406" i="1"/>
  <c r="D4405" i="1"/>
  <c r="D4404" i="1"/>
  <c r="D4403" i="1"/>
  <c r="D4402" i="1"/>
  <c r="D4401" i="1"/>
  <c r="D4400" i="1"/>
  <c r="D4399" i="1"/>
  <c r="D4398" i="1"/>
  <c r="D4397" i="1"/>
  <c r="D4396" i="1"/>
  <c r="D4395" i="1"/>
  <c r="D4394" i="1"/>
  <c r="D4393" i="1"/>
  <c r="D4392" i="1"/>
  <c r="D4391" i="1"/>
  <c r="D4390" i="1"/>
  <c r="D4389" i="1"/>
  <c r="D4388" i="1"/>
  <c r="D4387" i="1"/>
  <c r="D4386" i="1"/>
  <c r="D4385" i="1"/>
  <c r="D4384" i="1"/>
  <c r="D4383" i="1"/>
  <c r="D4382" i="1"/>
  <c r="D4381" i="1"/>
  <c r="D4380" i="1"/>
  <c r="D4379" i="1"/>
  <c r="D4378" i="1"/>
  <c r="D4377" i="1"/>
  <c r="D4376" i="1"/>
  <c r="D4375" i="1"/>
  <c r="D4374" i="1"/>
  <c r="D4373" i="1"/>
  <c r="D4372" i="1"/>
  <c r="D4371" i="1"/>
  <c r="D4370" i="1"/>
  <c r="D4369" i="1"/>
  <c r="D4368" i="1"/>
  <c r="D4367" i="1"/>
  <c r="D4366" i="1"/>
  <c r="D4365" i="1"/>
  <c r="D4364" i="1"/>
  <c r="D4363" i="1"/>
  <c r="D4362" i="1"/>
  <c r="D4361" i="1"/>
  <c r="D4360" i="1"/>
  <c r="D4359" i="1"/>
  <c r="D4358" i="1"/>
  <c r="D4357" i="1"/>
  <c r="D4356" i="1"/>
  <c r="D4355" i="1"/>
  <c r="D4354" i="1"/>
  <c r="D4353" i="1"/>
  <c r="D4352" i="1"/>
  <c r="D4351" i="1"/>
  <c r="D4350" i="1"/>
  <c r="D4349" i="1"/>
  <c r="D4348" i="1"/>
  <c r="D4347" i="1"/>
  <c r="D4346" i="1"/>
  <c r="D4345" i="1"/>
  <c r="D4344" i="1"/>
  <c r="D4343" i="1"/>
  <c r="D4342" i="1"/>
  <c r="D4341" i="1"/>
  <c r="D4340" i="1"/>
  <c r="D4339" i="1"/>
  <c r="D4338" i="1"/>
  <c r="D4337" i="1"/>
  <c r="D4336" i="1"/>
  <c r="D4335" i="1"/>
  <c r="D4334" i="1"/>
  <c r="D4333" i="1"/>
  <c r="D4332" i="1"/>
  <c r="D4331" i="1"/>
  <c r="D4330" i="1"/>
  <c r="D4329" i="1"/>
  <c r="D4328" i="1"/>
  <c r="D4327" i="1"/>
  <c r="D4326" i="1"/>
  <c r="D4325" i="1"/>
  <c r="D4324" i="1"/>
  <c r="D4323" i="1"/>
  <c r="D4322" i="1"/>
  <c r="D4321" i="1"/>
  <c r="D4320" i="1"/>
  <c r="D4319" i="1"/>
  <c r="D4318" i="1"/>
  <c r="D4317" i="1"/>
  <c r="D4316" i="1"/>
  <c r="D4315" i="1"/>
  <c r="D4314" i="1"/>
  <c r="D4313" i="1"/>
  <c r="D4312" i="1"/>
  <c r="D4311" i="1"/>
  <c r="D4310" i="1"/>
  <c r="D4309" i="1"/>
  <c r="D4308" i="1"/>
  <c r="D4307" i="1"/>
  <c r="D4306" i="1"/>
  <c r="D4305" i="1"/>
  <c r="D4304" i="1"/>
  <c r="D4303" i="1"/>
  <c r="D4302" i="1"/>
  <c r="D4301" i="1"/>
  <c r="D4300" i="1"/>
  <c r="D4299" i="1"/>
  <c r="D4298" i="1"/>
  <c r="D4297" i="1"/>
  <c r="D4296" i="1"/>
  <c r="D4295" i="1"/>
  <c r="D4294" i="1"/>
  <c r="D4293" i="1"/>
  <c r="D4292" i="1"/>
  <c r="D4291" i="1"/>
  <c r="D4290" i="1"/>
  <c r="D4289" i="1"/>
  <c r="D4288" i="1"/>
  <c r="D4287" i="1"/>
  <c r="D4286" i="1"/>
  <c r="D4285" i="1"/>
  <c r="D4284" i="1"/>
  <c r="D4283" i="1"/>
  <c r="D4282" i="1"/>
  <c r="D4281" i="1"/>
  <c r="D4280" i="1"/>
  <c r="D4279" i="1"/>
  <c r="D4278" i="1"/>
  <c r="D4277" i="1"/>
  <c r="D4276" i="1"/>
  <c r="D4275" i="1"/>
  <c r="D4274" i="1"/>
  <c r="D4273" i="1"/>
  <c r="D4272" i="1"/>
  <c r="D4271" i="1"/>
  <c r="D4270" i="1"/>
  <c r="D4269" i="1"/>
  <c r="D4268" i="1"/>
  <c r="D4267" i="1"/>
  <c r="D4266" i="1"/>
  <c r="D4265" i="1"/>
  <c r="D4264" i="1"/>
  <c r="D4263" i="1"/>
  <c r="D4262" i="1"/>
  <c r="D4261" i="1"/>
  <c r="D4260" i="1"/>
  <c r="D4259" i="1"/>
  <c r="D4258" i="1"/>
  <c r="D4257" i="1"/>
  <c r="D4256" i="1"/>
  <c r="D4255" i="1"/>
  <c r="D4254" i="1"/>
  <c r="D4253" i="1"/>
  <c r="D4252" i="1"/>
  <c r="D4251" i="1"/>
  <c r="D4250" i="1"/>
  <c r="D4249" i="1"/>
  <c r="D4248" i="1"/>
  <c r="D4247" i="1"/>
  <c r="D4246" i="1"/>
  <c r="D4245" i="1"/>
  <c r="D4244" i="1"/>
  <c r="D4243" i="1"/>
  <c r="D4242" i="1"/>
  <c r="D4241" i="1"/>
  <c r="D4240" i="1"/>
  <c r="D4239" i="1"/>
  <c r="D4238" i="1"/>
  <c r="D4237" i="1"/>
  <c r="D4236" i="1"/>
  <c r="D4235" i="1"/>
  <c r="D4234" i="1"/>
  <c r="D4233" i="1"/>
  <c r="D4232" i="1"/>
  <c r="D4231" i="1"/>
  <c r="D4230" i="1"/>
  <c r="D4229" i="1"/>
  <c r="D4228" i="1"/>
  <c r="D4227" i="1"/>
  <c r="D4226" i="1"/>
  <c r="D4225" i="1"/>
  <c r="D4224" i="1"/>
  <c r="D4223" i="1"/>
  <c r="D4222" i="1"/>
  <c r="D4221" i="1"/>
  <c r="D4220" i="1"/>
  <c r="D4219" i="1"/>
  <c r="D4218" i="1"/>
  <c r="D4217" i="1"/>
  <c r="D4216" i="1"/>
  <c r="D4215" i="1"/>
  <c r="D4214" i="1"/>
  <c r="D4213" i="1"/>
  <c r="D4212" i="1"/>
  <c r="D4211" i="1"/>
  <c r="D4210" i="1"/>
  <c r="D4209" i="1"/>
  <c r="D4208" i="1"/>
  <c r="D4207" i="1"/>
  <c r="D4206" i="1"/>
  <c r="D4205" i="1"/>
  <c r="D4204" i="1"/>
  <c r="D4203" i="1"/>
  <c r="D4202" i="1"/>
  <c r="D4201" i="1"/>
  <c r="D4200" i="1"/>
  <c r="D4199" i="1"/>
  <c r="D4198" i="1"/>
  <c r="D4197" i="1"/>
  <c r="D4196" i="1"/>
  <c r="D4195" i="1"/>
  <c r="D4194" i="1"/>
  <c r="D4193" i="1"/>
  <c r="D4192" i="1"/>
  <c r="D4191" i="1"/>
  <c r="D4190" i="1"/>
  <c r="D4189" i="1"/>
  <c r="D4188" i="1"/>
  <c r="D4187" i="1"/>
  <c r="D4186" i="1"/>
  <c r="D4185" i="1"/>
  <c r="D4184" i="1"/>
  <c r="D4183" i="1"/>
  <c r="D4182" i="1"/>
  <c r="D4181" i="1"/>
  <c r="D4180" i="1"/>
  <c r="D4179" i="1"/>
  <c r="D4178" i="1"/>
  <c r="D4177" i="1"/>
  <c r="D4176" i="1"/>
  <c r="D4175" i="1"/>
  <c r="D4174" i="1"/>
  <c r="D4173" i="1"/>
  <c r="D4172" i="1"/>
  <c r="D4171" i="1"/>
  <c r="D4170" i="1"/>
  <c r="D4169" i="1"/>
  <c r="D4168" i="1"/>
  <c r="D4167" i="1"/>
  <c r="D4166" i="1"/>
  <c r="D4165" i="1"/>
  <c r="D4164" i="1"/>
  <c r="D4163" i="1"/>
  <c r="D4162" i="1"/>
  <c r="D4161" i="1"/>
  <c r="D4160" i="1"/>
  <c r="D4159" i="1"/>
  <c r="D4158" i="1"/>
  <c r="D4157" i="1"/>
  <c r="D4156" i="1"/>
  <c r="D4155" i="1"/>
  <c r="D4154" i="1"/>
  <c r="D4153" i="1"/>
  <c r="D4152" i="1"/>
  <c r="D4151" i="1"/>
  <c r="D4150" i="1"/>
  <c r="D4149" i="1"/>
  <c r="D4148" i="1"/>
  <c r="D4147" i="1"/>
  <c r="D4146" i="1"/>
  <c r="D4145" i="1"/>
  <c r="D4144" i="1"/>
  <c r="D4143" i="1"/>
  <c r="D4142" i="1"/>
  <c r="D4141" i="1"/>
  <c r="D4140" i="1"/>
  <c r="D4139" i="1"/>
  <c r="D4138" i="1"/>
  <c r="D4137" i="1"/>
  <c r="D4136" i="1"/>
  <c r="D4135" i="1"/>
  <c r="D4134" i="1"/>
  <c r="D4133" i="1"/>
  <c r="D4132" i="1"/>
  <c r="D4131" i="1"/>
  <c r="D4130" i="1"/>
  <c r="D4129" i="1"/>
  <c r="D4128" i="1"/>
  <c r="D4127" i="1"/>
  <c r="D4126" i="1"/>
  <c r="D4125" i="1"/>
  <c r="D4124" i="1"/>
  <c r="D4123" i="1"/>
  <c r="D4122" i="1"/>
  <c r="D4121" i="1"/>
  <c r="D4120" i="1"/>
  <c r="D4119" i="1"/>
  <c r="D4118" i="1"/>
  <c r="D4117" i="1"/>
  <c r="D4116" i="1"/>
  <c r="D4115" i="1"/>
  <c r="D4114" i="1"/>
  <c r="D4113" i="1"/>
  <c r="D4112" i="1"/>
  <c r="D4111" i="1"/>
  <c r="D4110" i="1"/>
  <c r="D4109" i="1"/>
  <c r="D4108" i="1"/>
  <c r="D4107" i="1"/>
  <c r="D4106" i="1"/>
  <c r="D4105" i="1"/>
  <c r="D4104" i="1"/>
  <c r="D4103" i="1"/>
  <c r="D4102" i="1"/>
  <c r="D4101" i="1"/>
  <c r="D4100" i="1"/>
  <c r="D4099" i="1"/>
  <c r="D4098" i="1"/>
  <c r="D4097" i="1"/>
  <c r="D4096" i="1"/>
  <c r="D4095" i="1"/>
  <c r="D4094" i="1"/>
  <c r="D4093" i="1"/>
  <c r="D4092" i="1"/>
  <c r="D4091" i="1"/>
  <c r="D4090" i="1"/>
  <c r="D4089" i="1"/>
  <c r="D4088" i="1"/>
  <c r="D4087" i="1"/>
  <c r="D4086" i="1"/>
  <c r="D4085" i="1"/>
  <c r="D4084" i="1"/>
  <c r="D4083" i="1"/>
  <c r="D4082" i="1"/>
  <c r="D4081" i="1"/>
  <c r="D4080" i="1"/>
  <c r="D4079" i="1"/>
  <c r="D4078" i="1"/>
  <c r="D4077" i="1"/>
  <c r="D4076" i="1"/>
  <c r="D4075" i="1"/>
  <c r="D4074" i="1"/>
  <c r="D4073" i="1"/>
  <c r="D4072" i="1"/>
  <c r="D4071" i="1"/>
  <c r="D4070" i="1"/>
  <c r="D4069" i="1"/>
  <c r="D4068" i="1"/>
  <c r="D4067" i="1"/>
  <c r="D4066" i="1"/>
  <c r="D4065" i="1"/>
  <c r="D4064" i="1"/>
  <c r="D4063" i="1"/>
  <c r="D4062" i="1"/>
  <c r="D4061" i="1"/>
  <c r="D4060" i="1"/>
  <c r="D4059" i="1"/>
  <c r="D4058" i="1"/>
  <c r="D4057" i="1"/>
  <c r="D4056" i="1"/>
  <c r="D4055" i="1"/>
  <c r="D4054" i="1"/>
  <c r="D4053" i="1"/>
  <c r="D4052" i="1"/>
  <c r="D4051" i="1"/>
  <c r="D4050" i="1"/>
  <c r="D4049" i="1"/>
  <c r="D4048" i="1"/>
  <c r="D4047" i="1"/>
  <c r="D4046" i="1"/>
  <c r="D4045" i="1"/>
  <c r="D4044" i="1"/>
  <c r="D4043" i="1"/>
  <c r="D4042" i="1"/>
  <c r="D4041" i="1"/>
  <c r="D4040" i="1"/>
  <c r="D4039" i="1"/>
  <c r="D4038" i="1"/>
  <c r="D4037" i="1"/>
  <c r="D4036" i="1"/>
  <c r="D4035" i="1"/>
  <c r="D4034" i="1"/>
  <c r="D4033" i="1"/>
  <c r="D4032" i="1"/>
  <c r="D4031" i="1"/>
  <c r="D4030" i="1"/>
  <c r="D4029" i="1"/>
  <c r="D4028" i="1"/>
  <c r="D4027" i="1"/>
  <c r="D4026" i="1"/>
  <c r="D4025" i="1"/>
  <c r="D4024" i="1"/>
  <c r="D4023" i="1"/>
  <c r="D4022" i="1"/>
  <c r="D4021" i="1"/>
  <c r="D4020" i="1"/>
  <c r="D4019" i="1"/>
  <c r="D4018" i="1"/>
  <c r="D4017" i="1"/>
  <c r="D4016" i="1"/>
  <c r="D4015" i="1"/>
  <c r="D4014" i="1"/>
  <c r="D4013" i="1"/>
  <c r="D4012" i="1"/>
  <c r="D4011" i="1"/>
  <c r="D4010" i="1"/>
  <c r="D4009" i="1"/>
  <c r="D4008" i="1"/>
  <c r="D4007" i="1"/>
  <c r="D4006" i="1"/>
  <c r="D4005" i="1"/>
  <c r="D4004" i="1"/>
  <c r="D4003" i="1"/>
  <c r="D4002" i="1"/>
  <c r="D4001" i="1"/>
  <c r="D4000" i="1"/>
  <c r="D3999" i="1"/>
  <c r="D3998" i="1"/>
  <c r="D3997" i="1"/>
  <c r="D3996" i="1"/>
  <c r="D3995" i="1"/>
  <c r="D3994" i="1"/>
  <c r="D3993" i="1"/>
  <c r="D3992" i="1"/>
  <c r="D3991" i="1"/>
  <c r="D3990" i="1"/>
  <c r="D3989" i="1"/>
  <c r="D3988" i="1"/>
  <c r="D3987" i="1"/>
  <c r="D3986" i="1"/>
  <c r="D3985" i="1"/>
  <c r="D3984" i="1"/>
  <c r="D3983" i="1"/>
  <c r="D3982" i="1"/>
  <c r="D3981" i="1"/>
  <c r="D3980" i="1"/>
  <c r="D3979" i="1"/>
  <c r="D3978" i="1"/>
  <c r="D3977" i="1"/>
  <c r="D3976" i="1"/>
  <c r="D3975" i="1"/>
  <c r="D3974" i="1"/>
  <c r="D3973" i="1"/>
  <c r="D3972" i="1"/>
  <c r="D3971" i="1"/>
  <c r="D3970" i="1"/>
  <c r="D3969" i="1"/>
  <c r="D3968" i="1"/>
  <c r="D3967" i="1"/>
  <c r="D3966" i="1"/>
  <c r="D3965" i="1"/>
  <c r="D3964" i="1"/>
  <c r="D3963" i="1"/>
  <c r="D3962" i="1"/>
  <c r="D3961" i="1"/>
  <c r="D3960" i="1"/>
  <c r="D3959" i="1"/>
  <c r="D3958" i="1"/>
  <c r="D3957" i="1"/>
  <c r="D3956" i="1"/>
  <c r="D3955" i="1"/>
  <c r="D3954" i="1"/>
  <c r="D3953" i="1"/>
  <c r="D3952" i="1"/>
  <c r="D3951" i="1"/>
  <c r="D3950" i="1"/>
  <c r="D3949" i="1"/>
  <c r="D3948" i="1"/>
  <c r="D3947" i="1"/>
  <c r="D3946" i="1"/>
  <c r="D3945" i="1"/>
  <c r="D3944" i="1"/>
  <c r="D3943" i="1"/>
  <c r="D3942" i="1"/>
  <c r="D3941" i="1"/>
  <c r="D3940" i="1"/>
  <c r="D3939" i="1"/>
  <c r="D3938" i="1"/>
  <c r="D3937" i="1"/>
  <c r="D3936" i="1"/>
  <c r="D3935" i="1"/>
  <c r="D3934" i="1"/>
  <c r="D3933" i="1"/>
  <c r="D3932" i="1"/>
  <c r="D3931" i="1"/>
  <c r="D3930" i="1"/>
  <c r="D3929" i="1"/>
  <c r="D3928" i="1"/>
  <c r="D3927" i="1"/>
  <c r="D3926" i="1"/>
  <c r="D3925" i="1"/>
  <c r="D3924" i="1"/>
  <c r="D3923" i="1"/>
  <c r="D3922" i="1"/>
  <c r="D3921" i="1"/>
  <c r="D3920" i="1"/>
  <c r="D3919" i="1"/>
  <c r="D3918" i="1"/>
  <c r="D3917" i="1"/>
  <c r="D3916" i="1"/>
  <c r="D3915" i="1"/>
  <c r="D3914" i="1"/>
  <c r="D3913" i="1"/>
  <c r="D3912" i="1"/>
  <c r="D3911" i="1"/>
  <c r="D3910" i="1"/>
  <c r="D3909" i="1"/>
  <c r="D3908" i="1"/>
  <c r="D3907" i="1"/>
  <c r="D3906" i="1"/>
  <c r="D3905" i="1"/>
  <c r="D3904" i="1"/>
  <c r="D3903" i="1"/>
  <c r="D3902" i="1"/>
  <c r="D3901" i="1"/>
  <c r="D3900" i="1"/>
  <c r="D3899" i="1"/>
  <c r="D3898" i="1"/>
  <c r="D3897" i="1"/>
  <c r="D3896" i="1"/>
  <c r="D3895" i="1"/>
  <c r="D3894" i="1"/>
  <c r="D3893" i="1"/>
  <c r="D3892" i="1"/>
  <c r="D3891" i="1"/>
  <c r="D3890" i="1"/>
  <c r="D3889" i="1"/>
  <c r="D3888" i="1"/>
  <c r="D3887" i="1"/>
  <c r="D3886" i="1"/>
  <c r="D3885" i="1"/>
  <c r="D3884" i="1"/>
  <c r="D3883" i="1"/>
  <c r="D3882" i="1"/>
  <c r="D3881" i="1"/>
  <c r="D3880" i="1"/>
  <c r="D3879" i="1"/>
  <c r="D3878" i="1"/>
  <c r="D3877" i="1"/>
  <c r="D3876" i="1"/>
  <c r="D3875" i="1"/>
  <c r="D3874" i="1"/>
  <c r="D3873" i="1"/>
  <c r="D3872" i="1"/>
  <c r="D3871" i="1"/>
  <c r="D3870" i="1"/>
  <c r="D3869" i="1"/>
  <c r="D3868" i="1"/>
  <c r="D3867" i="1"/>
  <c r="D3866" i="1"/>
  <c r="D3865" i="1"/>
  <c r="D3864" i="1"/>
  <c r="D3863" i="1"/>
  <c r="D3862" i="1"/>
  <c r="D3861" i="1"/>
  <c r="D3860" i="1"/>
  <c r="D3859" i="1"/>
  <c r="D3858" i="1"/>
  <c r="D3857" i="1"/>
  <c r="D3856" i="1"/>
  <c r="D3855" i="1"/>
  <c r="D3854" i="1"/>
  <c r="D3853" i="1"/>
  <c r="D3852" i="1"/>
  <c r="D3851" i="1"/>
  <c r="D3850" i="1"/>
  <c r="D3849" i="1"/>
  <c r="D3848" i="1"/>
  <c r="D3847" i="1"/>
  <c r="D3846" i="1"/>
  <c r="D3845" i="1"/>
  <c r="D3844" i="1"/>
  <c r="D3843" i="1"/>
  <c r="D3842" i="1"/>
  <c r="D3841" i="1"/>
  <c r="D3840" i="1"/>
  <c r="D3839" i="1"/>
  <c r="D3838" i="1"/>
  <c r="D3837" i="1"/>
  <c r="D3836" i="1"/>
  <c r="D3835" i="1"/>
  <c r="D3834" i="1"/>
  <c r="D3833" i="1"/>
  <c r="D3832" i="1"/>
  <c r="D3831" i="1"/>
  <c r="D3830" i="1"/>
  <c r="D3829" i="1"/>
  <c r="D3828" i="1"/>
  <c r="D3827" i="1"/>
  <c r="D3826" i="1"/>
  <c r="D3825" i="1"/>
  <c r="D3824" i="1"/>
  <c r="D3823" i="1"/>
  <c r="D3822" i="1"/>
  <c r="D3821" i="1"/>
  <c r="D3820" i="1"/>
  <c r="D3819" i="1"/>
  <c r="D3818" i="1"/>
  <c r="D3817" i="1"/>
  <c r="D3816" i="1"/>
  <c r="D3815" i="1"/>
  <c r="D3814" i="1"/>
  <c r="D3813" i="1"/>
  <c r="D3812" i="1"/>
  <c r="D3811" i="1"/>
  <c r="D3810" i="1"/>
  <c r="D3809" i="1"/>
  <c r="D3808" i="1"/>
  <c r="D3807" i="1"/>
  <c r="D3806" i="1"/>
  <c r="D3805" i="1"/>
  <c r="D3804" i="1"/>
  <c r="D3803" i="1"/>
  <c r="D3802" i="1"/>
  <c r="D3801" i="1"/>
  <c r="D3800" i="1"/>
  <c r="D3799" i="1"/>
  <c r="D3798" i="1"/>
  <c r="D3797" i="1"/>
  <c r="D3796" i="1"/>
  <c r="D3795" i="1"/>
  <c r="D3794" i="1"/>
  <c r="D3793" i="1"/>
  <c r="D3792" i="1"/>
  <c r="D3791" i="1"/>
  <c r="D3790" i="1"/>
  <c r="D3789" i="1"/>
  <c r="D3788" i="1"/>
  <c r="D3787" i="1"/>
  <c r="D3786" i="1"/>
  <c r="D3785" i="1"/>
  <c r="D3784" i="1"/>
  <c r="D3783" i="1"/>
  <c r="D3782" i="1"/>
  <c r="D3781" i="1"/>
  <c r="D3780" i="1"/>
  <c r="D3779" i="1"/>
  <c r="D3778" i="1"/>
  <c r="D3777" i="1"/>
  <c r="D3776" i="1"/>
  <c r="D3775" i="1"/>
  <c r="D3774" i="1"/>
  <c r="D3773" i="1"/>
  <c r="D3772" i="1"/>
  <c r="D3771" i="1"/>
  <c r="D3770" i="1"/>
  <c r="D3769" i="1"/>
  <c r="D3768" i="1"/>
  <c r="D3767" i="1"/>
  <c r="D3766" i="1"/>
  <c r="D3765" i="1"/>
  <c r="D3764" i="1"/>
  <c r="D3763" i="1"/>
  <c r="D3762" i="1"/>
  <c r="D3761" i="1"/>
  <c r="D3760" i="1"/>
  <c r="D3759" i="1"/>
  <c r="D3758" i="1"/>
  <c r="D3757" i="1"/>
  <c r="D3756" i="1"/>
  <c r="D3755" i="1"/>
  <c r="D3754" i="1"/>
  <c r="D3753" i="1"/>
  <c r="D3752" i="1"/>
  <c r="D3751" i="1"/>
  <c r="D3750" i="1"/>
  <c r="D3749" i="1"/>
  <c r="D3748" i="1"/>
  <c r="D3747" i="1"/>
  <c r="D3746" i="1"/>
  <c r="D3745" i="1"/>
  <c r="D3744" i="1"/>
  <c r="D3743" i="1"/>
  <c r="D3742" i="1"/>
  <c r="D3741" i="1"/>
  <c r="D3740" i="1"/>
  <c r="D3739" i="1"/>
  <c r="D3738" i="1"/>
  <c r="D3737" i="1"/>
  <c r="D3736" i="1"/>
  <c r="D3735" i="1"/>
  <c r="D3734" i="1"/>
  <c r="D3733" i="1"/>
  <c r="D3732" i="1"/>
  <c r="D3731" i="1"/>
  <c r="D3730" i="1"/>
  <c r="D3729" i="1"/>
  <c r="D3728" i="1"/>
  <c r="D3727" i="1"/>
  <c r="D3726" i="1"/>
  <c r="D3725" i="1"/>
  <c r="D3724" i="1"/>
  <c r="D3723" i="1"/>
  <c r="D3722" i="1"/>
  <c r="D3721" i="1"/>
  <c r="D3720" i="1"/>
  <c r="D3719" i="1"/>
  <c r="D3718" i="1"/>
  <c r="D3717" i="1"/>
  <c r="D3716" i="1"/>
  <c r="D3715" i="1"/>
  <c r="D3714" i="1"/>
  <c r="D3713" i="1"/>
  <c r="D3712" i="1"/>
  <c r="D3711" i="1"/>
  <c r="D3710" i="1"/>
  <c r="D3709" i="1"/>
  <c r="D3708" i="1"/>
  <c r="D3707" i="1"/>
  <c r="D3706" i="1"/>
  <c r="D3705" i="1"/>
  <c r="D3704" i="1"/>
  <c r="D3703" i="1"/>
  <c r="D3702" i="1"/>
  <c r="D3701" i="1"/>
  <c r="D3700" i="1"/>
  <c r="D3699" i="1"/>
  <c r="D3698" i="1"/>
  <c r="D3697" i="1"/>
  <c r="D3696" i="1"/>
  <c r="D3695" i="1"/>
  <c r="D3694" i="1"/>
  <c r="D3693" i="1"/>
  <c r="D3692" i="1"/>
  <c r="D3691" i="1"/>
  <c r="D3690" i="1"/>
  <c r="D3689" i="1"/>
  <c r="D3688" i="1"/>
  <c r="D3687" i="1"/>
  <c r="D3686" i="1"/>
  <c r="D3685" i="1"/>
  <c r="D3684" i="1"/>
  <c r="D3683" i="1"/>
  <c r="D3682" i="1"/>
  <c r="D3681" i="1"/>
  <c r="D3680" i="1"/>
  <c r="D3679" i="1"/>
  <c r="D3678" i="1"/>
  <c r="D3677" i="1"/>
  <c r="D3676" i="1"/>
  <c r="D3675" i="1"/>
  <c r="D3674" i="1"/>
  <c r="D3673" i="1"/>
  <c r="D3672" i="1"/>
  <c r="D3671" i="1"/>
  <c r="D3670" i="1"/>
  <c r="D3669" i="1"/>
  <c r="D3668" i="1"/>
  <c r="D3667" i="1"/>
  <c r="D3666" i="1"/>
  <c r="D3665" i="1"/>
  <c r="D3664" i="1"/>
  <c r="D3663" i="1"/>
  <c r="D3662" i="1"/>
  <c r="D3661" i="1"/>
  <c r="D3660" i="1"/>
  <c r="D3659" i="1"/>
  <c r="D3658" i="1"/>
  <c r="D3657" i="1"/>
  <c r="D3656" i="1"/>
  <c r="D3655" i="1"/>
  <c r="D3654" i="1"/>
  <c r="D3653" i="1"/>
  <c r="D3652" i="1"/>
  <c r="D3651" i="1"/>
  <c r="D3650" i="1"/>
  <c r="D3649" i="1"/>
  <c r="D3648" i="1"/>
  <c r="D3647" i="1"/>
  <c r="D3646" i="1"/>
  <c r="D3645" i="1"/>
  <c r="D3644" i="1"/>
  <c r="D3643" i="1"/>
  <c r="D3642" i="1"/>
  <c r="D3641" i="1"/>
  <c r="D3640" i="1"/>
  <c r="D3639" i="1"/>
  <c r="D3638" i="1"/>
  <c r="D3637" i="1"/>
  <c r="D3636" i="1"/>
  <c r="D3635" i="1"/>
  <c r="D3634" i="1"/>
  <c r="D3633" i="1"/>
  <c r="D3632" i="1"/>
  <c r="D3631" i="1"/>
  <c r="D3630" i="1"/>
  <c r="D3629" i="1"/>
  <c r="D3628" i="1"/>
  <c r="D3627" i="1"/>
  <c r="D3626" i="1"/>
  <c r="D3625" i="1"/>
  <c r="D3624" i="1"/>
  <c r="D3623" i="1"/>
  <c r="D3622" i="1"/>
  <c r="D3621" i="1"/>
  <c r="D3620" i="1"/>
  <c r="D3619" i="1"/>
  <c r="D3618" i="1"/>
  <c r="D3617" i="1"/>
  <c r="D3616" i="1"/>
  <c r="D3615" i="1"/>
  <c r="D3614" i="1"/>
  <c r="D3613" i="1"/>
  <c r="D3612" i="1"/>
  <c r="D3611" i="1"/>
  <c r="D3610" i="1"/>
  <c r="D3609" i="1"/>
  <c r="D3608" i="1"/>
  <c r="D3607" i="1"/>
  <c r="D3606" i="1"/>
  <c r="D3605" i="1"/>
  <c r="D3604" i="1"/>
  <c r="D3603" i="1"/>
  <c r="D3602" i="1"/>
  <c r="D3601" i="1"/>
  <c r="D3600" i="1"/>
  <c r="D3599" i="1"/>
  <c r="D3598" i="1"/>
  <c r="D3597" i="1"/>
  <c r="D3596" i="1"/>
  <c r="D3595" i="1"/>
  <c r="D3594" i="1"/>
  <c r="D3593" i="1"/>
  <c r="D3592" i="1"/>
  <c r="D3591" i="1"/>
  <c r="D3590" i="1"/>
  <c r="D3589" i="1"/>
  <c r="D3588" i="1"/>
  <c r="D3587" i="1"/>
  <c r="D3586" i="1"/>
  <c r="D3585" i="1"/>
  <c r="D3584" i="1"/>
  <c r="D3583" i="1"/>
  <c r="D3582" i="1"/>
  <c r="D3581" i="1"/>
  <c r="D3580" i="1"/>
  <c r="D3579" i="1"/>
  <c r="D3578" i="1"/>
  <c r="D3577" i="1"/>
  <c r="D3576" i="1"/>
  <c r="D3575" i="1"/>
  <c r="D3574" i="1"/>
  <c r="D3573" i="1"/>
  <c r="D3572" i="1"/>
  <c r="D3571" i="1"/>
  <c r="D3570" i="1"/>
  <c r="D3569" i="1"/>
  <c r="D3568" i="1"/>
  <c r="D3567" i="1"/>
  <c r="D3566" i="1"/>
  <c r="D3565" i="1"/>
  <c r="D3564" i="1"/>
  <c r="D3563" i="1"/>
  <c r="D3562" i="1"/>
  <c r="D3561" i="1"/>
  <c r="D3560" i="1"/>
  <c r="D3559" i="1"/>
  <c r="D3558" i="1"/>
  <c r="D3557" i="1"/>
  <c r="D3556" i="1"/>
  <c r="D3555" i="1"/>
  <c r="D3554" i="1"/>
  <c r="D3553" i="1"/>
  <c r="D3552" i="1"/>
  <c r="D3551" i="1"/>
  <c r="D3550" i="1"/>
  <c r="D3549" i="1"/>
  <c r="D3548" i="1"/>
  <c r="D3547" i="1"/>
  <c r="D3546" i="1"/>
  <c r="D3545" i="1"/>
  <c r="D3544" i="1"/>
  <c r="D3543" i="1"/>
  <c r="D3542" i="1"/>
  <c r="D3541" i="1"/>
  <c r="D3540" i="1"/>
  <c r="D3539" i="1"/>
  <c r="D3538" i="1"/>
  <c r="D3537" i="1"/>
  <c r="D3536" i="1"/>
  <c r="D3535" i="1"/>
  <c r="D3534" i="1"/>
  <c r="D3533" i="1"/>
  <c r="D3532" i="1"/>
  <c r="D3531" i="1"/>
  <c r="D3530" i="1"/>
  <c r="D3529" i="1"/>
  <c r="D3528" i="1"/>
  <c r="D3527" i="1"/>
  <c r="D3526" i="1"/>
  <c r="D3525" i="1"/>
  <c r="D3524" i="1"/>
  <c r="D3523" i="1"/>
  <c r="D3522" i="1"/>
  <c r="D3521" i="1"/>
  <c r="D3520" i="1"/>
  <c r="D3519" i="1"/>
  <c r="D3518" i="1"/>
  <c r="D3517" i="1"/>
  <c r="D3516" i="1"/>
  <c r="D3515" i="1"/>
  <c r="D3514" i="1"/>
  <c r="D3513" i="1"/>
  <c r="D3512" i="1"/>
  <c r="D3511" i="1"/>
  <c r="D3510" i="1"/>
  <c r="D3509" i="1"/>
  <c r="D3508" i="1"/>
  <c r="D3507" i="1"/>
  <c r="D3506" i="1"/>
  <c r="D3505" i="1"/>
  <c r="D3504" i="1"/>
  <c r="D3503" i="1"/>
  <c r="D3502" i="1"/>
  <c r="D3501" i="1"/>
  <c r="D3500" i="1"/>
  <c r="D3499" i="1"/>
  <c r="D3498" i="1"/>
  <c r="D3497" i="1"/>
  <c r="D3496" i="1"/>
  <c r="D3495" i="1"/>
  <c r="D3494" i="1"/>
  <c r="D3493" i="1"/>
  <c r="D3492" i="1"/>
  <c r="D3491" i="1"/>
  <c r="D3490" i="1"/>
  <c r="D3489" i="1"/>
  <c r="D3488" i="1"/>
  <c r="D3487" i="1"/>
  <c r="D3486" i="1"/>
  <c r="D3485" i="1"/>
  <c r="D3484" i="1"/>
  <c r="D3483" i="1"/>
  <c r="D3482" i="1"/>
  <c r="D3481" i="1"/>
  <c r="D3480" i="1"/>
  <c r="D3479" i="1"/>
  <c r="D3478" i="1"/>
  <c r="D3477" i="1"/>
  <c r="D3476" i="1"/>
  <c r="D3475" i="1"/>
  <c r="D3474" i="1"/>
  <c r="D3473" i="1"/>
  <c r="D3472" i="1"/>
  <c r="D3471" i="1"/>
  <c r="D3470" i="1"/>
  <c r="D3469" i="1"/>
  <c r="D3468" i="1"/>
  <c r="D3467" i="1"/>
  <c r="D3466" i="1"/>
  <c r="D3465" i="1"/>
  <c r="D3464" i="1"/>
  <c r="D3463" i="1"/>
  <c r="D3462" i="1"/>
  <c r="D3461" i="1"/>
  <c r="D3460" i="1"/>
  <c r="D3459" i="1"/>
  <c r="D3458" i="1"/>
  <c r="D3457" i="1"/>
  <c r="D3456" i="1"/>
  <c r="D3455" i="1"/>
  <c r="D3454" i="1"/>
  <c r="D3453" i="1"/>
  <c r="D3452" i="1"/>
  <c r="D3451" i="1"/>
  <c r="D3450" i="1"/>
  <c r="D3449" i="1"/>
  <c r="D3448" i="1"/>
  <c r="D3447" i="1"/>
  <c r="D3446" i="1"/>
  <c r="D3445" i="1"/>
  <c r="D3444" i="1"/>
  <c r="D3443" i="1"/>
  <c r="D3442" i="1"/>
  <c r="D3441" i="1"/>
  <c r="D3440" i="1"/>
  <c r="D3439" i="1"/>
  <c r="D3438" i="1"/>
  <c r="D3437" i="1"/>
  <c r="D3436" i="1"/>
  <c r="D3435" i="1"/>
  <c r="D3434" i="1"/>
  <c r="D3433" i="1"/>
  <c r="D3432" i="1"/>
  <c r="D3431" i="1"/>
  <c r="D3430" i="1"/>
  <c r="D3429" i="1"/>
  <c r="D3428" i="1"/>
  <c r="D3427" i="1"/>
  <c r="D3426" i="1"/>
  <c r="D3425" i="1"/>
  <c r="D3424" i="1"/>
  <c r="D3423" i="1"/>
  <c r="D3422" i="1"/>
  <c r="D3421" i="1"/>
  <c r="D3420" i="1"/>
  <c r="D3419" i="1"/>
  <c r="D3418" i="1"/>
  <c r="D3417" i="1"/>
  <c r="D3416" i="1"/>
  <c r="D3415" i="1"/>
  <c r="D3414" i="1"/>
  <c r="D3413" i="1"/>
  <c r="D3412" i="1"/>
  <c r="D3411" i="1"/>
  <c r="D3410" i="1"/>
  <c r="D3409" i="1"/>
  <c r="D3408" i="1"/>
  <c r="D3407" i="1"/>
  <c r="D3406" i="1"/>
  <c r="D3405" i="1"/>
  <c r="D3404" i="1"/>
  <c r="D3403" i="1"/>
  <c r="D3402" i="1"/>
  <c r="D3401" i="1"/>
  <c r="D3400" i="1"/>
  <c r="D3399" i="1"/>
  <c r="D3398" i="1"/>
  <c r="D3397" i="1"/>
  <c r="D3396" i="1"/>
  <c r="D3395" i="1"/>
  <c r="D3394" i="1"/>
  <c r="D3393" i="1"/>
  <c r="D3392" i="1"/>
  <c r="D3391" i="1"/>
  <c r="D3390" i="1"/>
  <c r="D3389" i="1"/>
  <c r="D3388" i="1"/>
  <c r="D3387" i="1"/>
  <c r="D3386" i="1"/>
  <c r="D3385" i="1"/>
  <c r="D3384" i="1"/>
  <c r="D3383" i="1"/>
  <c r="D3382" i="1"/>
  <c r="D3381" i="1"/>
  <c r="D3380" i="1"/>
  <c r="D3379" i="1"/>
  <c r="D3378" i="1"/>
  <c r="D3377" i="1"/>
  <c r="D3376" i="1"/>
  <c r="D3375" i="1"/>
  <c r="D3374" i="1"/>
  <c r="D3373" i="1"/>
  <c r="D3372" i="1"/>
  <c r="D3371" i="1"/>
  <c r="D3370" i="1"/>
  <c r="D3369" i="1"/>
  <c r="D3368" i="1"/>
  <c r="D3367" i="1"/>
  <c r="D3366" i="1"/>
  <c r="D3365" i="1"/>
  <c r="D3364" i="1"/>
  <c r="D3363" i="1"/>
  <c r="D3362" i="1"/>
  <c r="D3361" i="1"/>
  <c r="D3360" i="1"/>
  <c r="D3359" i="1"/>
  <c r="D3358" i="1"/>
  <c r="D3357" i="1"/>
  <c r="D3356" i="1"/>
  <c r="D3355" i="1"/>
  <c r="D3354" i="1"/>
  <c r="D3353" i="1"/>
  <c r="D3352" i="1"/>
  <c r="D3351" i="1"/>
  <c r="D3350" i="1"/>
  <c r="D3349" i="1"/>
  <c r="D3348" i="1"/>
  <c r="D3347" i="1"/>
  <c r="D3346" i="1"/>
  <c r="D3345" i="1"/>
  <c r="D3344" i="1"/>
  <c r="D3343" i="1"/>
  <c r="D3342" i="1"/>
  <c r="D3341" i="1"/>
  <c r="D3340" i="1"/>
  <c r="D3339" i="1"/>
  <c r="D3338" i="1"/>
  <c r="D3337" i="1"/>
  <c r="D3336" i="1"/>
  <c r="D3335" i="1"/>
  <c r="D3334" i="1"/>
  <c r="D3333" i="1"/>
  <c r="D3332" i="1"/>
  <c r="D3331" i="1"/>
  <c r="D3330" i="1"/>
  <c r="D3329" i="1"/>
  <c r="D3328" i="1"/>
  <c r="D3327" i="1"/>
  <c r="D3326" i="1"/>
  <c r="D3325" i="1"/>
  <c r="D3324" i="1"/>
  <c r="D3323" i="1"/>
  <c r="D3322" i="1"/>
  <c r="D3321" i="1"/>
  <c r="D3320" i="1"/>
  <c r="D3319" i="1"/>
  <c r="D3318" i="1"/>
  <c r="D3317" i="1"/>
  <c r="D3316" i="1"/>
  <c r="D3315" i="1"/>
  <c r="D3314" i="1"/>
  <c r="D3313" i="1"/>
  <c r="D3312" i="1"/>
  <c r="D3311" i="1"/>
  <c r="D3310" i="1"/>
  <c r="D3309" i="1"/>
  <c r="D3308" i="1"/>
  <c r="D3307" i="1"/>
  <c r="D3306" i="1"/>
  <c r="D3305" i="1"/>
  <c r="D3304" i="1"/>
  <c r="D3303" i="1"/>
  <c r="D3302" i="1"/>
  <c r="D3301" i="1"/>
  <c r="D3300" i="1"/>
  <c r="D3299" i="1"/>
  <c r="D3298" i="1"/>
  <c r="D3297" i="1"/>
  <c r="D3296" i="1"/>
  <c r="D3295" i="1"/>
  <c r="D3294" i="1"/>
  <c r="D3293" i="1"/>
  <c r="D3292" i="1"/>
  <c r="D3291" i="1"/>
  <c r="D3290" i="1"/>
  <c r="D3289" i="1"/>
  <c r="D3288" i="1"/>
  <c r="D3287" i="1"/>
  <c r="D3286" i="1"/>
  <c r="D3285" i="1"/>
  <c r="D3284" i="1"/>
  <c r="D3283" i="1"/>
  <c r="D3282" i="1"/>
  <c r="D3281" i="1"/>
  <c r="D3280" i="1"/>
  <c r="D3279" i="1"/>
  <c r="D3278" i="1"/>
  <c r="D3277" i="1"/>
  <c r="D3276" i="1"/>
  <c r="D3275" i="1"/>
  <c r="D3274" i="1"/>
  <c r="D3273" i="1"/>
  <c r="D3272" i="1"/>
  <c r="D3271" i="1"/>
  <c r="D3270" i="1"/>
  <c r="D3269" i="1"/>
  <c r="D3268" i="1"/>
  <c r="D3267" i="1"/>
  <c r="D3266" i="1"/>
  <c r="D3265" i="1"/>
  <c r="D3264" i="1"/>
  <c r="D3263" i="1"/>
  <c r="D3262" i="1"/>
  <c r="D3261" i="1"/>
  <c r="D3260" i="1"/>
  <c r="D3259" i="1"/>
  <c r="D3258" i="1"/>
  <c r="D3257" i="1"/>
  <c r="D3256" i="1"/>
  <c r="D3255" i="1"/>
  <c r="D3254" i="1"/>
  <c r="D3253" i="1"/>
  <c r="D3252" i="1"/>
  <c r="D3251" i="1"/>
  <c r="D3250" i="1"/>
  <c r="D3249" i="1"/>
  <c r="D3248" i="1"/>
  <c r="D3247" i="1"/>
  <c r="D3246" i="1"/>
  <c r="D3245" i="1"/>
  <c r="D3244" i="1"/>
  <c r="D3243" i="1"/>
  <c r="D3242" i="1"/>
  <c r="D3241" i="1"/>
  <c r="D3240" i="1"/>
  <c r="D3239" i="1"/>
  <c r="D3238" i="1"/>
  <c r="D3237" i="1"/>
  <c r="D3236" i="1"/>
  <c r="D3235" i="1"/>
  <c r="D3234" i="1"/>
  <c r="D3233" i="1"/>
  <c r="D3232" i="1"/>
  <c r="D3231" i="1"/>
  <c r="D3230" i="1"/>
  <c r="D3229" i="1"/>
  <c r="D3228" i="1"/>
  <c r="D3227" i="1"/>
  <c r="D3226" i="1"/>
  <c r="D3225" i="1"/>
  <c r="D3224" i="1"/>
  <c r="D3223" i="1"/>
  <c r="D3222" i="1"/>
  <c r="D3221" i="1"/>
  <c r="D3220" i="1"/>
  <c r="D3219" i="1"/>
  <c r="D3218" i="1"/>
  <c r="D3217" i="1"/>
  <c r="D3216" i="1"/>
  <c r="D3215" i="1"/>
  <c r="D3214" i="1"/>
  <c r="D3213" i="1"/>
  <c r="D3212" i="1"/>
  <c r="D3211" i="1"/>
  <c r="D3210" i="1"/>
  <c r="D3209" i="1"/>
  <c r="D3208" i="1"/>
  <c r="D3207" i="1"/>
  <c r="D3206" i="1"/>
  <c r="D3205" i="1"/>
  <c r="D3204" i="1"/>
  <c r="D3203" i="1"/>
  <c r="D3202" i="1"/>
  <c r="D3201" i="1"/>
  <c r="D3200" i="1"/>
  <c r="D3199" i="1"/>
  <c r="D3198" i="1"/>
  <c r="D3197" i="1"/>
  <c r="D3196" i="1"/>
  <c r="D3195" i="1"/>
  <c r="D3194" i="1"/>
  <c r="D3193" i="1"/>
  <c r="D3192" i="1"/>
  <c r="D3191" i="1"/>
  <c r="D3190" i="1"/>
  <c r="D3189" i="1"/>
  <c r="D3188" i="1"/>
  <c r="D3187" i="1"/>
  <c r="D3186" i="1"/>
  <c r="D3185" i="1"/>
  <c r="D3184" i="1"/>
  <c r="D3183" i="1"/>
  <c r="D3182" i="1"/>
  <c r="D3181" i="1"/>
  <c r="D3180" i="1"/>
  <c r="D3179" i="1"/>
  <c r="D3178" i="1"/>
  <c r="D3177" i="1"/>
  <c r="D3176" i="1"/>
  <c r="D3175" i="1"/>
  <c r="D3174" i="1"/>
  <c r="D3173" i="1"/>
  <c r="D3172" i="1"/>
  <c r="D3171" i="1"/>
  <c r="D3170" i="1"/>
  <c r="D3169" i="1"/>
  <c r="D3168" i="1"/>
  <c r="D3167" i="1"/>
  <c r="D3166" i="1"/>
  <c r="D3165" i="1"/>
  <c r="D3164" i="1"/>
  <c r="D3163" i="1"/>
  <c r="D3162" i="1"/>
  <c r="D3161" i="1"/>
  <c r="D3160" i="1"/>
  <c r="D3159" i="1"/>
  <c r="D3158" i="1"/>
  <c r="D3157" i="1"/>
  <c r="D3156" i="1"/>
  <c r="D3155" i="1"/>
  <c r="D3154" i="1"/>
  <c r="D3153" i="1"/>
  <c r="D3152" i="1"/>
  <c r="D3151" i="1"/>
  <c r="D3150" i="1"/>
  <c r="D3149" i="1"/>
  <c r="D3148" i="1"/>
  <c r="D3147" i="1"/>
  <c r="D3146" i="1"/>
  <c r="D3145" i="1"/>
  <c r="D3144" i="1"/>
  <c r="D3143" i="1"/>
  <c r="D3142" i="1"/>
  <c r="D3141" i="1"/>
  <c r="D3140" i="1"/>
  <c r="D3139" i="1"/>
  <c r="D3138" i="1"/>
  <c r="D3137" i="1"/>
  <c r="D3136" i="1"/>
  <c r="D3135" i="1"/>
  <c r="D3134" i="1"/>
  <c r="D3133" i="1"/>
  <c r="D3132" i="1"/>
  <c r="D3131" i="1"/>
  <c r="D3130" i="1"/>
  <c r="D3129" i="1"/>
  <c r="D3128" i="1"/>
  <c r="D3127" i="1"/>
  <c r="D3126" i="1"/>
  <c r="D3125" i="1"/>
  <c r="D3124" i="1"/>
  <c r="D3123" i="1"/>
  <c r="D3122" i="1"/>
  <c r="D3121" i="1"/>
  <c r="D3120" i="1"/>
  <c r="D3119" i="1"/>
  <c r="D3118" i="1"/>
  <c r="D3117" i="1"/>
  <c r="D3116" i="1"/>
  <c r="D3115" i="1"/>
  <c r="D3114" i="1"/>
  <c r="D3113" i="1"/>
  <c r="D3112" i="1"/>
  <c r="D3111" i="1"/>
  <c r="D3110" i="1"/>
  <c r="D3109" i="1"/>
  <c r="D3108" i="1"/>
  <c r="D3107" i="1"/>
  <c r="D3106" i="1"/>
  <c r="D3105" i="1"/>
  <c r="D3104" i="1"/>
  <c r="D3103" i="1"/>
  <c r="D3102" i="1"/>
  <c r="D3101" i="1"/>
  <c r="D3100" i="1"/>
  <c r="D3099" i="1"/>
  <c r="D3098" i="1"/>
  <c r="D3097" i="1"/>
  <c r="D3096" i="1"/>
  <c r="D3095" i="1"/>
  <c r="D3094" i="1"/>
  <c r="D3093" i="1"/>
  <c r="D3092" i="1"/>
  <c r="D3091" i="1"/>
  <c r="D3090" i="1"/>
  <c r="D3089" i="1"/>
  <c r="D3088" i="1"/>
  <c r="D3087" i="1"/>
  <c r="D3086" i="1"/>
  <c r="D3085" i="1"/>
  <c r="D3084" i="1"/>
  <c r="D3083" i="1"/>
  <c r="D3082" i="1"/>
  <c r="D3081" i="1"/>
  <c r="D3080" i="1"/>
  <c r="D3079" i="1"/>
  <c r="D3078" i="1"/>
  <c r="D3077" i="1"/>
  <c r="D3076" i="1"/>
  <c r="D3075" i="1"/>
  <c r="D3074" i="1"/>
  <c r="D3073" i="1"/>
  <c r="D3072" i="1"/>
  <c r="D3071" i="1"/>
  <c r="D3070" i="1"/>
  <c r="D3069" i="1"/>
  <c r="D3068" i="1"/>
  <c r="D3067" i="1"/>
  <c r="D3066" i="1"/>
  <c r="D3065" i="1"/>
  <c r="D3064" i="1"/>
  <c r="D3063" i="1"/>
  <c r="D3062" i="1"/>
  <c r="D3061" i="1"/>
  <c r="D3060" i="1"/>
  <c r="D3059" i="1"/>
  <c r="D3058" i="1"/>
  <c r="D3057" i="1"/>
  <c r="D3056" i="1"/>
  <c r="D3055" i="1"/>
  <c r="D3054" i="1"/>
  <c r="D3053" i="1"/>
  <c r="D3052" i="1"/>
  <c r="D3051" i="1"/>
  <c r="D3050" i="1"/>
  <c r="D3049" i="1"/>
  <c r="D3048" i="1"/>
  <c r="D3047" i="1"/>
  <c r="D3046" i="1"/>
  <c r="D3045" i="1"/>
  <c r="D3044" i="1"/>
  <c r="D3043" i="1"/>
  <c r="D3042" i="1"/>
  <c r="D3041" i="1"/>
  <c r="D3040" i="1"/>
  <c r="D3039" i="1"/>
  <c r="D3038" i="1"/>
  <c r="D3037" i="1"/>
  <c r="D3036" i="1"/>
  <c r="D3035" i="1"/>
  <c r="D3034" i="1"/>
  <c r="D3033" i="1"/>
  <c r="D3032" i="1"/>
  <c r="D3031" i="1"/>
  <c r="D3030" i="1"/>
  <c r="D3029" i="1"/>
  <c r="D3028" i="1"/>
  <c r="D3027" i="1"/>
  <c r="D3026" i="1"/>
  <c r="D3025" i="1"/>
  <c r="D3024" i="1"/>
  <c r="D3023" i="1"/>
  <c r="D3022" i="1"/>
  <c r="D3021" i="1"/>
  <c r="D3020" i="1"/>
  <c r="D3019" i="1"/>
  <c r="D3018" i="1"/>
  <c r="D3017" i="1"/>
  <c r="D3016" i="1"/>
  <c r="D3015" i="1"/>
  <c r="D3014" i="1"/>
  <c r="D3013" i="1"/>
  <c r="D3012" i="1"/>
  <c r="D3011" i="1"/>
  <c r="D3010" i="1"/>
  <c r="D3009" i="1"/>
  <c r="D3008" i="1"/>
  <c r="D3007" i="1"/>
  <c r="D3006" i="1"/>
  <c r="D3005" i="1"/>
  <c r="D3004" i="1"/>
  <c r="D3003" i="1"/>
  <c r="D3002" i="1"/>
  <c r="D3001" i="1"/>
  <c r="D3000" i="1"/>
  <c r="D2999" i="1"/>
  <c r="D2998" i="1"/>
  <c r="D2997" i="1"/>
  <c r="D2996" i="1"/>
  <c r="D2995" i="1"/>
  <c r="D2994" i="1"/>
  <c r="D2993" i="1"/>
  <c r="D2992" i="1"/>
  <c r="D2991" i="1"/>
  <c r="D2990" i="1"/>
  <c r="D2989" i="1"/>
  <c r="D2988" i="1"/>
  <c r="D2987" i="1"/>
  <c r="D2986" i="1"/>
  <c r="D2985" i="1"/>
  <c r="D2984" i="1"/>
  <c r="D2983" i="1"/>
  <c r="D2982" i="1"/>
  <c r="D2981" i="1"/>
  <c r="D2980" i="1"/>
  <c r="D2979" i="1"/>
  <c r="D2978" i="1"/>
  <c r="D2977" i="1"/>
  <c r="D2976" i="1"/>
  <c r="D2975" i="1"/>
  <c r="D2974" i="1"/>
  <c r="D2973" i="1"/>
  <c r="D2972" i="1"/>
  <c r="D2971" i="1"/>
  <c r="D2970" i="1"/>
  <c r="D2969" i="1"/>
  <c r="D2968" i="1"/>
  <c r="D2967" i="1"/>
  <c r="D2966" i="1"/>
  <c r="D2965" i="1"/>
  <c r="D2964" i="1"/>
  <c r="D2963" i="1"/>
  <c r="D2962" i="1"/>
  <c r="D2961" i="1"/>
  <c r="D2960" i="1"/>
  <c r="D2959" i="1"/>
  <c r="D2958" i="1"/>
  <c r="D2957" i="1"/>
  <c r="D2956" i="1"/>
  <c r="D2955" i="1"/>
  <c r="D2954" i="1"/>
  <c r="D2953" i="1"/>
  <c r="D2952" i="1"/>
  <c r="D2951" i="1"/>
  <c r="D2950" i="1"/>
  <c r="D2949" i="1"/>
  <c r="D2948" i="1"/>
  <c r="D2947" i="1"/>
  <c r="D2946" i="1"/>
  <c r="D2945" i="1"/>
  <c r="D2944" i="1"/>
  <c r="D2943" i="1"/>
  <c r="D2942" i="1"/>
  <c r="D2941" i="1"/>
  <c r="D2940" i="1"/>
  <c r="D2939" i="1"/>
  <c r="D2938" i="1"/>
  <c r="D2937" i="1"/>
  <c r="D2936" i="1"/>
  <c r="D2935" i="1"/>
  <c r="D2934" i="1"/>
  <c r="D2933" i="1"/>
  <c r="D2932" i="1"/>
  <c r="D2931" i="1"/>
  <c r="D2930" i="1"/>
  <c r="D2929" i="1"/>
  <c r="D2928" i="1"/>
  <c r="D2927" i="1"/>
  <c r="D2926" i="1"/>
  <c r="D2925" i="1"/>
  <c r="D2924" i="1"/>
  <c r="D2923" i="1"/>
  <c r="D2922" i="1"/>
  <c r="D2921" i="1"/>
  <c r="D2920" i="1"/>
  <c r="D2919" i="1"/>
  <c r="D2918" i="1"/>
  <c r="D2917" i="1"/>
  <c r="D2916" i="1"/>
  <c r="D2915" i="1"/>
  <c r="D2914" i="1"/>
  <c r="D2913" i="1"/>
  <c r="D2912" i="1"/>
  <c r="D2911" i="1"/>
  <c r="D2910" i="1"/>
  <c r="D2909" i="1"/>
  <c r="D2908" i="1"/>
  <c r="D2907" i="1"/>
  <c r="D2906" i="1"/>
  <c r="D2905" i="1"/>
  <c r="D2904" i="1"/>
  <c r="D2903" i="1"/>
  <c r="D2902" i="1"/>
  <c r="D2901" i="1"/>
  <c r="D2900" i="1"/>
  <c r="D2899" i="1"/>
  <c r="D2898" i="1"/>
  <c r="D2897" i="1"/>
  <c r="D2896" i="1"/>
  <c r="D2895" i="1"/>
  <c r="D2894" i="1"/>
  <c r="D2893" i="1"/>
  <c r="D2892" i="1"/>
  <c r="D2891" i="1"/>
  <c r="D2890" i="1"/>
  <c r="D2889" i="1"/>
  <c r="D2888" i="1"/>
  <c r="D2887" i="1"/>
  <c r="D2886" i="1"/>
  <c r="D2885" i="1"/>
  <c r="D2884" i="1"/>
  <c r="D2883" i="1"/>
  <c r="D2882" i="1"/>
  <c r="D2881" i="1"/>
  <c r="D2880" i="1"/>
  <c r="D2879" i="1"/>
  <c r="D2878" i="1"/>
  <c r="D2877" i="1"/>
  <c r="D2876" i="1"/>
  <c r="D2875" i="1"/>
  <c r="D2874" i="1"/>
  <c r="D2873" i="1"/>
  <c r="D2872" i="1"/>
  <c r="D2871" i="1"/>
  <c r="D2870" i="1"/>
  <c r="D2869" i="1"/>
  <c r="D2868" i="1"/>
  <c r="D2867" i="1"/>
  <c r="D2866" i="1"/>
  <c r="D2865" i="1"/>
  <c r="D2864" i="1"/>
  <c r="D2863" i="1"/>
  <c r="D2862" i="1"/>
  <c r="D2861" i="1"/>
  <c r="D2860" i="1"/>
  <c r="D2859" i="1"/>
  <c r="D2858" i="1"/>
  <c r="D2857" i="1"/>
  <c r="D2856" i="1"/>
  <c r="D2855" i="1"/>
  <c r="D2854" i="1"/>
  <c r="D2853" i="1"/>
  <c r="D2852" i="1"/>
  <c r="D2851" i="1"/>
  <c r="D2850" i="1"/>
  <c r="D2849" i="1"/>
  <c r="D2848" i="1"/>
  <c r="D2847" i="1"/>
  <c r="D2846" i="1"/>
  <c r="D2845" i="1"/>
  <c r="D2844" i="1"/>
  <c r="D2843" i="1"/>
  <c r="D2842" i="1"/>
  <c r="D2841" i="1"/>
  <c r="D2840" i="1"/>
  <c r="D2839" i="1"/>
  <c r="D2838" i="1"/>
  <c r="D2837" i="1"/>
  <c r="D2836" i="1"/>
  <c r="D2835" i="1"/>
  <c r="D2834" i="1"/>
  <c r="D2833" i="1"/>
  <c r="D2832" i="1"/>
  <c r="D2831" i="1"/>
  <c r="D2830" i="1"/>
  <c r="D2829" i="1"/>
  <c r="D2828" i="1"/>
  <c r="D2827" i="1"/>
  <c r="D2826" i="1"/>
  <c r="D2825" i="1"/>
  <c r="D2824" i="1"/>
  <c r="D2823" i="1"/>
  <c r="D2822" i="1"/>
  <c r="D2821" i="1"/>
  <c r="D2820" i="1"/>
  <c r="D2819" i="1"/>
  <c r="D2818" i="1"/>
  <c r="D2817" i="1"/>
  <c r="D2816" i="1"/>
  <c r="D2815" i="1"/>
  <c r="D2814" i="1"/>
  <c r="D2813" i="1"/>
  <c r="D2812" i="1"/>
  <c r="D2811" i="1"/>
  <c r="D2810" i="1"/>
  <c r="D2809" i="1"/>
  <c r="D2808" i="1"/>
  <c r="D2807" i="1"/>
  <c r="D2806" i="1"/>
  <c r="D2805" i="1"/>
  <c r="D2804" i="1"/>
  <c r="D2803" i="1"/>
  <c r="D2802" i="1"/>
  <c r="D2801" i="1"/>
  <c r="D2800" i="1"/>
  <c r="D2799" i="1"/>
  <c r="D2798" i="1"/>
  <c r="D2797" i="1"/>
  <c r="D2796" i="1"/>
  <c r="D2795" i="1"/>
  <c r="D2794" i="1"/>
  <c r="D2793" i="1"/>
  <c r="D2792" i="1"/>
  <c r="D2791" i="1"/>
  <c r="D2790" i="1"/>
  <c r="D2789" i="1"/>
  <c r="D2788" i="1"/>
  <c r="D2787" i="1"/>
  <c r="D2786" i="1"/>
  <c r="D2785" i="1"/>
  <c r="D2784" i="1"/>
  <c r="D2783" i="1"/>
  <c r="D2782" i="1"/>
  <c r="D2781" i="1"/>
  <c r="D2780" i="1"/>
  <c r="D2779" i="1"/>
  <c r="D2778" i="1"/>
  <c r="D2777" i="1"/>
  <c r="D2776" i="1"/>
  <c r="D2775" i="1"/>
  <c r="D2774" i="1"/>
  <c r="D2773" i="1"/>
  <c r="D2772" i="1"/>
  <c r="D2771" i="1"/>
  <c r="D2770" i="1"/>
  <c r="D2769" i="1"/>
  <c r="D2768" i="1"/>
  <c r="D2767" i="1"/>
  <c r="D2766" i="1"/>
  <c r="D2765" i="1"/>
  <c r="D2764" i="1"/>
  <c r="D2763" i="1"/>
  <c r="D2762" i="1"/>
  <c r="D2761" i="1"/>
  <c r="D2760" i="1"/>
  <c r="D2759" i="1"/>
  <c r="D2758" i="1"/>
  <c r="D2757" i="1"/>
  <c r="D2756" i="1"/>
  <c r="D2755" i="1"/>
  <c r="D2754" i="1"/>
  <c r="D2753" i="1"/>
  <c r="D2752" i="1"/>
  <c r="D2751" i="1"/>
  <c r="D2750" i="1"/>
  <c r="D2749" i="1"/>
  <c r="D2748" i="1"/>
  <c r="D2747" i="1"/>
  <c r="D2746" i="1"/>
  <c r="D2745" i="1"/>
  <c r="D2744" i="1"/>
  <c r="D2743" i="1"/>
  <c r="D2742" i="1"/>
  <c r="D2741" i="1"/>
  <c r="D2740" i="1"/>
  <c r="D2739" i="1"/>
  <c r="D2738" i="1"/>
  <c r="D2737" i="1"/>
  <c r="D2736" i="1"/>
  <c r="D2735" i="1"/>
  <c r="D2734" i="1"/>
  <c r="D2733" i="1"/>
  <c r="D2732" i="1"/>
  <c r="D2731" i="1"/>
  <c r="D2730" i="1"/>
  <c r="D2729" i="1"/>
  <c r="D2728" i="1"/>
  <c r="D2727" i="1"/>
  <c r="D2726" i="1"/>
  <c r="D2725" i="1"/>
  <c r="D2724" i="1"/>
  <c r="D2723" i="1"/>
  <c r="D2722" i="1"/>
  <c r="D2721" i="1"/>
  <c r="D2720" i="1"/>
  <c r="D2719" i="1"/>
  <c r="D2718" i="1"/>
  <c r="D2717" i="1"/>
  <c r="D2716" i="1"/>
  <c r="D2715" i="1"/>
  <c r="D2714" i="1"/>
  <c r="D2713" i="1"/>
  <c r="D2712" i="1"/>
  <c r="D2711" i="1"/>
  <c r="D2710" i="1"/>
  <c r="D2709" i="1"/>
  <c r="D2708" i="1"/>
  <c r="D2707" i="1"/>
  <c r="D2706" i="1"/>
  <c r="D2705" i="1"/>
  <c r="D2704" i="1"/>
  <c r="D2703" i="1"/>
  <c r="D2702" i="1"/>
  <c r="D2701" i="1"/>
  <c r="D2700" i="1"/>
  <c r="D2699" i="1"/>
  <c r="D2698" i="1"/>
  <c r="D2697" i="1"/>
  <c r="D2696" i="1"/>
  <c r="D2695" i="1"/>
  <c r="D2694" i="1"/>
  <c r="D2693" i="1"/>
  <c r="D2692" i="1"/>
  <c r="D2691" i="1"/>
  <c r="D2690" i="1"/>
  <c r="D2689" i="1"/>
  <c r="D2688" i="1"/>
  <c r="D2687" i="1"/>
  <c r="D2686" i="1"/>
  <c r="D2685" i="1"/>
  <c r="D2684" i="1"/>
  <c r="D2683" i="1"/>
  <c r="D2682" i="1"/>
  <c r="D2681" i="1"/>
  <c r="D2680" i="1"/>
  <c r="D2679" i="1"/>
  <c r="D2678" i="1"/>
  <c r="D2677" i="1"/>
  <c r="D2676" i="1"/>
  <c r="D2675" i="1"/>
  <c r="D2674" i="1"/>
  <c r="D2673" i="1"/>
  <c r="D2672" i="1"/>
  <c r="D2671" i="1"/>
  <c r="D2670" i="1"/>
  <c r="D2669" i="1"/>
  <c r="D2668" i="1"/>
  <c r="D2667" i="1"/>
  <c r="D2666" i="1"/>
  <c r="D2665" i="1"/>
  <c r="D2664" i="1"/>
  <c r="D2663" i="1"/>
  <c r="D2662" i="1"/>
  <c r="D2661" i="1"/>
  <c r="D2660" i="1"/>
  <c r="D2659" i="1"/>
  <c r="D2658" i="1"/>
  <c r="D2657" i="1"/>
  <c r="D2656" i="1"/>
  <c r="D2655" i="1"/>
  <c r="D2654" i="1"/>
  <c r="D2653" i="1"/>
  <c r="D2652" i="1"/>
  <c r="D2651" i="1"/>
  <c r="D2650" i="1"/>
  <c r="D2649" i="1"/>
  <c r="D2648" i="1"/>
  <c r="D2647" i="1"/>
  <c r="D2646" i="1"/>
  <c r="D2645" i="1"/>
  <c r="D2644" i="1"/>
  <c r="D2643" i="1"/>
  <c r="D2642" i="1"/>
  <c r="D2641" i="1"/>
  <c r="D2640" i="1"/>
  <c r="D2639" i="1"/>
  <c r="D2638" i="1"/>
  <c r="D2637" i="1"/>
  <c r="D2636" i="1"/>
  <c r="D2635" i="1"/>
  <c r="D2634" i="1"/>
  <c r="D2633" i="1"/>
  <c r="D2632" i="1"/>
  <c r="D2631" i="1"/>
  <c r="D2630" i="1"/>
  <c r="D2629" i="1"/>
  <c r="D2628" i="1"/>
  <c r="D2627" i="1"/>
  <c r="D2626" i="1"/>
  <c r="D2625" i="1"/>
  <c r="D2624" i="1"/>
  <c r="D2623" i="1"/>
  <c r="D2622" i="1"/>
  <c r="D2621" i="1"/>
  <c r="D2620" i="1"/>
  <c r="D2619" i="1"/>
  <c r="D2618" i="1"/>
  <c r="D2617" i="1"/>
  <c r="D2616" i="1"/>
  <c r="D2615" i="1"/>
  <c r="D2614" i="1"/>
  <c r="D2613" i="1"/>
  <c r="D2612" i="1"/>
  <c r="D2611" i="1"/>
  <c r="D2610" i="1"/>
  <c r="D2609" i="1"/>
  <c r="D2608" i="1"/>
  <c r="D2607" i="1"/>
  <c r="D2606" i="1"/>
  <c r="D2605" i="1"/>
  <c r="D2604" i="1"/>
  <c r="D2603" i="1"/>
  <c r="D2602" i="1"/>
  <c r="D2601" i="1"/>
  <c r="D2600" i="1"/>
  <c r="D2599" i="1"/>
  <c r="D2598" i="1"/>
  <c r="D2597" i="1"/>
  <c r="D2596" i="1"/>
  <c r="D2595" i="1"/>
  <c r="D2594" i="1"/>
  <c r="D2593" i="1"/>
  <c r="D2592" i="1"/>
  <c r="D2591" i="1"/>
  <c r="D2590" i="1"/>
  <c r="D2589" i="1"/>
  <c r="D2588" i="1"/>
  <c r="D2587" i="1"/>
  <c r="D2586" i="1"/>
  <c r="D2585" i="1"/>
  <c r="D2584" i="1"/>
  <c r="D2583" i="1"/>
  <c r="D2582" i="1"/>
  <c r="D2581" i="1"/>
  <c r="D2580" i="1"/>
  <c r="D2579" i="1"/>
  <c r="D2578" i="1"/>
  <c r="D2577" i="1"/>
  <c r="D2576" i="1"/>
  <c r="D2575" i="1"/>
  <c r="D2574" i="1"/>
  <c r="D2573" i="1"/>
  <c r="D2572" i="1"/>
  <c r="D2571" i="1"/>
  <c r="D2570" i="1"/>
  <c r="D2569" i="1"/>
  <c r="D2568" i="1"/>
  <c r="D2567" i="1"/>
  <c r="D2566" i="1"/>
  <c r="D2565" i="1"/>
  <c r="D2564" i="1"/>
  <c r="D2563" i="1"/>
  <c r="D2562" i="1"/>
  <c r="D2561" i="1"/>
  <c r="D2560" i="1"/>
  <c r="D2559" i="1"/>
  <c r="D2558" i="1"/>
  <c r="D2557" i="1"/>
  <c r="D2556" i="1"/>
  <c r="D2555" i="1"/>
  <c r="D2554" i="1"/>
  <c r="D2553" i="1"/>
  <c r="D2552" i="1"/>
  <c r="D2551" i="1"/>
  <c r="D2550" i="1"/>
  <c r="D2549" i="1"/>
  <c r="D2548" i="1"/>
  <c r="D2547" i="1"/>
  <c r="D2546" i="1"/>
  <c r="D2545" i="1"/>
  <c r="D2544" i="1"/>
  <c r="D2543" i="1"/>
  <c r="D2542" i="1"/>
  <c r="D2541" i="1"/>
  <c r="D2540" i="1"/>
  <c r="D2539" i="1"/>
  <c r="D2538" i="1"/>
  <c r="D2537" i="1"/>
  <c r="D2536" i="1"/>
  <c r="D2535" i="1"/>
  <c r="D2534" i="1"/>
  <c r="D2533" i="1"/>
  <c r="D2532" i="1"/>
  <c r="D2531" i="1"/>
  <c r="D2530" i="1"/>
  <c r="D2529" i="1"/>
  <c r="D2528" i="1"/>
  <c r="D2527" i="1"/>
  <c r="D2526" i="1"/>
  <c r="D2525" i="1"/>
  <c r="D2524" i="1"/>
  <c r="D2523" i="1"/>
  <c r="D2522" i="1"/>
  <c r="D2521" i="1"/>
  <c r="D2520" i="1"/>
  <c r="D2519" i="1"/>
  <c r="D2518" i="1"/>
  <c r="D2517" i="1"/>
  <c r="D2516" i="1"/>
  <c r="D2515" i="1"/>
  <c r="D2514" i="1"/>
  <c r="D2513" i="1"/>
  <c r="D2512" i="1"/>
  <c r="D2511" i="1"/>
  <c r="D2510" i="1"/>
  <c r="D2509" i="1"/>
  <c r="D2508" i="1"/>
  <c r="D2507" i="1"/>
  <c r="D2506" i="1"/>
  <c r="D2505" i="1"/>
  <c r="D2504" i="1"/>
  <c r="D2503" i="1"/>
  <c r="D2502" i="1"/>
  <c r="D2501" i="1"/>
  <c r="D2500" i="1"/>
  <c r="D2499" i="1"/>
  <c r="D2498" i="1"/>
  <c r="D2497" i="1"/>
  <c r="D2496" i="1"/>
  <c r="D2495" i="1"/>
  <c r="D2494" i="1"/>
  <c r="D2493" i="1"/>
  <c r="D2492" i="1"/>
  <c r="D2491" i="1"/>
  <c r="D2490" i="1"/>
  <c r="D2489" i="1"/>
  <c r="D2488" i="1"/>
  <c r="D2487" i="1"/>
  <c r="D2486" i="1"/>
  <c r="D2485" i="1"/>
  <c r="D2484" i="1"/>
  <c r="D2483" i="1"/>
  <c r="D2482" i="1"/>
  <c r="D2481" i="1"/>
  <c r="D2480" i="1"/>
  <c r="D2479" i="1"/>
  <c r="D2478" i="1"/>
  <c r="D2477" i="1"/>
  <c r="D2476" i="1"/>
  <c r="D2475" i="1"/>
  <c r="D2474" i="1"/>
  <c r="D2473" i="1"/>
  <c r="D2472" i="1"/>
  <c r="D2471" i="1"/>
  <c r="D2470" i="1"/>
  <c r="D2469" i="1"/>
  <c r="D2468" i="1"/>
  <c r="D2467" i="1"/>
  <c r="D2466" i="1"/>
  <c r="D2465" i="1"/>
  <c r="D2464" i="1"/>
  <c r="D2463" i="1"/>
  <c r="D2462" i="1"/>
  <c r="D2461" i="1"/>
  <c r="D2460" i="1"/>
  <c r="D2459" i="1"/>
  <c r="D2458" i="1"/>
  <c r="D2457" i="1"/>
  <c r="D2456" i="1"/>
  <c r="D2455" i="1"/>
  <c r="D2454" i="1"/>
  <c r="D2453" i="1"/>
  <c r="D2452" i="1"/>
  <c r="D2451" i="1"/>
  <c r="D2450" i="1"/>
  <c r="D2449" i="1"/>
  <c r="D2448" i="1"/>
  <c r="D2447" i="1"/>
  <c r="D2446" i="1"/>
  <c r="D2445" i="1"/>
  <c r="D2444" i="1"/>
  <c r="D2443" i="1"/>
  <c r="D2442" i="1"/>
  <c r="D2441" i="1"/>
  <c r="D2440" i="1"/>
  <c r="D2439" i="1"/>
  <c r="D2438" i="1"/>
  <c r="D2437" i="1"/>
  <c r="D2436" i="1"/>
  <c r="D2435" i="1"/>
  <c r="D2434" i="1"/>
  <c r="D2433" i="1"/>
  <c r="D2432" i="1"/>
  <c r="D2431" i="1"/>
  <c r="D2430" i="1"/>
  <c r="D2429" i="1"/>
  <c r="D2428" i="1"/>
  <c r="D2427" i="1"/>
  <c r="D2426" i="1"/>
  <c r="D2425" i="1"/>
  <c r="D2424" i="1"/>
  <c r="D2423" i="1"/>
  <c r="D2422" i="1"/>
  <c r="D2421" i="1"/>
  <c r="D2420" i="1"/>
  <c r="D2419" i="1"/>
  <c r="D2418" i="1"/>
  <c r="D2417" i="1"/>
  <c r="D2416" i="1"/>
  <c r="D2415" i="1"/>
  <c r="D2414" i="1"/>
  <c r="D2413" i="1"/>
  <c r="D2412" i="1"/>
  <c r="D2411" i="1"/>
  <c r="D2410" i="1"/>
  <c r="D2409" i="1"/>
  <c r="D2408" i="1"/>
  <c r="D2407" i="1"/>
  <c r="D2406" i="1"/>
  <c r="D2405" i="1"/>
  <c r="D2404" i="1"/>
  <c r="D2403" i="1"/>
  <c r="D2402" i="1"/>
  <c r="D2401" i="1"/>
  <c r="D2400" i="1"/>
  <c r="D2399" i="1"/>
  <c r="D2398" i="1"/>
  <c r="D2397" i="1"/>
  <c r="D2396" i="1"/>
  <c r="D2395" i="1"/>
  <c r="D2394" i="1"/>
  <c r="D2393" i="1"/>
  <c r="D2392" i="1"/>
  <c r="D2391" i="1"/>
  <c r="D2390" i="1"/>
  <c r="D2389" i="1"/>
  <c r="D2388" i="1"/>
  <c r="D2387" i="1"/>
  <c r="D2386" i="1"/>
  <c r="D2385" i="1"/>
  <c r="D2384" i="1"/>
  <c r="D2383" i="1"/>
  <c r="D2382" i="1"/>
  <c r="D2381" i="1"/>
  <c r="D2380" i="1"/>
  <c r="D2379" i="1"/>
  <c r="D2378" i="1"/>
  <c r="D2377" i="1"/>
  <c r="D2376" i="1"/>
  <c r="D2375" i="1"/>
  <c r="D2374" i="1"/>
  <c r="D2373" i="1"/>
  <c r="D2372" i="1"/>
  <c r="D2371" i="1"/>
  <c r="D2370" i="1"/>
  <c r="D2369" i="1"/>
  <c r="D2368" i="1"/>
  <c r="D2367" i="1"/>
  <c r="D2366" i="1"/>
  <c r="D2365" i="1"/>
  <c r="D2364" i="1"/>
  <c r="D2363" i="1"/>
  <c r="D2362" i="1"/>
  <c r="D2361" i="1"/>
  <c r="D2360" i="1"/>
  <c r="D2359" i="1"/>
  <c r="D2358" i="1"/>
  <c r="D2357" i="1"/>
  <c r="D2356" i="1"/>
  <c r="D2355" i="1"/>
  <c r="D2354" i="1"/>
  <c r="D2353" i="1"/>
  <c r="D2352" i="1"/>
  <c r="D2351" i="1"/>
  <c r="D2350" i="1"/>
  <c r="D2349" i="1"/>
  <c r="D2348" i="1"/>
  <c r="D2347" i="1"/>
  <c r="D2346" i="1"/>
  <c r="D2345" i="1"/>
  <c r="D2344" i="1"/>
  <c r="D2343" i="1"/>
  <c r="D2342" i="1"/>
  <c r="D2341" i="1"/>
  <c r="D2340" i="1"/>
  <c r="D2339" i="1"/>
  <c r="D2338" i="1"/>
  <c r="D2337" i="1"/>
  <c r="D2336" i="1"/>
  <c r="D2335" i="1"/>
  <c r="D2334" i="1"/>
  <c r="D2333" i="1"/>
  <c r="D2332" i="1"/>
  <c r="D2331" i="1"/>
  <c r="D2330" i="1"/>
  <c r="D2329" i="1"/>
  <c r="D2328" i="1"/>
  <c r="D2327" i="1"/>
  <c r="D2326" i="1"/>
  <c r="D2325" i="1"/>
  <c r="D2324" i="1"/>
  <c r="D2323" i="1"/>
  <c r="D2322" i="1"/>
  <c r="D2321" i="1"/>
  <c r="D2320" i="1"/>
  <c r="D2319" i="1"/>
  <c r="D2318" i="1"/>
  <c r="D2317" i="1"/>
  <c r="D2316" i="1"/>
  <c r="D2315" i="1"/>
  <c r="D2314" i="1"/>
  <c r="D2313" i="1"/>
  <c r="D2312" i="1"/>
  <c r="D2311" i="1"/>
  <c r="D2310" i="1"/>
  <c r="D2309" i="1"/>
  <c r="D2308" i="1"/>
  <c r="D2307" i="1"/>
  <c r="D2306" i="1"/>
  <c r="D2305" i="1"/>
  <c r="D2304" i="1"/>
  <c r="D2303" i="1"/>
  <c r="D2302" i="1"/>
  <c r="D2301" i="1"/>
  <c r="D2300" i="1"/>
  <c r="D2299" i="1"/>
  <c r="D2298" i="1"/>
  <c r="D2297" i="1"/>
  <c r="D2296" i="1"/>
  <c r="D2295" i="1"/>
  <c r="D2294" i="1"/>
  <c r="D2293" i="1"/>
  <c r="D2292" i="1"/>
  <c r="D2291" i="1"/>
  <c r="D2290" i="1"/>
  <c r="D2289" i="1"/>
  <c r="D2288" i="1"/>
  <c r="D2287" i="1"/>
  <c r="D2286" i="1"/>
  <c r="D2285" i="1"/>
  <c r="D2284" i="1"/>
  <c r="D2283" i="1"/>
  <c r="D2282" i="1"/>
  <c r="D2281" i="1"/>
  <c r="D2280" i="1"/>
  <c r="D2279" i="1"/>
  <c r="D2278" i="1"/>
  <c r="D2277" i="1"/>
  <c r="D2276" i="1"/>
  <c r="D2275" i="1"/>
  <c r="D2274" i="1"/>
  <c r="D2273" i="1"/>
  <c r="D2272" i="1"/>
  <c r="D2271" i="1"/>
  <c r="D2270" i="1"/>
  <c r="D2269" i="1"/>
  <c r="D2268" i="1"/>
  <c r="D2267" i="1"/>
  <c r="D2266" i="1"/>
  <c r="D2265" i="1"/>
  <c r="D2264" i="1"/>
  <c r="D2263" i="1"/>
  <c r="D2262" i="1"/>
  <c r="D2261" i="1"/>
  <c r="D2260" i="1"/>
  <c r="D2259" i="1"/>
  <c r="D2258" i="1"/>
  <c r="D2257" i="1"/>
  <c r="D2256" i="1"/>
  <c r="D2255" i="1"/>
  <c r="D2254" i="1"/>
  <c r="D2253" i="1"/>
  <c r="D2252" i="1"/>
  <c r="D2251" i="1"/>
  <c r="D2250" i="1"/>
  <c r="D2249" i="1"/>
  <c r="D2248" i="1"/>
  <c r="D2247" i="1"/>
  <c r="D2246" i="1"/>
  <c r="D2245" i="1"/>
  <c r="D2244" i="1"/>
  <c r="D2243" i="1"/>
  <c r="D2242" i="1"/>
  <c r="D2241" i="1"/>
  <c r="D2240" i="1"/>
  <c r="D2239" i="1"/>
  <c r="D2238" i="1"/>
  <c r="D2237" i="1"/>
  <c r="D2236" i="1"/>
  <c r="D2235" i="1"/>
  <c r="D2234" i="1"/>
  <c r="D2233" i="1"/>
  <c r="D2232" i="1"/>
  <c r="D2231" i="1"/>
  <c r="D2230" i="1"/>
  <c r="D2229" i="1"/>
  <c r="D2228" i="1"/>
  <c r="D2227" i="1"/>
  <c r="D2226" i="1"/>
  <c r="D2225" i="1"/>
  <c r="D2224" i="1"/>
  <c r="D2223" i="1"/>
  <c r="D2222" i="1"/>
  <c r="D2221" i="1"/>
  <c r="D2220" i="1"/>
  <c r="D2219" i="1"/>
  <c r="D2218" i="1"/>
  <c r="D2217" i="1"/>
  <c r="D2216" i="1"/>
  <c r="D2215" i="1"/>
  <c r="D2214" i="1"/>
  <c r="D2213" i="1"/>
  <c r="D2212" i="1"/>
  <c r="D2211" i="1"/>
  <c r="D2210" i="1"/>
  <c r="D2209" i="1"/>
  <c r="D2208" i="1"/>
  <c r="D2207" i="1"/>
  <c r="D2206" i="1"/>
  <c r="D2205" i="1"/>
  <c r="D2204" i="1"/>
  <c r="D2203" i="1"/>
  <c r="D2202" i="1"/>
  <c r="D2201" i="1"/>
  <c r="D2200" i="1"/>
  <c r="D2199" i="1"/>
  <c r="D2198" i="1"/>
  <c r="D2197" i="1"/>
  <c r="D2196" i="1"/>
  <c r="D2195" i="1"/>
  <c r="D2194" i="1"/>
  <c r="D2193" i="1"/>
  <c r="D2192" i="1"/>
  <c r="D2191" i="1"/>
  <c r="D2190" i="1"/>
  <c r="D2189" i="1"/>
  <c r="D2188" i="1"/>
  <c r="D2187" i="1"/>
  <c r="D2186" i="1"/>
  <c r="D2185" i="1"/>
  <c r="D2184" i="1"/>
  <c r="D2183" i="1"/>
  <c r="D2182" i="1"/>
  <c r="D2181" i="1"/>
  <c r="D2180" i="1"/>
  <c r="D2179" i="1"/>
  <c r="D2178" i="1"/>
  <c r="D2177" i="1"/>
  <c r="D2176" i="1"/>
  <c r="D2175" i="1"/>
  <c r="D2174" i="1"/>
  <c r="D2173" i="1"/>
  <c r="D2172" i="1"/>
  <c r="D2171" i="1"/>
  <c r="D2170" i="1"/>
  <c r="D2169" i="1"/>
  <c r="D2168" i="1"/>
  <c r="D2167" i="1"/>
  <c r="D2166" i="1"/>
  <c r="D2165" i="1"/>
  <c r="D2164" i="1"/>
  <c r="D2163" i="1"/>
  <c r="D2162" i="1"/>
  <c r="D2161" i="1"/>
  <c r="D2160" i="1"/>
  <c r="D2159" i="1"/>
  <c r="D2158" i="1"/>
  <c r="D2157" i="1"/>
  <c r="D2156" i="1"/>
  <c r="D2155" i="1"/>
  <c r="D2154" i="1"/>
  <c r="D2153" i="1"/>
  <c r="D2152" i="1"/>
  <c r="D2151" i="1"/>
  <c r="D2150" i="1"/>
  <c r="D2149" i="1"/>
  <c r="D2148" i="1"/>
  <c r="D2147" i="1"/>
  <c r="D2146" i="1"/>
  <c r="D2145" i="1"/>
  <c r="D2144" i="1"/>
  <c r="D2143" i="1"/>
  <c r="D2142" i="1"/>
  <c r="D2141" i="1"/>
  <c r="D2140" i="1"/>
  <c r="D2139" i="1"/>
  <c r="D2138" i="1"/>
  <c r="D2137" i="1"/>
  <c r="D2136" i="1"/>
  <c r="D2135" i="1"/>
  <c r="D2134" i="1"/>
  <c r="D2133" i="1"/>
  <c r="D2132" i="1"/>
  <c r="D2131" i="1"/>
  <c r="D2130" i="1"/>
  <c r="D2129" i="1"/>
  <c r="D2128" i="1"/>
  <c r="D2127" i="1"/>
  <c r="D2126" i="1"/>
  <c r="D2125" i="1"/>
  <c r="D2124" i="1"/>
  <c r="D2123" i="1"/>
  <c r="D2122" i="1"/>
  <c r="D2121" i="1"/>
  <c r="D2120" i="1"/>
  <c r="D2119" i="1"/>
  <c r="D2118" i="1"/>
  <c r="D2117" i="1"/>
  <c r="D2116" i="1"/>
  <c r="D2115" i="1"/>
  <c r="D2114" i="1"/>
  <c r="D2113" i="1"/>
  <c r="D2112" i="1"/>
  <c r="D2111" i="1"/>
  <c r="D2110" i="1"/>
  <c r="D2109" i="1"/>
  <c r="D2108" i="1"/>
  <c r="D2107" i="1"/>
  <c r="D2106" i="1"/>
  <c r="D2105" i="1"/>
  <c r="D2104" i="1"/>
  <c r="D2103" i="1"/>
  <c r="D2102" i="1"/>
  <c r="D2101" i="1"/>
  <c r="D2100" i="1"/>
  <c r="D2099" i="1"/>
  <c r="D2098" i="1"/>
  <c r="D2097" i="1"/>
  <c r="D2096" i="1"/>
  <c r="D2095" i="1"/>
  <c r="D2094" i="1"/>
  <c r="D2093" i="1"/>
  <c r="D2092" i="1"/>
  <c r="D2091" i="1"/>
  <c r="D2090" i="1"/>
  <c r="D2089" i="1"/>
  <c r="D2088" i="1"/>
  <c r="D2087" i="1"/>
  <c r="D2086" i="1"/>
  <c r="D2085" i="1"/>
  <c r="D2084" i="1"/>
  <c r="D2083" i="1"/>
  <c r="D2082" i="1"/>
  <c r="D2081" i="1"/>
  <c r="D2080" i="1"/>
  <c r="D2079" i="1"/>
  <c r="D2078" i="1"/>
  <c r="D2077" i="1"/>
  <c r="D2076" i="1"/>
  <c r="D2075" i="1"/>
  <c r="D2074" i="1"/>
  <c r="D2073" i="1"/>
  <c r="D2072" i="1"/>
  <c r="D2071" i="1"/>
  <c r="D2070" i="1"/>
  <c r="D2069" i="1"/>
  <c r="D2068" i="1"/>
  <c r="D2067" i="1"/>
  <c r="D2066" i="1"/>
  <c r="D2065" i="1"/>
  <c r="D2064" i="1"/>
  <c r="D2063" i="1"/>
  <c r="D2062" i="1"/>
  <c r="D2061" i="1"/>
  <c r="D2060" i="1"/>
  <c r="D2059" i="1"/>
  <c r="D2058" i="1"/>
  <c r="D2057" i="1"/>
  <c r="D2056" i="1"/>
  <c r="D2055" i="1"/>
  <c r="D2054" i="1"/>
  <c r="D2053" i="1"/>
  <c r="D2052" i="1"/>
  <c r="D2051" i="1"/>
  <c r="D2050" i="1"/>
  <c r="D2049" i="1"/>
  <c r="D2048" i="1"/>
  <c r="D2047" i="1"/>
  <c r="D2046" i="1"/>
  <c r="D2045" i="1"/>
  <c r="D2044" i="1"/>
  <c r="D2043" i="1"/>
  <c r="D2042" i="1"/>
  <c r="D2041" i="1"/>
  <c r="D2040" i="1"/>
  <c r="D2039" i="1"/>
  <c r="D2038" i="1"/>
  <c r="D2037" i="1"/>
  <c r="D2036" i="1"/>
  <c r="D2035" i="1"/>
  <c r="D2034" i="1"/>
  <c r="D2033" i="1"/>
  <c r="D2032" i="1"/>
  <c r="D2031" i="1"/>
  <c r="D2030" i="1"/>
  <c r="D2029" i="1"/>
  <c r="D2028" i="1"/>
  <c r="D2027" i="1"/>
  <c r="D2026" i="1"/>
  <c r="D2025" i="1"/>
  <c r="D2024" i="1"/>
  <c r="D2023" i="1"/>
  <c r="D2022" i="1"/>
  <c r="D2021" i="1"/>
  <c r="D2020" i="1"/>
  <c r="D2019" i="1"/>
  <c r="D2018" i="1"/>
  <c r="D2017" i="1"/>
  <c r="D2016" i="1"/>
  <c r="D2015" i="1"/>
  <c r="D2014" i="1"/>
  <c r="D2013" i="1"/>
  <c r="D2012" i="1"/>
  <c r="D2011" i="1"/>
  <c r="D2010" i="1"/>
  <c r="D2009" i="1"/>
  <c r="D2008" i="1"/>
  <c r="D2007" i="1"/>
  <c r="D2006" i="1"/>
  <c r="D2005" i="1"/>
  <c r="D2004" i="1"/>
  <c r="D2003" i="1"/>
  <c r="D2002" i="1"/>
  <c r="D2001" i="1"/>
  <c r="D2000" i="1"/>
  <c r="D1999" i="1"/>
  <c r="D1998" i="1"/>
  <c r="D1997" i="1"/>
  <c r="D1996" i="1"/>
  <c r="D1995" i="1"/>
  <c r="D1994" i="1"/>
  <c r="D1993" i="1"/>
  <c r="D1992" i="1"/>
  <c r="D1991" i="1"/>
  <c r="D1990" i="1"/>
  <c r="D1989" i="1"/>
  <c r="D1988" i="1"/>
  <c r="D1987" i="1"/>
  <c r="D1986" i="1"/>
  <c r="D1985" i="1"/>
  <c r="D1984" i="1"/>
  <c r="D1983" i="1"/>
  <c r="D1982" i="1"/>
  <c r="D1981" i="1"/>
  <c r="D1980" i="1"/>
  <c r="D1979" i="1"/>
  <c r="D1978" i="1"/>
  <c r="D1977" i="1"/>
  <c r="D1976" i="1"/>
  <c r="D1975" i="1"/>
  <c r="D1974" i="1"/>
  <c r="D1973" i="1"/>
  <c r="D1972" i="1"/>
  <c r="D1971" i="1"/>
  <c r="D1970" i="1"/>
  <c r="D1969" i="1"/>
  <c r="D1968" i="1"/>
  <c r="D1967" i="1"/>
  <c r="D1966" i="1"/>
  <c r="D1965" i="1"/>
  <c r="D1964" i="1"/>
  <c r="D1963" i="1"/>
  <c r="D1962" i="1"/>
  <c r="D1961" i="1"/>
  <c r="D1960" i="1"/>
  <c r="D1959" i="1"/>
  <c r="D1958" i="1"/>
  <c r="D1957" i="1"/>
  <c r="D1956" i="1"/>
  <c r="D1955" i="1"/>
  <c r="D1954" i="1"/>
  <c r="D1953" i="1"/>
  <c r="D1952" i="1"/>
  <c r="D1951" i="1"/>
  <c r="D1950" i="1"/>
  <c r="D1949" i="1"/>
  <c r="D1948" i="1"/>
  <c r="D1947" i="1"/>
  <c r="D1946" i="1"/>
  <c r="D1945" i="1"/>
  <c r="D1944" i="1"/>
  <c r="D1943" i="1"/>
  <c r="D1942" i="1"/>
  <c r="D1941" i="1"/>
  <c r="D1940" i="1"/>
  <c r="D1939" i="1"/>
  <c r="D1938" i="1"/>
  <c r="D1937" i="1"/>
  <c r="D1936" i="1"/>
  <c r="D1935" i="1"/>
  <c r="D1934" i="1"/>
  <c r="D1933" i="1"/>
  <c r="D1932" i="1"/>
  <c r="D1931" i="1"/>
  <c r="D1930" i="1"/>
  <c r="D1929" i="1"/>
  <c r="D1928" i="1"/>
  <c r="D1927" i="1"/>
  <c r="D1926" i="1"/>
  <c r="D1925" i="1"/>
  <c r="D1924" i="1"/>
  <c r="D1923" i="1"/>
  <c r="D1922" i="1"/>
  <c r="D1921" i="1"/>
  <c r="D1920" i="1"/>
  <c r="D1919" i="1"/>
  <c r="D1918" i="1"/>
  <c r="D1917" i="1"/>
  <c r="D1916" i="1"/>
  <c r="D1915" i="1"/>
  <c r="D1914" i="1"/>
  <c r="D1913" i="1"/>
  <c r="D1912" i="1"/>
  <c r="D1911" i="1"/>
  <c r="D1910" i="1"/>
  <c r="D1909" i="1"/>
  <c r="D1908" i="1"/>
  <c r="D1907" i="1"/>
  <c r="D1906" i="1"/>
  <c r="D1905" i="1"/>
  <c r="D1904" i="1"/>
  <c r="D1903" i="1"/>
  <c r="D1902" i="1"/>
  <c r="D1901" i="1"/>
  <c r="D1900" i="1"/>
  <c r="D1899" i="1"/>
  <c r="D1898" i="1"/>
  <c r="D1897" i="1"/>
  <c r="D1896" i="1"/>
  <c r="D1895" i="1"/>
  <c r="D1894" i="1"/>
  <c r="D1893" i="1"/>
  <c r="D1892" i="1"/>
  <c r="D1891" i="1"/>
  <c r="D1890" i="1"/>
  <c r="D1889" i="1"/>
  <c r="D1888" i="1"/>
  <c r="D1887" i="1"/>
  <c r="D1886" i="1"/>
  <c r="D1885" i="1"/>
  <c r="D1884" i="1"/>
  <c r="D1883" i="1"/>
  <c r="D1882" i="1"/>
  <c r="D1881" i="1"/>
  <c r="D1880" i="1"/>
  <c r="D1879" i="1"/>
  <c r="D1878" i="1"/>
  <c r="D1877" i="1"/>
  <c r="D1876" i="1"/>
  <c r="D1875" i="1"/>
  <c r="D1874" i="1"/>
  <c r="D1873" i="1"/>
  <c r="D1872" i="1"/>
  <c r="D1871" i="1"/>
  <c r="D1870" i="1"/>
  <c r="D1869" i="1"/>
  <c r="D1868" i="1"/>
  <c r="D1867" i="1"/>
  <c r="D1866" i="1"/>
  <c r="D1865" i="1"/>
  <c r="D1864" i="1"/>
  <c r="D1863" i="1"/>
  <c r="D1862" i="1"/>
  <c r="D1861" i="1"/>
  <c r="D1860" i="1"/>
  <c r="D1859" i="1"/>
  <c r="D1858" i="1"/>
  <c r="D1857" i="1"/>
  <c r="D1856" i="1"/>
  <c r="D1855" i="1"/>
  <c r="D1854" i="1"/>
  <c r="D1853" i="1"/>
  <c r="D1852" i="1"/>
  <c r="D1851" i="1"/>
  <c r="D1850" i="1"/>
  <c r="D1849" i="1"/>
  <c r="D1848" i="1"/>
  <c r="D1847" i="1"/>
  <c r="D1846" i="1"/>
  <c r="D1845" i="1"/>
  <c r="D1844" i="1"/>
  <c r="D1843" i="1"/>
  <c r="D1842" i="1"/>
  <c r="D1841" i="1"/>
  <c r="D1840" i="1"/>
  <c r="D1839" i="1"/>
  <c r="D1838" i="1"/>
  <c r="D1837" i="1"/>
  <c r="D1836" i="1"/>
  <c r="D1835" i="1"/>
  <c r="D1834" i="1"/>
  <c r="D1833" i="1"/>
  <c r="D1832" i="1"/>
  <c r="D1831" i="1"/>
  <c r="D1830" i="1"/>
  <c r="D1829" i="1"/>
  <c r="D1828" i="1"/>
  <c r="D1827" i="1"/>
  <c r="D1826" i="1"/>
  <c r="D1825" i="1"/>
  <c r="D1824" i="1"/>
  <c r="D1823" i="1"/>
  <c r="D1822" i="1"/>
  <c r="D1821" i="1"/>
  <c r="D1820" i="1"/>
  <c r="D1819" i="1"/>
  <c r="D1818" i="1"/>
  <c r="D1817" i="1"/>
  <c r="D1816" i="1"/>
  <c r="D1815" i="1"/>
  <c r="D1814" i="1"/>
  <c r="D1813" i="1"/>
  <c r="D1812" i="1"/>
  <c r="D1811" i="1"/>
  <c r="D1810" i="1"/>
  <c r="D1809" i="1"/>
  <c r="D1808" i="1"/>
  <c r="D1807" i="1"/>
  <c r="D1806" i="1"/>
  <c r="D1805" i="1"/>
  <c r="D1804" i="1"/>
  <c r="D1803" i="1"/>
  <c r="D1802" i="1"/>
  <c r="D1801" i="1"/>
  <c r="D1800" i="1"/>
  <c r="D1799" i="1"/>
  <c r="D1798" i="1"/>
  <c r="D1797" i="1"/>
  <c r="D1796" i="1"/>
  <c r="D1795" i="1"/>
  <c r="D1794" i="1"/>
  <c r="D1793" i="1"/>
  <c r="D1792" i="1"/>
  <c r="D1791" i="1"/>
  <c r="D1790" i="1"/>
  <c r="D1789" i="1"/>
  <c r="D1788" i="1"/>
  <c r="D1787" i="1"/>
  <c r="D1786" i="1"/>
  <c r="D1785" i="1"/>
  <c r="D1784" i="1"/>
  <c r="D1783" i="1"/>
  <c r="D1782" i="1"/>
  <c r="D1781" i="1"/>
  <c r="D1780" i="1"/>
  <c r="D1779" i="1"/>
  <c r="D1778" i="1"/>
  <c r="D1777" i="1"/>
  <c r="D1776" i="1"/>
  <c r="D1775" i="1"/>
  <c r="D1774" i="1"/>
  <c r="D1773" i="1"/>
  <c r="D1772" i="1"/>
  <c r="D1771" i="1"/>
  <c r="D1770" i="1"/>
  <c r="D1769" i="1"/>
  <c r="D1768" i="1"/>
  <c r="D1767" i="1"/>
  <c r="D1766" i="1"/>
  <c r="D1765" i="1"/>
  <c r="D1764" i="1"/>
  <c r="D1763" i="1"/>
  <c r="D1762" i="1"/>
  <c r="D1761" i="1"/>
  <c r="D1760" i="1"/>
  <c r="D1759" i="1"/>
  <c r="D1758" i="1"/>
  <c r="D1757" i="1"/>
  <c r="D1756" i="1"/>
  <c r="D1755" i="1"/>
  <c r="D1754" i="1"/>
  <c r="D1753" i="1"/>
  <c r="D1752" i="1"/>
  <c r="D1751" i="1"/>
  <c r="D1750" i="1"/>
  <c r="D1749" i="1"/>
  <c r="D1748" i="1"/>
  <c r="D1747" i="1"/>
  <c r="D1746" i="1"/>
  <c r="D1745" i="1"/>
  <c r="D1744" i="1"/>
  <c r="D1743" i="1"/>
  <c r="D1742" i="1"/>
  <c r="D1741" i="1"/>
  <c r="D1740" i="1"/>
  <c r="D1739" i="1"/>
  <c r="D1738" i="1"/>
  <c r="D1737" i="1"/>
  <c r="D1736" i="1"/>
  <c r="D1735" i="1"/>
  <c r="D1734" i="1"/>
  <c r="D1733" i="1"/>
  <c r="D1732" i="1"/>
  <c r="D1731" i="1"/>
  <c r="D1730" i="1"/>
  <c r="D1729" i="1"/>
  <c r="D1728" i="1"/>
  <c r="D1727" i="1"/>
  <c r="D1726" i="1"/>
  <c r="D1725" i="1"/>
  <c r="D1724" i="1"/>
  <c r="D1723" i="1"/>
  <c r="D1722" i="1"/>
  <c r="D1721" i="1"/>
  <c r="D1720" i="1"/>
  <c r="D1719" i="1"/>
  <c r="D1718" i="1"/>
  <c r="D1717" i="1"/>
  <c r="D1716" i="1"/>
  <c r="D1715" i="1"/>
  <c r="D1714" i="1"/>
  <c r="D1713" i="1"/>
  <c r="D1712" i="1"/>
  <c r="D1711" i="1"/>
  <c r="D1710" i="1"/>
  <c r="D1709" i="1"/>
  <c r="D1708" i="1"/>
  <c r="D1707" i="1"/>
  <c r="D1706" i="1"/>
  <c r="D1705" i="1"/>
  <c r="D1704" i="1"/>
  <c r="D1703" i="1"/>
  <c r="D1702" i="1"/>
  <c r="D1701" i="1"/>
  <c r="D1700" i="1"/>
  <c r="D1699" i="1"/>
  <c r="D1698" i="1"/>
  <c r="D1697" i="1"/>
  <c r="D1696" i="1"/>
  <c r="D1695" i="1"/>
  <c r="D1694" i="1"/>
  <c r="D1693" i="1"/>
  <c r="D1692" i="1"/>
  <c r="D1691" i="1"/>
  <c r="D1690" i="1"/>
  <c r="D1689" i="1"/>
  <c r="D1688" i="1"/>
  <c r="D1687" i="1"/>
  <c r="D1686" i="1"/>
  <c r="D1685" i="1"/>
  <c r="D1684" i="1"/>
  <c r="D1683" i="1"/>
  <c r="D1682" i="1"/>
  <c r="D1681" i="1"/>
  <c r="D1680" i="1"/>
  <c r="D1679" i="1"/>
  <c r="D1678" i="1"/>
  <c r="D1677" i="1"/>
  <c r="D1676" i="1"/>
  <c r="D1675" i="1"/>
  <c r="D1674" i="1"/>
  <c r="D1673" i="1"/>
  <c r="D1672" i="1"/>
  <c r="D1671" i="1"/>
  <c r="D1670" i="1"/>
  <c r="D1669" i="1"/>
  <c r="D1668" i="1"/>
  <c r="D1667" i="1"/>
  <c r="D1666" i="1"/>
  <c r="D1665" i="1"/>
  <c r="D1664" i="1"/>
  <c r="D1663" i="1"/>
  <c r="D1662" i="1"/>
  <c r="D1661" i="1"/>
  <c r="D1660" i="1"/>
  <c r="D1659" i="1"/>
  <c r="D1658" i="1"/>
  <c r="D1657" i="1"/>
  <c r="D1656" i="1"/>
  <c r="D1655" i="1"/>
  <c r="D1654" i="1"/>
  <c r="D1653" i="1"/>
  <c r="D1652" i="1"/>
  <c r="D1651" i="1"/>
  <c r="D1650" i="1"/>
  <c r="D1649" i="1"/>
  <c r="D1648" i="1"/>
  <c r="D1647" i="1"/>
  <c r="D1646" i="1"/>
  <c r="D1645" i="1"/>
  <c r="D1644" i="1"/>
  <c r="D1643" i="1"/>
  <c r="D1642" i="1"/>
  <c r="D1641" i="1"/>
  <c r="D1640" i="1"/>
  <c r="D1639" i="1"/>
  <c r="D1638" i="1"/>
  <c r="D1637" i="1"/>
  <c r="D1636" i="1"/>
  <c r="D1635" i="1"/>
  <c r="D1634" i="1"/>
  <c r="D1633" i="1"/>
  <c r="D1632" i="1"/>
  <c r="D1631" i="1"/>
  <c r="D1630" i="1"/>
  <c r="D1629" i="1"/>
  <c r="D1628" i="1"/>
  <c r="D1627" i="1"/>
  <c r="D1626" i="1"/>
  <c r="D1625" i="1"/>
  <c r="D1624" i="1"/>
  <c r="D1623" i="1"/>
  <c r="D1622" i="1"/>
  <c r="D1621" i="1"/>
  <c r="D1620" i="1"/>
  <c r="D1619" i="1"/>
  <c r="D1618" i="1"/>
  <c r="D1617" i="1"/>
  <c r="D1616" i="1"/>
  <c r="D1615" i="1"/>
  <c r="D1614" i="1"/>
  <c r="D1613" i="1"/>
  <c r="D1612" i="1"/>
  <c r="D1611" i="1"/>
  <c r="D1610" i="1"/>
  <c r="D1609" i="1"/>
  <c r="D1608" i="1"/>
  <c r="D1607" i="1"/>
  <c r="D1606" i="1"/>
  <c r="D1605" i="1"/>
  <c r="D1604" i="1"/>
  <c r="D1603" i="1"/>
  <c r="D1602" i="1"/>
  <c r="D1601" i="1"/>
  <c r="D1600" i="1"/>
  <c r="D1599" i="1"/>
  <c r="D1598" i="1"/>
  <c r="D1597" i="1"/>
  <c r="D1596" i="1"/>
  <c r="D1595" i="1"/>
  <c r="D1594" i="1"/>
  <c r="D1593" i="1"/>
  <c r="D1592" i="1"/>
  <c r="D1591" i="1"/>
  <c r="D1590" i="1"/>
  <c r="D1589" i="1"/>
  <c r="D1588" i="1"/>
  <c r="D1587" i="1"/>
  <c r="D1586" i="1"/>
  <c r="D1585" i="1"/>
  <c r="D1584" i="1"/>
  <c r="D1583" i="1"/>
  <c r="D1582" i="1"/>
  <c r="D1581" i="1"/>
  <c r="D1580" i="1"/>
  <c r="D1579" i="1"/>
  <c r="D1578" i="1"/>
  <c r="D1577" i="1"/>
  <c r="D1576" i="1"/>
  <c r="D1575" i="1"/>
  <c r="D1574" i="1"/>
  <c r="D1573" i="1"/>
  <c r="D1572" i="1"/>
  <c r="D1571" i="1"/>
  <c r="D1570" i="1"/>
  <c r="D1569" i="1"/>
  <c r="D1568" i="1"/>
  <c r="D1567" i="1"/>
  <c r="D1566" i="1"/>
  <c r="D1565" i="1"/>
  <c r="D1564" i="1"/>
  <c r="D1563" i="1"/>
  <c r="D1562" i="1"/>
  <c r="D1561" i="1"/>
  <c r="D1560" i="1"/>
  <c r="D1559" i="1"/>
  <c r="D1558" i="1"/>
  <c r="D1557" i="1"/>
  <c r="D1556" i="1"/>
  <c r="D1555" i="1"/>
  <c r="D1554" i="1"/>
  <c r="D1553" i="1"/>
  <c r="D1552" i="1"/>
  <c r="D1551" i="1"/>
  <c r="D1550" i="1"/>
  <c r="D1549" i="1"/>
  <c r="D1548" i="1"/>
  <c r="D1547" i="1"/>
  <c r="D1546" i="1"/>
  <c r="D1545" i="1"/>
  <c r="D1544" i="1"/>
  <c r="D1543" i="1"/>
  <c r="D1542" i="1"/>
  <c r="D1541" i="1"/>
  <c r="D1540" i="1"/>
  <c r="D1539" i="1"/>
  <c r="D1538" i="1"/>
  <c r="D1537" i="1"/>
  <c r="D1536" i="1"/>
  <c r="D1535" i="1"/>
  <c r="D1534" i="1"/>
  <c r="D1533" i="1"/>
  <c r="D1532" i="1"/>
  <c r="D1531" i="1"/>
  <c r="D1530" i="1"/>
  <c r="D1529" i="1"/>
  <c r="D1528" i="1"/>
  <c r="D1527" i="1"/>
  <c r="D1526" i="1"/>
  <c r="D1525" i="1"/>
  <c r="D1524" i="1"/>
  <c r="D1523" i="1"/>
  <c r="D1522" i="1"/>
  <c r="D1521" i="1"/>
  <c r="D1520" i="1"/>
  <c r="D1519" i="1"/>
  <c r="D1518" i="1"/>
  <c r="D1517" i="1"/>
  <c r="D1516" i="1"/>
  <c r="D1515" i="1"/>
  <c r="D1514" i="1"/>
  <c r="D1513" i="1"/>
  <c r="D1512" i="1"/>
  <c r="D1511" i="1"/>
  <c r="D1510" i="1"/>
  <c r="D1509" i="1"/>
  <c r="D1508" i="1"/>
  <c r="D1507" i="1"/>
  <c r="D1506" i="1"/>
  <c r="D1505" i="1"/>
  <c r="D1504" i="1"/>
  <c r="D1503" i="1"/>
  <c r="D1502" i="1"/>
  <c r="D1501" i="1"/>
  <c r="D1500" i="1"/>
  <c r="D1499" i="1"/>
  <c r="D1498" i="1"/>
  <c r="D1497" i="1"/>
  <c r="D1496" i="1"/>
  <c r="D1495" i="1"/>
  <c r="D1494" i="1"/>
  <c r="D1493" i="1"/>
  <c r="D1492" i="1"/>
  <c r="D1491" i="1"/>
  <c r="D1490" i="1"/>
  <c r="D1489" i="1"/>
  <c r="D1488" i="1"/>
  <c r="D1487" i="1"/>
  <c r="D1486" i="1"/>
  <c r="D1485" i="1"/>
  <c r="D1484" i="1"/>
  <c r="D1483" i="1"/>
  <c r="D1482" i="1"/>
  <c r="D1481" i="1"/>
  <c r="D1480" i="1"/>
  <c r="D1479" i="1"/>
  <c r="D1478" i="1"/>
  <c r="D1477" i="1"/>
  <c r="D1476" i="1"/>
  <c r="D1475" i="1"/>
  <c r="D1474" i="1"/>
  <c r="D1473" i="1"/>
  <c r="D1472" i="1"/>
  <c r="D1471" i="1"/>
  <c r="D1470" i="1"/>
  <c r="D1469" i="1"/>
  <c r="D1468" i="1"/>
  <c r="D1467" i="1"/>
  <c r="D1466" i="1"/>
  <c r="D1465" i="1"/>
  <c r="D1464" i="1"/>
  <c r="D1463" i="1"/>
  <c r="D1462" i="1"/>
  <c r="D1461" i="1"/>
  <c r="D1460" i="1"/>
  <c r="D1459" i="1"/>
  <c r="D1458" i="1"/>
  <c r="D1457" i="1"/>
  <c r="D1456" i="1"/>
  <c r="D1455" i="1"/>
  <c r="D1454" i="1"/>
  <c r="D1453" i="1"/>
  <c r="D1452" i="1"/>
  <c r="D1451" i="1"/>
  <c r="D1450" i="1"/>
  <c r="D1449" i="1"/>
  <c r="D1448" i="1"/>
  <c r="D1447" i="1"/>
  <c r="D1446" i="1"/>
  <c r="D1445" i="1"/>
  <c r="D1444" i="1"/>
  <c r="D1443" i="1"/>
  <c r="D1442" i="1"/>
  <c r="D1441" i="1"/>
  <c r="D1440" i="1"/>
  <c r="D1439" i="1"/>
  <c r="D1438" i="1"/>
  <c r="D1437" i="1"/>
  <c r="D1436" i="1"/>
  <c r="D1435" i="1"/>
  <c r="D1434" i="1"/>
  <c r="D1433" i="1"/>
  <c r="D1432" i="1"/>
  <c r="D1431" i="1"/>
  <c r="D1430" i="1"/>
  <c r="D1429" i="1"/>
  <c r="D1428" i="1"/>
  <c r="D1427" i="1"/>
  <c r="D1426" i="1"/>
  <c r="D1425" i="1"/>
  <c r="D1424" i="1"/>
  <c r="D1423" i="1"/>
  <c r="D1422" i="1"/>
  <c r="D1421" i="1"/>
  <c r="D1420" i="1"/>
  <c r="D1419" i="1"/>
  <c r="D1418" i="1"/>
  <c r="D1417" i="1"/>
  <c r="D1416" i="1"/>
  <c r="D1415" i="1"/>
  <c r="D1414" i="1"/>
  <c r="D1413" i="1"/>
  <c r="D1412" i="1"/>
  <c r="D1411" i="1"/>
  <c r="D1410" i="1"/>
  <c r="D1409" i="1"/>
  <c r="D1408" i="1"/>
  <c r="D1407" i="1"/>
  <c r="D1406" i="1"/>
  <c r="D1405" i="1"/>
  <c r="D1404" i="1"/>
  <c r="D1403" i="1"/>
  <c r="D1402" i="1"/>
  <c r="D1401" i="1"/>
  <c r="D1400" i="1"/>
  <c r="D1399" i="1"/>
  <c r="D1398" i="1"/>
  <c r="D1397" i="1"/>
  <c r="D1396" i="1"/>
  <c r="D1395" i="1"/>
  <c r="D1394" i="1"/>
  <c r="D1393" i="1"/>
  <c r="D1392" i="1"/>
  <c r="D1391" i="1"/>
  <c r="D1390" i="1"/>
  <c r="D1389" i="1"/>
  <c r="D1388" i="1"/>
  <c r="D1387" i="1"/>
  <c r="D1386" i="1"/>
  <c r="D1385" i="1"/>
  <c r="D1384" i="1"/>
  <c r="D1383" i="1"/>
  <c r="D1382" i="1"/>
  <c r="D1381" i="1"/>
  <c r="D1380" i="1"/>
  <c r="D1379" i="1"/>
  <c r="D1378" i="1"/>
  <c r="D1377" i="1"/>
  <c r="D1376" i="1"/>
  <c r="D1375" i="1"/>
  <c r="D1374" i="1"/>
  <c r="D1373" i="1"/>
  <c r="D1372" i="1"/>
  <c r="D1371" i="1"/>
  <c r="D1370" i="1"/>
  <c r="D1369" i="1"/>
  <c r="D1368" i="1"/>
  <c r="D1367" i="1"/>
  <c r="D1366" i="1"/>
  <c r="D1365" i="1"/>
  <c r="D1364" i="1"/>
  <c r="D1363" i="1"/>
  <c r="D1362" i="1"/>
  <c r="D1361" i="1"/>
  <c r="D1360" i="1"/>
  <c r="D1359" i="1"/>
  <c r="D1358" i="1"/>
  <c r="D1357" i="1"/>
  <c r="D1356" i="1"/>
  <c r="D1355" i="1"/>
  <c r="D1354" i="1"/>
  <c r="D1353" i="1"/>
  <c r="D1352" i="1"/>
  <c r="D1351" i="1"/>
  <c r="D1350" i="1"/>
  <c r="D1349" i="1"/>
  <c r="D1348" i="1"/>
  <c r="D1347" i="1"/>
  <c r="D1346" i="1"/>
  <c r="D1345" i="1"/>
  <c r="D1344" i="1"/>
  <c r="D1343" i="1"/>
  <c r="D1342" i="1"/>
  <c r="D1341" i="1"/>
  <c r="D1340" i="1"/>
  <c r="D1339" i="1"/>
  <c r="D1338" i="1"/>
  <c r="D1337" i="1"/>
  <c r="D1336" i="1"/>
  <c r="D1335" i="1"/>
  <c r="D1334" i="1"/>
  <c r="D1333" i="1"/>
  <c r="D1332" i="1"/>
  <c r="D1331" i="1"/>
  <c r="D1330" i="1"/>
  <c r="D1329" i="1"/>
  <c r="D1328" i="1"/>
  <c r="D1327" i="1"/>
  <c r="D1326" i="1"/>
  <c r="D1325" i="1"/>
  <c r="D1324" i="1"/>
  <c r="D1323" i="1"/>
  <c r="D1322" i="1"/>
  <c r="D1321" i="1"/>
  <c r="D1320" i="1"/>
  <c r="D1319" i="1"/>
  <c r="D1318" i="1"/>
  <c r="D1317" i="1"/>
  <c r="D1316" i="1"/>
  <c r="D1315" i="1"/>
  <c r="D1314" i="1"/>
  <c r="D1313" i="1"/>
  <c r="D1312" i="1"/>
  <c r="D1311" i="1"/>
  <c r="D1310" i="1"/>
  <c r="D1309" i="1"/>
  <c r="D1308" i="1"/>
  <c r="D1307" i="1"/>
  <c r="D1306" i="1"/>
  <c r="D1305" i="1"/>
  <c r="D1304" i="1"/>
  <c r="D1303" i="1"/>
  <c r="D1302" i="1"/>
  <c r="D1301" i="1"/>
  <c r="D1300" i="1"/>
  <c r="D1299" i="1"/>
  <c r="D1298" i="1"/>
  <c r="D1297" i="1"/>
  <c r="D1296" i="1"/>
  <c r="D1295" i="1"/>
  <c r="D1294" i="1"/>
  <c r="D1293" i="1"/>
  <c r="D1292" i="1"/>
  <c r="D1291" i="1"/>
  <c r="D1290" i="1"/>
  <c r="D1289" i="1"/>
  <c r="D1288" i="1"/>
  <c r="D1287" i="1"/>
  <c r="D1286" i="1"/>
  <c r="D1285" i="1"/>
  <c r="D1284" i="1"/>
  <c r="D1283" i="1"/>
  <c r="D1282" i="1"/>
  <c r="D1281" i="1"/>
  <c r="D1280" i="1"/>
  <c r="D1279" i="1"/>
  <c r="D1278" i="1"/>
  <c r="D1277" i="1"/>
  <c r="D1276" i="1"/>
  <c r="D1275" i="1"/>
  <c r="D1274" i="1"/>
  <c r="D1273" i="1"/>
  <c r="D1272" i="1"/>
  <c r="D1271" i="1"/>
  <c r="D1270" i="1"/>
  <c r="D1269" i="1"/>
  <c r="D1268" i="1"/>
  <c r="D1267" i="1"/>
  <c r="D1266" i="1"/>
  <c r="D1265" i="1"/>
  <c r="D1264" i="1"/>
  <c r="D1263" i="1"/>
  <c r="D1262" i="1"/>
  <c r="D1261" i="1"/>
  <c r="D1260" i="1"/>
  <c r="D1259" i="1"/>
  <c r="D1258" i="1"/>
  <c r="D1257" i="1"/>
  <c r="D1256" i="1"/>
  <c r="D1255" i="1"/>
  <c r="D1254" i="1"/>
  <c r="D1253" i="1"/>
  <c r="D1252" i="1"/>
  <c r="D1251" i="1"/>
  <c r="D1250" i="1"/>
  <c r="D1249" i="1"/>
  <c r="D1248" i="1"/>
  <c r="D1247" i="1"/>
  <c r="D1246" i="1"/>
  <c r="D1245" i="1"/>
  <c r="D1244" i="1"/>
  <c r="D1243" i="1"/>
  <c r="D1242" i="1"/>
  <c r="D1241" i="1"/>
  <c r="D1240" i="1"/>
  <c r="D1239" i="1"/>
  <c r="D1238" i="1"/>
  <c r="D1237" i="1"/>
  <c r="D1236" i="1"/>
  <c r="D1235" i="1"/>
  <c r="D1234" i="1"/>
  <c r="D1233" i="1"/>
  <c r="D1232" i="1"/>
  <c r="D1231" i="1"/>
  <c r="D1230" i="1"/>
  <c r="D1229" i="1"/>
  <c r="D1228" i="1"/>
  <c r="D1227" i="1"/>
  <c r="D1226" i="1"/>
  <c r="D1225" i="1"/>
  <c r="D1224" i="1"/>
  <c r="D1223" i="1"/>
  <c r="D1222" i="1"/>
  <c r="D1221" i="1"/>
  <c r="D1220" i="1"/>
  <c r="D1219" i="1"/>
  <c r="D1218" i="1"/>
  <c r="D1217" i="1"/>
  <c r="D1216" i="1"/>
  <c r="D1215" i="1"/>
  <c r="D1214" i="1"/>
  <c r="D1213" i="1"/>
  <c r="D1212" i="1"/>
  <c r="D1211" i="1"/>
  <c r="D1210" i="1"/>
  <c r="D1209" i="1"/>
  <c r="D1208" i="1"/>
  <c r="D1207" i="1"/>
  <c r="D1206" i="1"/>
  <c r="D1205" i="1"/>
  <c r="D1204" i="1"/>
  <c r="D1203" i="1"/>
  <c r="D1202" i="1"/>
  <c r="D1201" i="1"/>
  <c r="D1200" i="1"/>
  <c r="D1199" i="1"/>
  <c r="D1198" i="1"/>
  <c r="D1197" i="1"/>
  <c r="D1196" i="1"/>
  <c r="D1195" i="1"/>
  <c r="D1194" i="1"/>
  <c r="D1193" i="1"/>
  <c r="D1192" i="1"/>
  <c r="D1191" i="1"/>
  <c r="D1190" i="1"/>
  <c r="D1189" i="1"/>
  <c r="D1188" i="1"/>
  <c r="D1187" i="1"/>
  <c r="D1186" i="1"/>
  <c r="D1185" i="1"/>
  <c r="D1184" i="1"/>
  <c r="D1183" i="1"/>
  <c r="D1182" i="1"/>
  <c r="D1181" i="1"/>
  <c r="D1180" i="1"/>
  <c r="D1179" i="1"/>
  <c r="D1178" i="1"/>
  <c r="D1177" i="1"/>
  <c r="D1176" i="1"/>
  <c r="D1175" i="1"/>
  <c r="D1174" i="1"/>
  <c r="D1173" i="1"/>
  <c r="D1172" i="1"/>
  <c r="D1171" i="1"/>
  <c r="D1170" i="1"/>
  <c r="D1169" i="1"/>
  <c r="D1168" i="1"/>
  <c r="D1167" i="1"/>
  <c r="D1166" i="1"/>
  <c r="D1165" i="1"/>
  <c r="D1164" i="1"/>
  <c r="D1163" i="1"/>
  <c r="D1162" i="1"/>
  <c r="D1161" i="1"/>
  <c r="D1160" i="1"/>
  <c r="D1159" i="1"/>
  <c r="D1158" i="1"/>
  <c r="D1157" i="1"/>
  <c r="D1156" i="1"/>
  <c r="D1155" i="1"/>
  <c r="D1154" i="1"/>
  <c r="D1153" i="1"/>
  <c r="D1152" i="1"/>
  <c r="D1151" i="1"/>
  <c r="D1150" i="1"/>
  <c r="D1149" i="1"/>
  <c r="D1148" i="1"/>
  <c r="D1147" i="1"/>
  <c r="D1146" i="1"/>
  <c r="D1145" i="1"/>
  <c r="D1144" i="1"/>
  <c r="D1143" i="1"/>
  <c r="D1142" i="1"/>
  <c r="D1141" i="1"/>
  <c r="D1140" i="1"/>
  <c r="D1139" i="1"/>
  <c r="D1138" i="1"/>
  <c r="D1137" i="1"/>
  <c r="D1136" i="1"/>
  <c r="D1135" i="1"/>
  <c r="D1134" i="1"/>
  <c r="D1133" i="1"/>
  <c r="D1132" i="1"/>
  <c r="D1131" i="1"/>
  <c r="D1130" i="1"/>
  <c r="D1129" i="1"/>
  <c r="D1128" i="1"/>
  <c r="D1127" i="1"/>
  <c r="D1126" i="1"/>
  <c r="D1125" i="1"/>
  <c r="D1124" i="1"/>
  <c r="D1123" i="1"/>
  <c r="D1122" i="1"/>
  <c r="D1121" i="1"/>
  <c r="D1120" i="1"/>
  <c r="D1119" i="1"/>
  <c r="D1118" i="1"/>
  <c r="D1117" i="1"/>
  <c r="D1116" i="1"/>
  <c r="D1115" i="1"/>
  <c r="D1114" i="1"/>
  <c r="D1113" i="1"/>
  <c r="D1112" i="1"/>
  <c r="D1111" i="1"/>
  <c r="D1110" i="1"/>
  <c r="D1109" i="1"/>
  <c r="D1108" i="1"/>
  <c r="D1107" i="1"/>
  <c r="D1106" i="1"/>
  <c r="D1105" i="1"/>
  <c r="D1104" i="1"/>
  <c r="D1103" i="1"/>
  <c r="D1102" i="1"/>
  <c r="D1101" i="1"/>
  <c r="D1100" i="1"/>
  <c r="D1099" i="1"/>
  <c r="D1098" i="1"/>
  <c r="D1097" i="1"/>
  <c r="D1096" i="1"/>
  <c r="D1095" i="1"/>
  <c r="D1094" i="1"/>
  <c r="D1093" i="1"/>
  <c r="D1092" i="1"/>
  <c r="D1091" i="1"/>
  <c r="D1090" i="1"/>
  <c r="D1089" i="1"/>
  <c r="D1088" i="1"/>
  <c r="D1087" i="1"/>
  <c r="D1086" i="1"/>
  <c r="D1085" i="1"/>
  <c r="D1084" i="1"/>
  <c r="D1083" i="1"/>
  <c r="D1082" i="1"/>
  <c r="D1081" i="1"/>
  <c r="D1080" i="1"/>
  <c r="D1079" i="1"/>
  <c r="D1078" i="1"/>
  <c r="D1077" i="1"/>
  <c r="D1076" i="1"/>
  <c r="D1075" i="1"/>
  <c r="D1074" i="1"/>
  <c r="D1073" i="1"/>
  <c r="D1072" i="1"/>
  <c r="D1071" i="1"/>
  <c r="D1070" i="1"/>
  <c r="D1069" i="1"/>
  <c r="D1068" i="1"/>
  <c r="D1067" i="1"/>
  <c r="D1066" i="1"/>
  <c r="D1065" i="1"/>
  <c r="D1064" i="1"/>
  <c r="D1063" i="1"/>
  <c r="D1062" i="1"/>
  <c r="D1061" i="1"/>
  <c r="D1060" i="1"/>
  <c r="D1059" i="1"/>
  <c r="D1058" i="1"/>
  <c r="D1057" i="1"/>
  <c r="D1056" i="1"/>
  <c r="D1055" i="1"/>
  <c r="D1054" i="1"/>
  <c r="D1053" i="1"/>
  <c r="D1052" i="1"/>
  <c r="D1051" i="1"/>
  <c r="D1050" i="1"/>
  <c r="D1049" i="1"/>
  <c r="D1048" i="1"/>
  <c r="D1047" i="1"/>
  <c r="D1046" i="1"/>
  <c r="D1045" i="1"/>
  <c r="D1044" i="1"/>
  <c r="D1043" i="1"/>
  <c r="D1042" i="1"/>
  <c r="D1041" i="1"/>
  <c r="D1040" i="1"/>
  <c r="D1039" i="1"/>
  <c r="D1038" i="1"/>
  <c r="D1037" i="1"/>
  <c r="D1036" i="1"/>
  <c r="D1035" i="1"/>
  <c r="D1034" i="1"/>
  <c r="D1033" i="1"/>
  <c r="D1032" i="1"/>
  <c r="D1031" i="1"/>
  <c r="D1030" i="1"/>
  <c r="D1029" i="1"/>
  <c r="D1028" i="1"/>
  <c r="D1027" i="1"/>
  <c r="D1026" i="1"/>
  <c r="D1025" i="1"/>
  <c r="D1024" i="1"/>
  <c r="D1023" i="1"/>
  <c r="D1022" i="1"/>
  <c r="D1021" i="1"/>
  <c r="D1020" i="1"/>
  <c r="D1019" i="1"/>
  <c r="D1018" i="1"/>
  <c r="D1017" i="1"/>
  <c r="D1016" i="1"/>
  <c r="D1015" i="1"/>
  <c r="D1014" i="1"/>
  <c r="D1013" i="1"/>
  <c r="D1012" i="1"/>
  <c r="D1011" i="1"/>
  <c r="D1010" i="1"/>
  <c r="D1009" i="1"/>
  <c r="D1008" i="1"/>
  <c r="D1007" i="1"/>
  <c r="D1006" i="1"/>
  <c r="D1005" i="1"/>
  <c r="D1004" i="1"/>
  <c r="D1003" i="1"/>
  <c r="D1002" i="1"/>
  <c r="D1001" i="1"/>
  <c r="D1000" i="1"/>
  <c r="D999" i="1"/>
  <c r="D998" i="1"/>
  <c r="D997" i="1"/>
  <c r="D996" i="1"/>
  <c r="D995" i="1"/>
  <c r="D994" i="1"/>
  <c r="D993" i="1"/>
  <c r="D992" i="1"/>
  <c r="D991" i="1"/>
  <c r="D990" i="1"/>
  <c r="D989" i="1"/>
  <c r="D988" i="1"/>
  <c r="D987" i="1"/>
  <c r="D986" i="1"/>
  <c r="D985" i="1"/>
  <c r="D984" i="1"/>
  <c r="D983" i="1"/>
  <c r="D982" i="1"/>
  <c r="D981" i="1"/>
  <c r="D980" i="1"/>
  <c r="D979" i="1"/>
  <c r="D978" i="1"/>
  <c r="D977" i="1"/>
  <c r="D976" i="1"/>
  <c r="D975" i="1"/>
  <c r="D974" i="1"/>
  <c r="D973" i="1"/>
  <c r="D972" i="1"/>
  <c r="D971" i="1"/>
  <c r="D970" i="1"/>
  <c r="D969" i="1"/>
  <c r="D968" i="1"/>
  <c r="D967" i="1"/>
  <c r="D966" i="1"/>
  <c r="D965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21" i="1"/>
  <c r="B21" i="1"/>
  <c r="A21" i="1"/>
  <c r="C10359" i="1"/>
  <c r="C10357" i="1"/>
  <c r="C10355" i="1"/>
  <c r="C10343" i="1"/>
  <c r="C10340" i="1"/>
  <c r="C10338" i="1"/>
  <c r="C10336" i="1"/>
  <c r="C10334" i="1"/>
  <c r="C10332" i="1"/>
  <c r="C10330" i="1"/>
  <c r="C10328" i="1"/>
  <c r="C10326" i="1"/>
  <c r="C10324" i="1"/>
  <c r="C10322" i="1"/>
  <c r="C10320" i="1"/>
  <c r="C10317" i="1"/>
  <c r="C10315" i="1"/>
  <c r="C10313" i="1"/>
  <c r="C10311" i="1"/>
  <c r="C10308" i="1"/>
  <c r="C10306" i="1"/>
  <c r="C10304" i="1"/>
  <c r="C10301" i="1"/>
  <c r="C10299" i="1"/>
  <c r="C10297" i="1"/>
  <c r="C10295" i="1"/>
  <c r="C10293" i="1"/>
  <c r="C10291" i="1"/>
  <c r="C10288" i="1"/>
  <c r="C10286" i="1"/>
  <c r="C10279" i="1"/>
  <c r="C10274" i="1"/>
  <c r="C10266" i="1"/>
  <c r="C10264" i="1"/>
  <c r="C10261" i="1"/>
  <c r="C10259" i="1"/>
  <c r="C10257" i="1"/>
  <c r="C10254" i="1"/>
  <c r="C10251" i="1"/>
  <c r="C10249" i="1"/>
  <c r="C10246" i="1"/>
  <c r="C10244" i="1"/>
  <c r="C10240" i="1"/>
  <c r="C10234" i="1"/>
  <c r="C10232" i="1"/>
  <c r="C10229" i="1"/>
  <c r="C10227" i="1"/>
  <c r="C10223" i="1"/>
  <c r="C10219" i="1"/>
  <c r="C10217" i="1"/>
  <c r="C10215" i="1"/>
  <c r="C10210" i="1"/>
  <c r="C10208" i="1"/>
  <c r="C10206" i="1"/>
  <c r="C10204" i="1"/>
  <c r="C10202" i="1"/>
  <c r="C10200" i="1"/>
  <c r="C10198" i="1"/>
  <c r="C10196" i="1"/>
  <c r="C10191" i="1"/>
  <c r="C10185" i="1"/>
  <c r="C10182" i="1"/>
  <c r="C10179" i="1"/>
  <c r="C10177" i="1"/>
  <c r="C10175" i="1"/>
  <c r="C10172" i="1"/>
  <c r="C10170" i="1"/>
  <c r="C10168" i="1"/>
  <c r="C10166" i="1"/>
  <c r="C10164" i="1"/>
  <c r="C10162" i="1"/>
  <c r="C10160" i="1"/>
  <c r="C10158" i="1"/>
  <c r="C10156" i="1"/>
  <c r="C10154" i="1"/>
  <c r="C10152" i="1"/>
  <c r="C10149" i="1"/>
  <c r="C10146" i="1"/>
  <c r="C10144" i="1"/>
  <c r="C10141" i="1"/>
  <c r="C10139" i="1"/>
  <c r="C10137" i="1"/>
  <c r="C10135" i="1"/>
  <c r="C10133" i="1"/>
  <c r="C10119" i="1"/>
  <c r="C10117" i="1"/>
  <c r="C10115" i="1"/>
  <c r="C10113" i="1"/>
  <c r="C10111" i="1"/>
  <c r="C10109" i="1"/>
  <c r="C10106" i="1"/>
  <c r="C10104" i="1"/>
  <c r="C10102" i="1"/>
  <c r="C10100" i="1"/>
  <c r="C10098" i="1"/>
  <c r="C10096" i="1"/>
  <c r="C10094" i="1"/>
  <c r="C10092" i="1"/>
  <c r="C10090" i="1"/>
  <c r="C10088" i="1"/>
  <c r="C10086" i="1"/>
  <c r="C10084" i="1"/>
  <c r="C10082" i="1"/>
  <c r="C10080" i="1"/>
  <c r="C10078" i="1"/>
  <c r="C10076" i="1"/>
  <c r="C10074" i="1"/>
  <c r="C10072" i="1"/>
  <c r="C10070" i="1"/>
  <c r="C10068" i="1"/>
  <c r="C10066" i="1"/>
  <c r="C10064" i="1"/>
  <c r="C10062" i="1"/>
  <c r="C10060" i="1"/>
  <c r="C10057" i="1"/>
  <c r="C10055" i="1"/>
  <c r="C10053" i="1"/>
  <c r="C10051" i="1"/>
  <c r="C10049" i="1"/>
  <c r="C10047" i="1"/>
  <c r="C10044" i="1"/>
  <c r="C10039" i="1"/>
  <c r="C10037" i="1"/>
  <c r="C10034" i="1"/>
  <c r="C10032" i="1"/>
  <c r="C10030" i="1"/>
  <c r="C10028" i="1"/>
  <c r="C10026" i="1"/>
  <c r="C10021" i="1"/>
  <c r="C10019" i="1"/>
  <c r="C10017" i="1"/>
  <c r="C10015" i="1"/>
  <c r="C10013" i="1"/>
  <c r="C10011" i="1"/>
  <c r="C9964" i="1"/>
  <c r="C9962" i="1"/>
  <c r="C9960" i="1"/>
  <c r="C9958" i="1"/>
  <c r="C9955" i="1"/>
  <c r="C9953" i="1"/>
  <c r="C9951" i="1"/>
  <c r="C9949" i="1"/>
  <c r="C9946" i="1"/>
  <c r="C9944" i="1"/>
  <c r="C9937" i="1"/>
  <c r="C9935" i="1"/>
  <c r="C9932" i="1"/>
  <c r="C9922" i="1"/>
  <c r="C9919" i="1"/>
  <c r="C9916" i="1"/>
  <c r="C9914" i="1"/>
  <c r="C9896" i="1"/>
  <c r="C9894" i="1"/>
  <c r="C9887" i="1"/>
  <c r="C9885" i="1"/>
  <c r="C9883" i="1"/>
  <c r="C9881" i="1"/>
  <c r="C9879" i="1"/>
  <c r="C9877" i="1"/>
  <c r="C9875" i="1"/>
  <c r="C9873" i="1"/>
  <c r="C9871" i="1"/>
  <c r="C9868" i="1"/>
  <c r="C9866" i="1"/>
  <c r="C9864" i="1"/>
  <c r="C9860" i="1"/>
  <c r="C9858" i="1"/>
  <c r="C9855" i="1"/>
  <c r="C9852" i="1"/>
  <c r="C9849" i="1"/>
  <c r="C9845" i="1"/>
  <c r="C9842" i="1"/>
  <c r="C9840" i="1"/>
  <c r="C9838" i="1"/>
  <c r="C9835" i="1"/>
  <c r="C9832" i="1"/>
  <c r="C9829" i="1"/>
  <c r="C9827" i="1"/>
  <c r="C9825" i="1"/>
  <c r="C9823" i="1"/>
  <c r="C9818" i="1"/>
  <c r="C9816" i="1"/>
  <c r="C9814" i="1"/>
  <c r="C9802" i="1"/>
  <c r="C9769" i="1"/>
  <c r="C9766" i="1"/>
  <c r="C9762" i="1"/>
  <c r="C9760" i="1"/>
  <c r="C9758" i="1"/>
  <c r="C9756" i="1"/>
  <c r="C9754" i="1"/>
  <c r="C9752" i="1"/>
  <c r="C9750" i="1"/>
  <c r="C9744" i="1"/>
  <c r="C9736" i="1"/>
  <c r="C9734" i="1"/>
  <c r="C9732" i="1"/>
  <c r="C9729" i="1"/>
  <c r="C9727" i="1"/>
  <c r="C9715" i="1"/>
  <c r="C9713" i="1"/>
  <c r="C9711" i="1"/>
  <c r="C9709" i="1"/>
  <c r="C9707" i="1"/>
  <c r="C9703" i="1"/>
  <c r="C9699" i="1"/>
  <c r="C9697" i="1"/>
  <c r="C9694" i="1"/>
  <c r="C9692" i="1"/>
  <c r="C9690" i="1"/>
  <c r="C9688" i="1"/>
  <c r="C9686" i="1"/>
  <c r="C9683" i="1"/>
  <c r="C9681" i="1"/>
  <c r="C9679" i="1"/>
  <c r="C9677" i="1"/>
  <c r="C9675" i="1"/>
  <c r="C9673" i="1"/>
  <c r="C9671" i="1"/>
  <c r="C9668" i="1"/>
  <c r="C9666" i="1"/>
  <c r="C9664" i="1"/>
  <c r="C9662" i="1"/>
  <c r="C9660" i="1"/>
  <c r="C9658" i="1"/>
  <c r="C9656" i="1"/>
  <c r="C9654" i="1"/>
  <c r="C9650" i="1"/>
  <c r="C9648" i="1"/>
  <c r="C9640" i="1"/>
  <c r="C9632" i="1"/>
  <c r="C9629" i="1"/>
  <c r="C9627" i="1"/>
  <c r="C9625" i="1"/>
  <c r="C9623" i="1"/>
  <c r="C9621" i="1"/>
  <c r="C9619" i="1"/>
  <c r="C9615" i="1"/>
  <c r="C9613" i="1"/>
  <c r="C9609" i="1"/>
  <c r="C9607" i="1"/>
  <c r="C9605" i="1"/>
  <c r="C9603" i="1"/>
  <c r="C9601" i="1"/>
  <c r="C9599" i="1"/>
  <c r="C9597" i="1"/>
  <c r="C9595" i="1"/>
  <c r="C9593" i="1"/>
  <c r="C9589" i="1"/>
  <c r="C9587" i="1"/>
  <c r="C9585" i="1"/>
  <c r="C9583" i="1"/>
  <c r="C9581" i="1"/>
  <c r="C9579" i="1"/>
  <c r="C9577" i="1"/>
  <c r="C9575" i="1"/>
  <c r="C9573" i="1"/>
  <c r="C9571" i="1"/>
  <c r="C9569" i="1"/>
  <c r="C9559" i="1"/>
  <c r="C9557" i="1"/>
  <c r="C9555" i="1"/>
  <c r="C9553" i="1"/>
  <c r="C9537" i="1"/>
  <c r="C9535" i="1"/>
  <c r="C9532" i="1"/>
  <c r="C9530" i="1"/>
  <c r="C9528" i="1"/>
  <c r="C9526" i="1"/>
  <c r="C9524" i="1"/>
  <c r="C9516" i="1"/>
  <c r="C9514" i="1"/>
  <c r="C9511" i="1"/>
  <c r="C9508" i="1"/>
  <c r="C9500" i="1"/>
  <c r="C9498" i="1"/>
  <c r="C9496" i="1"/>
  <c r="C9494" i="1"/>
  <c r="C9492" i="1"/>
  <c r="C9490" i="1"/>
  <c r="C9488" i="1"/>
  <c r="C9486" i="1"/>
  <c r="C9484" i="1"/>
  <c r="C9482" i="1"/>
  <c r="C9366" i="1"/>
  <c r="C9364" i="1"/>
  <c r="C9362" i="1"/>
  <c r="C9359" i="1"/>
  <c r="C9357" i="1"/>
  <c r="C9354" i="1"/>
  <c r="C9352" i="1"/>
  <c r="C9349" i="1"/>
  <c r="C9346" i="1"/>
  <c r="C9343" i="1"/>
  <c r="C9340" i="1"/>
  <c r="C9337" i="1"/>
  <c r="C9335" i="1"/>
  <c r="C9333" i="1"/>
  <c r="C9331" i="1"/>
  <c r="C9319" i="1"/>
  <c r="C9317" i="1"/>
  <c r="C9314" i="1"/>
  <c r="C9311" i="1"/>
  <c r="C9309" i="1"/>
  <c r="C9304" i="1"/>
  <c r="C9302" i="1"/>
  <c r="C9299" i="1"/>
  <c r="C9295" i="1"/>
  <c r="C9293" i="1"/>
  <c r="C9287" i="1"/>
  <c r="C9283" i="1"/>
  <c r="C9281" i="1"/>
  <c r="C9279" i="1"/>
  <c r="C9277" i="1"/>
  <c r="C9274" i="1"/>
  <c r="C9272" i="1"/>
  <c r="C9270" i="1"/>
  <c r="C9266" i="1"/>
  <c r="C9264" i="1"/>
  <c r="C9262" i="1"/>
  <c r="C9260" i="1"/>
  <c r="C9258" i="1"/>
  <c r="C9255" i="1"/>
  <c r="C9252" i="1"/>
  <c r="C9250" i="1"/>
  <c r="C9248" i="1"/>
  <c r="C9244" i="1"/>
  <c r="C9242" i="1"/>
  <c r="C9240" i="1"/>
  <c r="C9235" i="1"/>
  <c r="C9227" i="1"/>
  <c r="C9225" i="1"/>
  <c r="C9223" i="1"/>
  <c r="C9221" i="1"/>
  <c r="C9219" i="1"/>
  <c r="C9213" i="1"/>
  <c r="C9211" i="1"/>
  <c r="C9209" i="1"/>
  <c r="C9207" i="1"/>
  <c r="C9205" i="1"/>
  <c r="C9203" i="1"/>
  <c r="C9199" i="1"/>
  <c r="C9197" i="1"/>
  <c r="C9193" i="1"/>
  <c r="C9191" i="1"/>
  <c r="C9189" i="1"/>
  <c r="C9187" i="1"/>
  <c r="C9184" i="1"/>
  <c r="C9182" i="1"/>
  <c r="C9179" i="1"/>
  <c r="C9177" i="1"/>
  <c r="C9175" i="1"/>
  <c r="C9173" i="1"/>
  <c r="C9171" i="1"/>
  <c r="C9169" i="1"/>
  <c r="C9167" i="1"/>
  <c r="C9165" i="1"/>
  <c r="C9163" i="1"/>
  <c r="C9160" i="1"/>
  <c r="C9158" i="1"/>
  <c r="C9156" i="1"/>
  <c r="C9150" i="1"/>
  <c r="C9147" i="1"/>
  <c r="C9145" i="1"/>
  <c r="C9143" i="1"/>
  <c r="C9140" i="1"/>
  <c r="C9138" i="1"/>
  <c r="C9136" i="1"/>
  <c r="C9134" i="1"/>
  <c r="C9130" i="1"/>
  <c r="C9128" i="1"/>
  <c r="C9126" i="1"/>
  <c r="C9124" i="1"/>
  <c r="C9122" i="1"/>
  <c r="C9120" i="1"/>
  <c r="C9117" i="1"/>
  <c r="C9115" i="1"/>
  <c r="C9113" i="1"/>
  <c r="C9110" i="1"/>
  <c r="C9108" i="1"/>
  <c r="C9105" i="1"/>
  <c r="C9103" i="1"/>
  <c r="C9100" i="1"/>
  <c r="C9098" i="1"/>
  <c r="C9091" i="1"/>
  <c r="C9089" i="1"/>
  <c r="C9086" i="1"/>
  <c r="C9062" i="1"/>
  <c r="C9060" i="1"/>
  <c r="C9058" i="1"/>
  <c r="C9054" i="1"/>
  <c r="C9052" i="1"/>
  <c r="C9049" i="1"/>
  <c r="C9047" i="1"/>
  <c r="C9043" i="1"/>
  <c r="C9041" i="1"/>
  <c r="C9039" i="1"/>
  <c r="C9037" i="1"/>
  <c r="C9035" i="1"/>
  <c r="C9033" i="1"/>
  <c r="C9028" i="1"/>
  <c r="C9010" i="1"/>
  <c r="C9006" i="1"/>
  <c r="C9004" i="1"/>
  <c r="C9001" i="1"/>
  <c r="C8999" i="1"/>
  <c r="C8997" i="1"/>
  <c r="C8995" i="1"/>
  <c r="C8984" i="1"/>
  <c r="C8979" i="1"/>
  <c r="C8977" i="1"/>
  <c r="C8975" i="1"/>
  <c r="C8972" i="1"/>
  <c r="C8969" i="1"/>
  <c r="C8966" i="1"/>
  <c r="C8964" i="1"/>
  <c r="C8962" i="1"/>
  <c r="C8960" i="1"/>
  <c r="C8957" i="1"/>
  <c r="C8955" i="1"/>
  <c r="C8951" i="1"/>
  <c r="C8949" i="1"/>
  <c r="C8947" i="1"/>
  <c r="C8945" i="1"/>
  <c r="C8943" i="1"/>
  <c r="C8939" i="1"/>
  <c r="C8937" i="1"/>
  <c r="C8933" i="1"/>
  <c r="C8931" i="1"/>
  <c r="C8929" i="1"/>
  <c r="C8922" i="1"/>
  <c r="C8920" i="1"/>
  <c r="C8918" i="1"/>
  <c r="C8916" i="1"/>
  <c r="C8914" i="1"/>
  <c r="C8912" i="1"/>
  <c r="C8910" i="1"/>
  <c r="C8908" i="1"/>
  <c r="C8906" i="1"/>
  <c r="C8904" i="1"/>
  <c r="C8902" i="1"/>
  <c r="C8900" i="1"/>
  <c r="C8898" i="1"/>
  <c r="C8893" i="1"/>
  <c r="C8891" i="1"/>
  <c r="C8889" i="1"/>
  <c r="C8886" i="1"/>
  <c r="C8884" i="1"/>
  <c r="C8882" i="1"/>
  <c r="C8801" i="1"/>
  <c r="C8799" i="1"/>
  <c r="C8797" i="1"/>
  <c r="C8795" i="1"/>
  <c r="C8793" i="1"/>
  <c r="C8791" i="1"/>
  <c r="C8788" i="1"/>
  <c r="C8786" i="1"/>
  <c r="C8784" i="1"/>
  <c r="C8782" i="1"/>
  <c r="C8780" i="1"/>
  <c r="C8778" i="1"/>
  <c r="C8776" i="1"/>
  <c r="C8774" i="1"/>
  <c r="C8767" i="1"/>
  <c r="C8765" i="1"/>
  <c r="C8763" i="1"/>
  <c r="C8752" i="1"/>
  <c r="C8750" i="1"/>
  <c r="C8748" i="1"/>
  <c r="C8698" i="1"/>
  <c r="C8696" i="1"/>
  <c r="C8692" i="1"/>
  <c r="C8690" i="1"/>
  <c r="C8688" i="1"/>
  <c r="C8686" i="1"/>
  <c r="C8681" i="1"/>
  <c r="C8679" i="1"/>
  <c r="C8677" i="1"/>
  <c r="C8675" i="1"/>
  <c r="C8673" i="1"/>
  <c r="C8670" i="1"/>
  <c r="C8463" i="1"/>
  <c r="C8459" i="1"/>
  <c r="C8457" i="1"/>
  <c r="C8454" i="1"/>
  <c r="C8451" i="1"/>
  <c r="C8449" i="1"/>
  <c r="C8446" i="1"/>
  <c r="C8440" i="1"/>
  <c r="C8436" i="1"/>
  <c r="C8434" i="1"/>
  <c r="C8431" i="1"/>
  <c r="C8427" i="1"/>
  <c r="C8425" i="1"/>
  <c r="C8423" i="1"/>
  <c r="C8421" i="1"/>
  <c r="C8419" i="1"/>
  <c r="C8417" i="1"/>
  <c r="C8415" i="1"/>
  <c r="C8413" i="1"/>
  <c r="C8411" i="1"/>
  <c r="C8409" i="1"/>
  <c r="C8407" i="1"/>
  <c r="C8404" i="1"/>
  <c r="C8399" i="1"/>
  <c r="C8396" i="1"/>
  <c r="C8394" i="1"/>
  <c r="C8391" i="1"/>
  <c r="C8389" i="1"/>
  <c r="C8387" i="1"/>
  <c r="C8385" i="1"/>
  <c r="C8383" i="1"/>
  <c r="C8379" i="1"/>
  <c r="C8377" i="1"/>
  <c r="C8375" i="1"/>
  <c r="C8373" i="1"/>
  <c r="C8368" i="1"/>
  <c r="C8366" i="1"/>
  <c r="C8364" i="1"/>
  <c r="C8362" i="1"/>
  <c r="C8360" i="1"/>
  <c r="C8333" i="1"/>
  <c r="C8329" i="1"/>
  <c r="C8326" i="1"/>
  <c r="C8317" i="1"/>
  <c r="C8315" i="1"/>
  <c r="C8313" i="1"/>
  <c r="C8311" i="1"/>
  <c r="C8309" i="1"/>
  <c r="C8307" i="1"/>
  <c r="C8305" i="1"/>
  <c r="C8296" i="1"/>
  <c r="C8293" i="1"/>
  <c r="C8291" i="1"/>
  <c r="C8289" i="1"/>
  <c r="C8287" i="1"/>
  <c r="C8285" i="1"/>
  <c r="C8283" i="1"/>
  <c r="C8264" i="1"/>
  <c r="C8262" i="1"/>
  <c r="C8248" i="1"/>
  <c r="C8246" i="1"/>
  <c r="C8243" i="1"/>
  <c r="C8241" i="1"/>
  <c r="C8239" i="1"/>
  <c r="C8228" i="1"/>
  <c r="C8220" i="1"/>
  <c r="C8218" i="1"/>
  <c r="C8216" i="1"/>
  <c r="C8214" i="1"/>
  <c r="C8211" i="1"/>
  <c r="C8209" i="1"/>
  <c r="C8207" i="1"/>
  <c r="C8205" i="1"/>
  <c r="C8203" i="1"/>
  <c r="C8201" i="1"/>
  <c r="C8199" i="1"/>
  <c r="C8197" i="1"/>
  <c r="C8195" i="1"/>
  <c r="C8192" i="1"/>
  <c r="C8189" i="1"/>
  <c r="C8187" i="1"/>
  <c r="C8185" i="1"/>
  <c r="C8183" i="1"/>
  <c r="C8181" i="1"/>
  <c r="C8179" i="1"/>
  <c r="C8177" i="1"/>
  <c r="C8175" i="1"/>
  <c r="C8173" i="1"/>
  <c r="C8171" i="1"/>
  <c r="C8169" i="1"/>
  <c r="C8167" i="1"/>
  <c r="C8165" i="1"/>
  <c r="C8163" i="1"/>
  <c r="C8161" i="1"/>
  <c r="C8159" i="1"/>
  <c r="C8156" i="1"/>
  <c r="C8154" i="1"/>
  <c r="C8152" i="1"/>
  <c r="C8150" i="1"/>
  <c r="C8148" i="1"/>
  <c r="C8146" i="1"/>
  <c r="C8144" i="1"/>
  <c r="C8142" i="1"/>
  <c r="C8140" i="1"/>
  <c r="C8138" i="1"/>
  <c r="C8135" i="1"/>
  <c r="C8133" i="1"/>
  <c r="C8131" i="1"/>
  <c r="C8129" i="1"/>
  <c r="C8127" i="1"/>
  <c r="C8125" i="1"/>
  <c r="C8123" i="1"/>
  <c r="C8121" i="1"/>
  <c r="C8119" i="1"/>
  <c r="C8117" i="1"/>
  <c r="C8115" i="1"/>
  <c r="C8112" i="1"/>
  <c r="C8110" i="1"/>
  <c r="C8108" i="1"/>
  <c r="C8106" i="1"/>
  <c r="C8103" i="1"/>
  <c r="C8100" i="1"/>
  <c r="C8097" i="1"/>
  <c r="C8095" i="1"/>
  <c r="C8093" i="1"/>
  <c r="C8091" i="1"/>
  <c r="C8089" i="1"/>
  <c r="C8087" i="1"/>
  <c r="C8084" i="1"/>
  <c r="C8081" i="1"/>
  <c r="C8079" i="1"/>
  <c r="C8077" i="1"/>
  <c r="C8075" i="1"/>
  <c r="C8072" i="1"/>
  <c r="C8070" i="1"/>
  <c r="C8068" i="1"/>
  <c r="C8066" i="1"/>
  <c r="C8064" i="1"/>
  <c r="C8061" i="1"/>
  <c r="C8059" i="1"/>
  <c r="C8057" i="1"/>
  <c r="C8055" i="1"/>
  <c r="C8053" i="1"/>
  <c r="C8051" i="1"/>
  <c r="C8049" i="1"/>
  <c r="C8047" i="1"/>
  <c r="C8045" i="1"/>
  <c r="C8043" i="1"/>
  <c r="C8041" i="1"/>
  <c r="C8039" i="1"/>
  <c r="C8037" i="1"/>
  <c r="C8035" i="1"/>
  <c r="C8032" i="1"/>
  <c r="C8030" i="1"/>
  <c r="C8028" i="1"/>
  <c r="C8025" i="1"/>
  <c r="C8023" i="1"/>
  <c r="C8021" i="1"/>
  <c r="C8019" i="1"/>
  <c r="C8017" i="1"/>
  <c r="C8015" i="1"/>
  <c r="C8013" i="1"/>
  <c r="C8011" i="1"/>
  <c r="C8009" i="1"/>
  <c r="C8007" i="1"/>
  <c r="C8005" i="1"/>
  <c r="C8003" i="1"/>
  <c r="C8000" i="1"/>
  <c r="C7998" i="1"/>
  <c r="C7995" i="1"/>
  <c r="C7992" i="1"/>
  <c r="C7990" i="1"/>
  <c r="C7988" i="1"/>
  <c r="C7986" i="1"/>
  <c r="C7984" i="1"/>
  <c r="C7982" i="1"/>
  <c r="C7980" i="1"/>
  <c r="C7977" i="1"/>
  <c r="C7975" i="1"/>
  <c r="C7973" i="1"/>
  <c r="C7971" i="1"/>
  <c r="C7969" i="1"/>
  <c r="C7967" i="1"/>
  <c r="C7965" i="1"/>
  <c r="C7963" i="1"/>
  <c r="C7961" i="1"/>
  <c r="C7959" i="1"/>
  <c r="C7956" i="1"/>
  <c r="C7952" i="1"/>
  <c r="C7949" i="1"/>
  <c r="C7946" i="1"/>
  <c r="C7943" i="1"/>
  <c r="C7939" i="1"/>
  <c r="C7936" i="1"/>
  <c r="C7933" i="1"/>
  <c r="C7929" i="1"/>
  <c r="C7926" i="1"/>
  <c r="C7922" i="1"/>
  <c r="C7920" i="1"/>
  <c r="C7918" i="1"/>
  <c r="C7916" i="1"/>
  <c r="C7914" i="1"/>
  <c r="C7912" i="1"/>
  <c r="C7910" i="1"/>
  <c r="C7892" i="1"/>
  <c r="C7890" i="1"/>
  <c r="C7888" i="1"/>
  <c r="C7886" i="1"/>
  <c r="C7882" i="1"/>
  <c r="C7880" i="1"/>
  <c r="C7877" i="1"/>
  <c r="C7875" i="1"/>
  <c r="C7873" i="1"/>
  <c r="C7871" i="1"/>
  <c r="C7867" i="1"/>
  <c r="C7864" i="1"/>
  <c r="C7861" i="1"/>
  <c r="C7859" i="1"/>
  <c r="C7857" i="1"/>
  <c r="C7855" i="1"/>
  <c r="C7853" i="1"/>
  <c r="C7849" i="1"/>
  <c r="C7847" i="1"/>
  <c r="C7845" i="1"/>
  <c r="C7843" i="1"/>
  <c r="C7837" i="1"/>
  <c r="C7835" i="1"/>
  <c r="C7833" i="1"/>
  <c r="C7831" i="1"/>
  <c r="C7829" i="1"/>
  <c r="C7827" i="1"/>
  <c r="C7825" i="1"/>
  <c r="C7823" i="1"/>
  <c r="C7821" i="1"/>
  <c r="C7819" i="1"/>
  <c r="C7817" i="1"/>
  <c r="C7815" i="1"/>
  <c r="C7813" i="1"/>
  <c r="C7811" i="1"/>
  <c r="C7809" i="1"/>
  <c r="C7807" i="1"/>
  <c r="C7805" i="1"/>
  <c r="C7803" i="1"/>
  <c r="C7799" i="1"/>
  <c r="C7797" i="1"/>
  <c r="C7794" i="1"/>
  <c r="C7792" i="1"/>
  <c r="C7790" i="1"/>
  <c r="C7788" i="1"/>
  <c r="C7786" i="1"/>
  <c r="C7784" i="1"/>
  <c r="C7782" i="1"/>
  <c r="C7780" i="1"/>
  <c r="C7774" i="1"/>
  <c r="C7771" i="1"/>
  <c r="C7769" i="1"/>
  <c r="C7767" i="1"/>
  <c r="C7765" i="1"/>
  <c r="C7719" i="1"/>
  <c r="C7715" i="1"/>
  <c r="C7713" i="1"/>
  <c r="C7711" i="1"/>
  <c r="C7694" i="1"/>
  <c r="C7692" i="1"/>
  <c r="C7690" i="1"/>
  <c r="C7688" i="1"/>
  <c r="C7686" i="1"/>
  <c r="C7684" i="1"/>
  <c r="C7682" i="1"/>
  <c r="C7679" i="1"/>
  <c r="C7676" i="1"/>
  <c r="C7674" i="1"/>
  <c r="C7667" i="1"/>
  <c r="C7665" i="1"/>
  <c r="C7663" i="1"/>
  <c r="C7661" i="1"/>
  <c r="C7659" i="1"/>
  <c r="C7656" i="1"/>
  <c r="C7653" i="1"/>
  <c r="C7651" i="1"/>
  <c r="C7641" i="1"/>
  <c r="C7639" i="1"/>
  <c r="C7633" i="1"/>
  <c r="C7630" i="1"/>
  <c r="C7626" i="1"/>
  <c r="C7623" i="1"/>
  <c r="C7619" i="1"/>
  <c r="C7615" i="1"/>
  <c r="C7613" i="1"/>
  <c r="C7611" i="1"/>
  <c r="C7609" i="1"/>
  <c r="C7605" i="1"/>
  <c r="C7600" i="1"/>
  <c r="C7587" i="1"/>
  <c r="C7582" i="1"/>
  <c r="C7580" i="1"/>
  <c r="C7578" i="1"/>
  <c r="C7576" i="1"/>
  <c r="C7574" i="1"/>
  <c r="C7572" i="1"/>
  <c r="C7570" i="1"/>
  <c r="C7568" i="1"/>
  <c r="C7564" i="1"/>
  <c r="C7562" i="1"/>
  <c r="C7559" i="1"/>
  <c r="C7556" i="1"/>
  <c r="C7554" i="1"/>
  <c r="C7552" i="1"/>
  <c r="C7550" i="1"/>
  <c r="C7548" i="1"/>
  <c r="C7546" i="1"/>
  <c r="C7544" i="1"/>
  <c r="C7542" i="1"/>
  <c r="C7540" i="1"/>
  <c r="C7538" i="1"/>
  <c r="C7536" i="1"/>
  <c r="C7534" i="1"/>
  <c r="C7532" i="1"/>
  <c r="C7528" i="1"/>
  <c r="C7524" i="1"/>
  <c r="C7522" i="1"/>
  <c r="C7520" i="1"/>
  <c r="C7518" i="1"/>
  <c r="C7516" i="1"/>
  <c r="C7514" i="1"/>
  <c r="C7512" i="1"/>
  <c r="C7510" i="1"/>
  <c r="C7508" i="1"/>
  <c r="C7506" i="1"/>
  <c r="C7481" i="1"/>
  <c r="C7479" i="1"/>
  <c r="C7477" i="1"/>
  <c r="C7436" i="1"/>
  <c r="C7434" i="1"/>
  <c r="C7432" i="1"/>
  <c r="C7429" i="1"/>
  <c r="C7426" i="1"/>
  <c r="C7424" i="1"/>
  <c r="C7422" i="1"/>
  <c r="C7419" i="1"/>
  <c r="C7417" i="1"/>
  <c r="C7415" i="1"/>
  <c r="C7413" i="1"/>
  <c r="C7411" i="1"/>
  <c r="C7409" i="1"/>
  <c r="C7406" i="1"/>
  <c r="C7404" i="1"/>
  <c r="C7402" i="1"/>
  <c r="C7400" i="1"/>
  <c r="C7396" i="1"/>
  <c r="C7379" i="1"/>
  <c r="C7377" i="1"/>
  <c r="C7375" i="1"/>
  <c r="C7373" i="1"/>
  <c r="C7371" i="1"/>
  <c r="C7369" i="1"/>
  <c r="C7367" i="1"/>
  <c r="C7364" i="1"/>
  <c r="C7359" i="1"/>
  <c r="C7357" i="1"/>
  <c r="C7354" i="1"/>
  <c r="C7352" i="1"/>
  <c r="C7350" i="1"/>
  <c r="C7348" i="1"/>
  <c r="C7346" i="1"/>
  <c r="C7343" i="1"/>
  <c r="C7341" i="1"/>
  <c r="C7339" i="1"/>
  <c r="C7337" i="1"/>
  <c r="C7335" i="1"/>
  <c r="C7324" i="1"/>
  <c r="C7322" i="1"/>
  <c r="C7320" i="1"/>
  <c r="C7318" i="1"/>
  <c r="C7316" i="1"/>
  <c r="C7309" i="1"/>
  <c r="C7307" i="1"/>
  <c r="C7304" i="1"/>
  <c r="C7301" i="1"/>
  <c r="C7299" i="1"/>
  <c r="C7297" i="1"/>
  <c r="C7295" i="1"/>
  <c r="C7282" i="1"/>
  <c r="C7280" i="1"/>
  <c r="C7278" i="1"/>
  <c r="C7276" i="1"/>
  <c r="C7274" i="1"/>
  <c r="C7272" i="1"/>
  <c r="C7268" i="1"/>
  <c r="C7264" i="1"/>
  <c r="C7262" i="1"/>
  <c r="C7260" i="1"/>
  <c r="C7258" i="1"/>
  <c r="C7255" i="1"/>
  <c r="C7180" i="1"/>
  <c r="C7178" i="1"/>
  <c r="C7176" i="1"/>
  <c r="C7174" i="1"/>
  <c r="C7164" i="1"/>
  <c r="C7162" i="1"/>
  <c r="C7160" i="1"/>
  <c r="C7158" i="1"/>
  <c r="C7156" i="1"/>
  <c r="C7154" i="1"/>
  <c r="C7151" i="1"/>
  <c r="C7128" i="1"/>
  <c r="C7122" i="1"/>
  <c r="C7120" i="1"/>
  <c r="C7118" i="1"/>
  <c r="C7114" i="1"/>
  <c r="C7112" i="1"/>
  <c r="C7110" i="1"/>
  <c r="C7108" i="1"/>
  <c r="C7105" i="1"/>
  <c r="C7102" i="1"/>
  <c r="C7097" i="1"/>
  <c r="C7095" i="1"/>
  <c r="C7093" i="1"/>
  <c r="C7091" i="1"/>
  <c r="C7089" i="1"/>
  <c r="C7087" i="1"/>
  <c r="C7085" i="1"/>
  <c r="C7083" i="1"/>
  <c r="C7081" i="1"/>
  <c r="C7079" i="1"/>
  <c r="C7077" i="1"/>
  <c r="C7075" i="1"/>
  <c r="C7073" i="1"/>
  <c r="C7071" i="1"/>
  <c r="C7069" i="1"/>
  <c r="C7067" i="1"/>
  <c r="C7065" i="1"/>
  <c r="C7063" i="1"/>
  <c r="C7061" i="1"/>
  <c r="C7059" i="1"/>
  <c r="C7057" i="1"/>
  <c r="C7055" i="1"/>
  <c r="C7052" i="1"/>
  <c r="C7050" i="1"/>
  <c r="C7047" i="1"/>
  <c r="C7045" i="1"/>
  <c r="C7043" i="1"/>
  <c r="C7041" i="1"/>
  <c r="C7039" i="1"/>
  <c r="C7037" i="1"/>
  <c r="C7035" i="1"/>
  <c r="C7030" i="1"/>
  <c r="C7027" i="1"/>
  <c r="C7024" i="1"/>
  <c r="C7022" i="1"/>
  <c r="C7019" i="1"/>
  <c r="C7016" i="1"/>
  <c r="C7014" i="1"/>
  <c r="C7012" i="1"/>
  <c r="C7010" i="1"/>
  <c r="C7008" i="1"/>
  <c r="C7006" i="1"/>
  <c r="C7004" i="1"/>
  <c r="C7002" i="1"/>
  <c r="C6999" i="1"/>
  <c r="C6995" i="1"/>
  <c r="C6993" i="1"/>
  <c r="C6991" i="1"/>
  <c r="C6989" i="1"/>
  <c r="C6987" i="1"/>
  <c r="C6949" i="1"/>
  <c r="C6946" i="1"/>
  <c r="C6944" i="1"/>
  <c r="C6942" i="1"/>
  <c r="C6939" i="1"/>
  <c r="C6937" i="1"/>
  <c r="C6934" i="1"/>
  <c r="C6932" i="1"/>
  <c r="C6930" i="1"/>
  <c r="C6928" i="1"/>
  <c r="C6926" i="1"/>
  <c r="C6924" i="1"/>
  <c r="C6922" i="1"/>
  <c r="C6920" i="1"/>
  <c r="C6918" i="1"/>
  <c r="C6914" i="1"/>
  <c r="C6912" i="1"/>
  <c r="C6905" i="1"/>
  <c r="C6903" i="1"/>
  <c r="C6881" i="1"/>
  <c r="C6879" i="1"/>
  <c r="C6877" i="1"/>
  <c r="C6875" i="1"/>
  <c r="C6873" i="1"/>
  <c r="C6871" i="1"/>
  <c r="C6866" i="1"/>
  <c r="C6862" i="1"/>
  <c r="C6859" i="1"/>
  <c r="C6856" i="1"/>
  <c r="C6854" i="1"/>
  <c r="C6852" i="1"/>
  <c r="C6850" i="1"/>
  <c r="C6848" i="1"/>
  <c r="C6846" i="1"/>
  <c r="C6844" i="1"/>
  <c r="C6842" i="1"/>
  <c r="C6840" i="1"/>
  <c r="C6838" i="1"/>
  <c r="C6836" i="1"/>
  <c r="C6834" i="1"/>
  <c r="C6832" i="1"/>
  <c r="C6830" i="1"/>
  <c r="C6828" i="1"/>
  <c r="C6826" i="1"/>
  <c r="C6824" i="1"/>
  <c r="C6822" i="1"/>
  <c r="C6820" i="1"/>
  <c r="C6818" i="1"/>
  <c r="C6815" i="1"/>
  <c r="C6812" i="1"/>
  <c r="C6810" i="1"/>
  <c r="C6808" i="1"/>
  <c r="C6806" i="1"/>
  <c r="C6804" i="1"/>
  <c r="C6802" i="1"/>
  <c r="C6800" i="1"/>
  <c r="C6794" i="1"/>
  <c r="C6792" i="1"/>
  <c r="C6790" i="1"/>
  <c r="C6788" i="1"/>
  <c r="C6786" i="1"/>
  <c r="C6784" i="1"/>
  <c r="C6782" i="1"/>
  <c r="C6780" i="1"/>
  <c r="C6778" i="1"/>
  <c r="C6776" i="1"/>
  <c r="C6774" i="1"/>
  <c r="C6772" i="1"/>
  <c r="C6770" i="1"/>
  <c r="C6768" i="1"/>
  <c r="C6766" i="1"/>
  <c r="C6764" i="1"/>
  <c r="C6762" i="1"/>
  <c r="C6758" i="1"/>
  <c r="C6755" i="1"/>
  <c r="C6748" i="1"/>
  <c r="C6746" i="1"/>
  <c r="C6744" i="1"/>
  <c r="C6740" i="1"/>
  <c r="C6738" i="1"/>
  <c r="C6735" i="1"/>
  <c r="C6733" i="1"/>
  <c r="C6731" i="1"/>
  <c r="C6729" i="1"/>
  <c r="C6726" i="1"/>
  <c r="C6723" i="1"/>
  <c r="C6721" i="1"/>
  <c r="C6719" i="1"/>
  <c r="C6717" i="1"/>
  <c r="C6715" i="1"/>
  <c r="C6713" i="1"/>
  <c r="C6707" i="1"/>
  <c r="C6705" i="1"/>
  <c r="C6703" i="1"/>
  <c r="C6701" i="1"/>
  <c r="C6699" i="1"/>
  <c r="C6696" i="1"/>
  <c r="C6693" i="1"/>
  <c r="C6688" i="1"/>
  <c r="C6686" i="1"/>
  <c r="C6682" i="1"/>
  <c r="C6680" i="1"/>
  <c r="C6677" i="1"/>
  <c r="C6675" i="1"/>
  <c r="C6673" i="1"/>
  <c r="C6671" i="1"/>
  <c r="C6629" i="1"/>
  <c r="C6626" i="1"/>
  <c r="C6623" i="1"/>
  <c r="C6621" i="1"/>
  <c r="C6587" i="1"/>
  <c r="C6585" i="1"/>
  <c r="C6583" i="1"/>
  <c r="C6581" i="1"/>
  <c r="C6578" i="1"/>
  <c r="C6576" i="1"/>
  <c r="C6574" i="1"/>
  <c r="C6570" i="1"/>
  <c r="C6565" i="1"/>
  <c r="C6561" i="1"/>
  <c r="C6559" i="1"/>
  <c r="C6556" i="1"/>
  <c r="C6553" i="1"/>
  <c r="C6551" i="1"/>
  <c r="C6549" i="1"/>
  <c r="C6547" i="1"/>
  <c r="C6545" i="1"/>
  <c r="C6543" i="1"/>
  <c r="C6541" i="1"/>
  <c r="C6539" i="1"/>
  <c r="C6537" i="1"/>
  <c r="C6535" i="1"/>
  <c r="C6533" i="1"/>
  <c r="C6531" i="1"/>
  <c r="C6529" i="1"/>
  <c r="C6525" i="1"/>
  <c r="C6523" i="1"/>
  <c r="C6521" i="1"/>
  <c r="C6519" i="1"/>
  <c r="C6512" i="1"/>
  <c r="C6510" i="1"/>
  <c r="C6507" i="1"/>
  <c r="C6505" i="1"/>
  <c r="C6502" i="1"/>
  <c r="C6499" i="1"/>
  <c r="C6497" i="1"/>
  <c r="C6495" i="1"/>
  <c r="C6493" i="1"/>
  <c r="C6491" i="1"/>
  <c r="C6489" i="1"/>
  <c r="C6487" i="1"/>
  <c r="C6485" i="1"/>
  <c r="C6483" i="1"/>
  <c r="C6480" i="1"/>
  <c r="C6477" i="1"/>
  <c r="C6474" i="1"/>
  <c r="C6472" i="1"/>
  <c r="C6470" i="1"/>
  <c r="C6468" i="1"/>
  <c r="C6466" i="1"/>
  <c r="C6464" i="1"/>
  <c r="C6462" i="1"/>
  <c r="C6460" i="1"/>
  <c r="C6458" i="1"/>
  <c r="C6453" i="1"/>
  <c r="C6451" i="1"/>
  <c r="C6447" i="1"/>
  <c r="C6445" i="1"/>
  <c r="C6442" i="1"/>
  <c r="C6440" i="1"/>
  <c r="C6436" i="1"/>
  <c r="C6434" i="1"/>
  <c r="C6432" i="1"/>
  <c r="C6426" i="1"/>
  <c r="C6423" i="1"/>
  <c r="C6421" i="1"/>
  <c r="C6419" i="1"/>
  <c r="C6414" i="1"/>
  <c r="C6387" i="1"/>
  <c r="C6385" i="1"/>
  <c r="C6375" i="1"/>
  <c r="C6373" i="1"/>
  <c r="C6371" i="1"/>
  <c r="C6262" i="1"/>
  <c r="C6258" i="1"/>
  <c r="C6256" i="1"/>
  <c r="C6254" i="1"/>
  <c r="C6245" i="1"/>
  <c r="C6242" i="1"/>
  <c r="C6239" i="1"/>
  <c r="C6233" i="1"/>
  <c r="C6226" i="1"/>
  <c r="C6224" i="1"/>
  <c r="C6222" i="1"/>
  <c r="C6220" i="1"/>
  <c r="C6218" i="1"/>
  <c r="C6216" i="1"/>
  <c r="C6212" i="1"/>
  <c r="C6210" i="1"/>
  <c r="C6208" i="1"/>
  <c r="C6206" i="1"/>
  <c r="C6204" i="1"/>
  <c r="C6195" i="1"/>
  <c r="C6193" i="1"/>
  <c r="C6191" i="1"/>
  <c r="C6189" i="1"/>
  <c r="C6187" i="1"/>
  <c r="C6184" i="1"/>
  <c r="C6179" i="1"/>
  <c r="C6177" i="1"/>
  <c r="C6175" i="1"/>
  <c r="C6170" i="1"/>
  <c r="C6168" i="1"/>
  <c r="C6166" i="1"/>
  <c r="C6164" i="1"/>
  <c r="C6161" i="1"/>
  <c r="C6155" i="1"/>
  <c r="C6152" i="1"/>
  <c r="C6150" i="1"/>
  <c r="C6148" i="1"/>
  <c r="C6146" i="1"/>
  <c r="C6143" i="1"/>
  <c r="C6141" i="1"/>
  <c r="C6139" i="1"/>
  <c r="C6125" i="1"/>
  <c r="C6120" i="1"/>
  <c r="C6118" i="1"/>
  <c r="C6115" i="1"/>
  <c r="C6113" i="1"/>
  <c r="C6111" i="1"/>
  <c r="C6109" i="1"/>
  <c r="C6107" i="1"/>
  <c r="C6104" i="1"/>
  <c r="C6102" i="1"/>
  <c r="C6096" i="1"/>
  <c r="C6094" i="1"/>
  <c r="C6092" i="1"/>
  <c r="C6090" i="1"/>
  <c r="C6088" i="1"/>
  <c r="C6076" i="1"/>
  <c r="C6074" i="1"/>
  <c r="C6071" i="1"/>
  <c r="C6069" i="1"/>
  <c r="C6067" i="1"/>
  <c r="C6065" i="1"/>
  <c r="C6055" i="1"/>
  <c r="C6048" i="1"/>
  <c r="C6043" i="1"/>
  <c r="C6041" i="1"/>
  <c r="C6039" i="1"/>
  <c r="C6037" i="1"/>
  <c r="C6034" i="1"/>
  <c r="C6031" i="1"/>
  <c r="C6029" i="1"/>
  <c r="C6027" i="1"/>
  <c r="C6023" i="1"/>
  <c r="C6021" i="1"/>
  <c r="C6016" i="1"/>
  <c r="C6014" i="1"/>
  <c r="C6012" i="1"/>
  <c r="C6008" i="1"/>
  <c r="C6006" i="1"/>
  <c r="C6003" i="1"/>
  <c r="C6001" i="1"/>
  <c r="C5997" i="1"/>
  <c r="C5994" i="1"/>
  <c r="C5990" i="1"/>
  <c r="C5988" i="1"/>
  <c r="C5986" i="1"/>
  <c r="C5984" i="1"/>
  <c r="C5982" i="1"/>
  <c r="C5980" i="1"/>
  <c r="C5977" i="1"/>
  <c r="C5975" i="1"/>
  <c r="C5973" i="1"/>
  <c r="C5971" i="1"/>
  <c r="C5969" i="1"/>
  <c r="C5967" i="1"/>
  <c r="C5964" i="1"/>
  <c r="C5952" i="1"/>
  <c r="C5949" i="1"/>
  <c r="C5947" i="1"/>
  <c r="C5945" i="1"/>
  <c r="C5942" i="1"/>
  <c r="C5939" i="1"/>
  <c r="C5937" i="1"/>
  <c r="C5931" i="1"/>
  <c r="C5929" i="1"/>
  <c r="C5927" i="1"/>
  <c r="C5925" i="1"/>
  <c r="C5923" i="1"/>
  <c r="C5921" i="1"/>
  <c r="C5919" i="1"/>
  <c r="C5916" i="1"/>
  <c r="C5910" i="1"/>
  <c r="C5908" i="1"/>
  <c r="C5905" i="1"/>
  <c r="C5903" i="1"/>
  <c r="C5899" i="1"/>
  <c r="C5897" i="1"/>
  <c r="C5895" i="1"/>
  <c r="C5887" i="1"/>
  <c r="C5881" i="1"/>
  <c r="C5879" i="1"/>
  <c r="C5877" i="1"/>
  <c r="C5875" i="1"/>
  <c r="C5873" i="1"/>
  <c r="C5870" i="1"/>
  <c r="C5868" i="1"/>
  <c r="C5866" i="1"/>
  <c r="C5864" i="1"/>
  <c r="C5850" i="1"/>
  <c r="C5848" i="1"/>
  <c r="C5846" i="1"/>
  <c r="C5791" i="1"/>
  <c r="C5788" i="1"/>
  <c r="C5786" i="1"/>
  <c r="C5784" i="1"/>
  <c r="C5782" i="1"/>
  <c r="C5780" i="1"/>
  <c r="C5778" i="1"/>
  <c r="C5776" i="1"/>
  <c r="C5773" i="1"/>
  <c r="C5765" i="1"/>
  <c r="C5763" i="1"/>
  <c r="C5761" i="1"/>
  <c r="C5759" i="1"/>
  <c r="C5757" i="1"/>
  <c r="C5755" i="1"/>
  <c r="C5753" i="1"/>
  <c r="C5749" i="1"/>
  <c r="C5747" i="1"/>
  <c r="C5739" i="1"/>
  <c r="C5737" i="1"/>
  <c r="C5735" i="1"/>
  <c r="C5732" i="1"/>
  <c r="C5730" i="1"/>
  <c r="C5726" i="1"/>
  <c r="C5721" i="1"/>
  <c r="C5719" i="1"/>
  <c r="C5717" i="1"/>
  <c r="C5714" i="1"/>
  <c r="C5712" i="1"/>
  <c r="C5709" i="1"/>
  <c r="C5706" i="1"/>
  <c r="C5701" i="1"/>
  <c r="C5518" i="1"/>
  <c r="C5516" i="1"/>
  <c r="C5514" i="1"/>
  <c r="C5512" i="1"/>
  <c r="C5510" i="1"/>
  <c r="C5508" i="1"/>
  <c r="C5506" i="1"/>
  <c r="C5501" i="1"/>
  <c r="C5499" i="1"/>
  <c r="C5497" i="1"/>
  <c r="C5494" i="1"/>
  <c r="C5492" i="1"/>
  <c r="C5490" i="1"/>
  <c r="C5487" i="1"/>
  <c r="C5472" i="1"/>
  <c r="C5470" i="1"/>
  <c r="C5467" i="1"/>
  <c r="C5463" i="1"/>
  <c r="C5461" i="1"/>
  <c r="C5459" i="1"/>
  <c r="C5455" i="1"/>
  <c r="C5453" i="1"/>
  <c r="C5451" i="1"/>
  <c r="C5449" i="1"/>
  <c r="C5447" i="1"/>
  <c r="C5444" i="1"/>
  <c r="C5442" i="1"/>
  <c r="C5440" i="1"/>
  <c r="C5437" i="1"/>
  <c r="C5435" i="1"/>
  <c r="C5433" i="1"/>
  <c r="C5431" i="1"/>
  <c r="C5423" i="1"/>
  <c r="C5421" i="1"/>
  <c r="C5418" i="1"/>
  <c r="C5416" i="1"/>
  <c r="C5414" i="1"/>
  <c r="C5412" i="1"/>
  <c r="C5410" i="1"/>
  <c r="C5408" i="1"/>
  <c r="C5406" i="1"/>
  <c r="C5404" i="1"/>
  <c r="C5401" i="1"/>
  <c r="C5394" i="1"/>
  <c r="C5391" i="1"/>
  <c r="C5389" i="1"/>
  <c r="C5373" i="1"/>
  <c r="C5371" i="1"/>
  <c r="C5365" i="1"/>
  <c r="C5363" i="1"/>
  <c r="C5352" i="1"/>
  <c r="C5350" i="1"/>
  <c r="C5348" i="1"/>
  <c r="C5346" i="1"/>
  <c r="C5331" i="1"/>
  <c r="C5329" i="1"/>
  <c r="C5327" i="1"/>
  <c r="C5325" i="1"/>
  <c r="C5317" i="1"/>
  <c r="C5305" i="1"/>
  <c r="C5303" i="1"/>
  <c r="C5301" i="1"/>
  <c r="C5299" i="1"/>
  <c r="C5297" i="1"/>
  <c r="C5295" i="1"/>
  <c r="C5293" i="1"/>
  <c r="C5291" i="1"/>
  <c r="C5289" i="1"/>
  <c r="C5287" i="1"/>
  <c r="C5285" i="1"/>
  <c r="C5283" i="1"/>
  <c r="C5281" i="1"/>
  <c r="C5279" i="1"/>
  <c r="C5277" i="1"/>
  <c r="C5275" i="1"/>
  <c r="C5273" i="1"/>
  <c r="C5271" i="1"/>
  <c r="C5268" i="1"/>
  <c r="C5265" i="1"/>
  <c r="C5263" i="1"/>
  <c r="C5261" i="1"/>
  <c r="C5258" i="1"/>
  <c r="C5256" i="1"/>
  <c r="C5254" i="1"/>
  <c r="C5252" i="1"/>
  <c r="C5249" i="1"/>
  <c r="C5247" i="1"/>
  <c r="C5245" i="1"/>
  <c r="C5243" i="1"/>
  <c r="C5241" i="1"/>
  <c r="C5239" i="1"/>
  <c r="C5237" i="1"/>
  <c r="C5234" i="1"/>
  <c r="C5232" i="1"/>
  <c r="C5230" i="1"/>
  <c r="C5228" i="1"/>
  <c r="C5226" i="1"/>
  <c r="C5224" i="1"/>
  <c r="C5222" i="1"/>
  <c r="C5219" i="1"/>
  <c r="C5217" i="1"/>
  <c r="C5215" i="1"/>
  <c r="C5213" i="1"/>
  <c r="C5211" i="1"/>
  <c r="C5209" i="1"/>
  <c r="C5206" i="1"/>
  <c r="C5204" i="1"/>
  <c r="C5202" i="1"/>
  <c r="C5200" i="1"/>
  <c r="C5198" i="1"/>
  <c r="C5196" i="1"/>
  <c r="C5193" i="1"/>
  <c r="C5191" i="1"/>
  <c r="C5189" i="1"/>
  <c r="C5187" i="1"/>
  <c r="C5185" i="1"/>
  <c r="C5183" i="1"/>
  <c r="C5181" i="1"/>
  <c r="C5179" i="1"/>
  <c r="C5177" i="1"/>
  <c r="C5175" i="1"/>
  <c r="C5173" i="1"/>
  <c r="C5171" i="1"/>
  <c r="C5169" i="1"/>
  <c r="C5167" i="1"/>
  <c r="C5164" i="1"/>
  <c r="C5162" i="1"/>
  <c r="C5160" i="1"/>
  <c r="C5158" i="1"/>
  <c r="C5156" i="1"/>
  <c r="C5153" i="1"/>
  <c r="C5150" i="1"/>
  <c r="C5148" i="1"/>
  <c r="C5146" i="1"/>
  <c r="C5144" i="1"/>
  <c r="C5142" i="1"/>
  <c r="C5140" i="1"/>
  <c r="C5138" i="1"/>
  <c r="C5136" i="1"/>
  <c r="C5134" i="1"/>
  <c r="C5132" i="1"/>
  <c r="C5130" i="1"/>
  <c r="C5128" i="1"/>
  <c r="C5126" i="1"/>
  <c r="C5124" i="1"/>
  <c r="C5122" i="1"/>
  <c r="C5120" i="1"/>
  <c r="C5118" i="1"/>
  <c r="C5116" i="1"/>
  <c r="C5113" i="1"/>
  <c r="C5111" i="1"/>
  <c r="C5107" i="1"/>
  <c r="C5105" i="1"/>
  <c r="C5103" i="1"/>
  <c r="C5101" i="1"/>
  <c r="C5099" i="1"/>
  <c r="C5097" i="1"/>
  <c r="C5095" i="1"/>
  <c r="C5092" i="1"/>
  <c r="C5090" i="1"/>
  <c r="C5087" i="1"/>
  <c r="C5085" i="1"/>
  <c r="C5083" i="1"/>
  <c r="C5081" i="1"/>
  <c r="C5078" i="1"/>
  <c r="C5076" i="1"/>
  <c r="C5074" i="1"/>
  <c r="C5072" i="1"/>
  <c r="C5069" i="1"/>
  <c r="C5067" i="1"/>
  <c r="C5064" i="1"/>
  <c r="C5062" i="1"/>
  <c r="C5060" i="1"/>
  <c r="C5058" i="1"/>
  <c r="C5056" i="1"/>
  <c r="C5054" i="1"/>
  <c r="C5052" i="1"/>
  <c r="C5050" i="1"/>
  <c r="C5048" i="1"/>
  <c r="C5046" i="1"/>
  <c r="C5044" i="1"/>
  <c r="C5042" i="1"/>
  <c r="C5040" i="1"/>
  <c r="C5038" i="1"/>
  <c r="C5036" i="1"/>
  <c r="C5034" i="1"/>
  <c r="C5032" i="1"/>
  <c r="C5030" i="1"/>
  <c r="C5028" i="1"/>
  <c r="C5026" i="1"/>
  <c r="C5024" i="1"/>
  <c r="C5022" i="1"/>
  <c r="C5020" i="1"/>
  <c r="C5018" i="1"/>
  <c r="C5016" i="1"/>
  <c r="C5014" i="1"/>
  <c r="C5012" i="1"/>
  <c r="C5010" i="1"/>
  <c r="C5008" i="1"/>
  <c r="C5006" i="1"/>
  <c r="C5003" i="1"/>
  <c r="C5001" i="1"/>
  <c r="C4998" i="1"/>
  <c r="C4996" i="1"/>
  <c r="C4994" i="1"/>
  <c r="C4992" i="1"/>
  <c r="C4988" i="1"/>
  <c r="C4986" i="1"/>
  <c r="C4984" i="1"/>
  <c r="C4982" i="1"/>
  <c r="C4980" i="1"/>
  <c r="C4978" i="1"/>
  <c r="C4976" i="1"/>
  <c r="C4974" i="1"/>
  <c r="C4972" i="1"/>
  <c r="C4970" i="1"/>
  <c r="C4968" i="1"/>
  <c r="C4966" i="1"/>
  <c r="C4964" i="1"/>
  <c r="C4962" i="1"/>
  <c r="C4960" i="1"/>
  <c r="C4957" i="1"/>
  <c r="C4955" i="1"/>
  <c r="C4953" i="1"/>
  <c r="C4951" i="1"/>
  <c r="C4949" i="1"/>
  <c r="C4946" i="1"/>
  <c r="C4944" i="1"/>
  <c r="C4942" i="1"/>
  <c r="C4940" i="1"/>
  <c r="C4938" i="1"/>
  <c r="C4936" i="1"/>
  <c r="C4934" i="1"/>
  <c r="C4932" i="1"/>
  <c r="C4930" i="1"/>
  <c r="C4928" i="1"/>
  <c r="C4925" i="1"/>
  <c r="C4923" i="1"/>
  <c r="C4921" i="1"/>
  <c r="C4919" i="1"/>
  <c r="C4917" i="1"/>
  <c r="C4914" i="1"/>
  <c r="C4912" i="1"/>
  <c r="C4909" i="1"/>
  <c r="C4905" i="1"/>
  <c r="C4902" i="1"/>
  <c r="C4900" i="1"/>
  <c r="C4897" i="1"/>
  <c r="C4895" i="1"/>
  <c r="C4893" i="1"/>
  <c r="C4891" i="1"/>
  <c r="C4889" i="1"/>
  <c r="C4887" i="1"/>
  <c r="C4885" i="1"/>
  <c r="C4883" i="1"/>
  <c r="C4881" i="1"/>
  <c r="C4879" i="1"/>
  <c r="C4877" i="1"/>
  <c r="C4874" i="1"/>
  <c r="C4872" i="1"/>
  <c r="C4870" i="1"/>
  <c r="C4867" i="1"/>
  <c r="C4865" i="1"/>
  <c r="C4863" i="1"/>
  <c r="C4861" i="1"/>
  <c r="C4859" i="1"/>
  <c r="C4857" i="1"/>
  <c r="C4855" i="1"/>
  <c r="C4853" i="1"/>
  <c r="C4851" i="1"/>
  <c r="C4849" i="1"/>
  <c r="C4847" i="1"/>
  <c r="C4845" i="1"/>
  <c r="C4843" i="1"/>
  <c r="C4841" i="1"/>
  <c r="C4839" i="1"/>
  <c r="C4837" i="1"/>
  <c r="C4835" i="1"/>
  <c r="C4833" i="1"/>
  <c r="C4831" i="1"/>
  <c r="C4829" i="1"/>
  <c r="C4827" i="1"/>
  <c r="C4825" i="1"/>
  <c r="C4823" i="1"/>
  <c r="C4821" i="1"/>
  <c r="C4818" i="1"/>
  <c r="C4814" i="1"/>
  <c r="C4811" i="1"/>
  <c r="C4808" i="1"/>
  <c r="C4805" i="1"/>
  <c r="C4802" i="1"/>
  <c r="C4799" i="1"/>
  <c r="C4796" i="1"/>
  <c r="C4793" i="1"/>
  <c r="C4790" i="1"/>
  <c r="C4787" i="1"/>
  <c r="C4782" i="1"/>
  <c r="C4756" i="1"/>
  <c r="C4754" i="1"/>
  <c r="C4747" i="1"/>
  <c r="C4745" i="1"/>
  <c r="C4743" i="1"/>
  <c r="C4739" i="1"/>
  <c r="C4737" i="1"/>
  <c r="C4735" i="1"/>
  <c r="C4733" i="1"/>
  <c r="C4731" i="1"/>
  <c r="C4729" i="1"/>
  <c r="C4727" i="1"/>
  <c r="C4725" i="1"/>
  <c r="C4723" i="1"/>
  <c r="C4721" i="1"/>
  <c r="C4719" i="1"/>
  <c r="C4716" i="1"/>
  <c r="C4713" i="1"/>
  <c r="C4711" i="1"/>
  <c r="C4709" i="1"/>
  <c r="C4707" i="1"/>
  <c r="C4705" i="1"/>
  <c r="C4703" i="1"/>
  <c r="C4701" i="1"/>
  <c r="C4699" i="1"/>
  <c r="C4697" i="1"/>
  <c r="C4695" i="1"/>
  <c r="C4693" i="1"/>
  <c r="C4688" i="1"/>
  <c r="C4686" i="1"/>
  <c r="C4684" i="1"/>
  <c r="C4680" i="1"/>
  <c r="C4678" i="1"/>
  <c r="C4676" i="1"/>
  <c r="C4674" i="1"/>
  <c r="C4672" i="1"/>
  <c r="C4670" i="1"/>
  <c r="C4667" i="1"/>
  <c r="C4665" i="1"/>
  <c r="C4663" i="1"/>
  <c r="C4658" i="1"/>
  <c r="C4656" i="1"/>
  <c r="C4654" i="1"/>
  <c r="C4651" i="1"/>
  <c r="C4648" i="1"/>
  <c r="C4597" i="1"/>
  <c r="C4587" i="1"/>
  <c r="C4585" i="1"/>
  <c r="C4582" i="1"/>
  <c r="C4579" i="1"/>
  <c r="C4576" i="1"/>
  <c r="C4574" i="1"/>
  <c r="C4571" i="1"/>
  <c r="C4569" i="1"/>
  <c r="C4566" i="1"/>
  <c r="C4563" i="1"/>
  <c r="C4561" i="1"/>
  <c r="C4559" i="1"/>
  <c r="C4551" i="1"/>
  <c r="C4549" i="1"/>
  <c r="C4546" i="1"/>
  <c r="C4543" i="1"/>
  <c r="C4531" i="1"/>
  <c r="C4528" i="1"/>
  <c r="C4526" i="1"/>
  <c r="C4524" i="1"/>
  <c r="C4522" i="1"/>
  <c r="C4520" i="1"/>
  <c r="C4518" i="1"/>
  <c r="C4511" i="1"/>
  <c r="C4509" i="1"/>
  <c r="C4507" i="1"/>
  <c r="C4505" i="1"/>
  <c r="C4503" i="1"/>
  <c r="C4500" i="1"/>
  <c r="C4474" i="1"/>
  <c r="C4471" i="1"/>
  <c r="C4468" i="1"/>
  <c r="C4466" i="1"/>
  <c r="C4463" i="1"/>
  <c r="C4461" i="1"/>
  <c r="C4459" i="1"/>
  <c r="C4457" i="1"/>
  <c r="C4455" i="1"/>
  <c r="C4449" i="1"/>
  <c r="C4444" i="1"/>
  <c r="C4442" i="1"/>
  <c r="C4440" i="1"/>
  <c r="C4438" i="1"/>
  <c r="C4436" i="1"/>
  <c r="C4428" i="1"/>
  <c r="C4425" i="1"/>
  <c r="C4374" i="1"/>
  <c r="C4372" i="1"/>
  <c r="C4370" i="1"/>
  <c r="C4368" i="1"/>
  <c r="C4366" i="1"/>
  <c r="C4364" i="1"/>
  <c r="C4361" i="1"/>
  <c r="C4358" i="1"/>
  <c r="C4353" i="1"/>
  <c r="C4351" i="1"/>
  <c r="C4349" i="1"/>
  <c r="C4347" i="1"/>
  <c r="C4345" i="1"/>
  <c r="C4343" i="1"/>
  <c r="C4341" i="1"/>
  <c r="C4339" i="1"/>
  <c r="C4337" i="1"/>
  <c r="C4335" i="1"/>
  <c r="C4332" i="1"/>
  <c r="C4330" i="1"/>
  <c r="C4328" i="1"/>
  <c r="C4326" i="1"/>
  <c r="C4324" i="1"/>
  <c r="C4322" i="1"/>
  <c r="C4320" i="1"/>
  <c r="C4318" i="1"/>
  <c r="C4316" i="1"/>
  <c r="C4314" i="1"/>
  <c r="C4312" i="1"/>
  <c r="C4310" i="1"/>
  <c r="C4308" i="1"/>
  <c r="C4304" i="1"/>
  <c r="C4300" i="1"/>
  <c r="C4293" i="1"/>
  <c r="C4288" i="1"/>
  <c r="C4286" i="1"/>
  <c r="C4283" i="1"/>
  <c r="C4274" i="1"/>
  <c r="C4272" i="1"/>
  <c r="C4270" i="1"/>
  <c r="C4265" i="1"/>
  <c r="C4263" i="1"/>
  <c r="C4260" i="1"/>
  <c r="C4258" i="1"/>
  <c r="C4253" i="1"/>
  <c r="C4251" i="1"/>
  <c r="C4249" i="1"/>
  <c r="C4247" i="1"/>
  <c r="C4245" i="1"/>
  <c r="C4243" i="1"/>
  <c r="C4240" i="1"/>
  <c r="C4238" i="1"/>
  <c r="C4205" i="1"/>
  <c r="C4135" i="1"/>
  <c r="C4133" i="1"/>
  <c r="C4123" i="1"/>
  <c r="C4119" i="1"/>
  <c r="C4117" i="1"/>
  <c r="C4115" i="1"/>
  <c r="C4113" i="1"/>
  <c r="C4111" i="1"/>
  <c r="C4109" i="1"/>
  <c r="C4107" i="1"/>
  <c r="C4105" i="1"/>
  <c r="C4081" i="1"/>
  <c r="C4079" i="1"/>
  <c r="C4077" i="1"/>
  <c r="C4075" i="1"/>
  <c r="C4073" i="1"/>
  <c r="C4071" i="1"/>
  <c r="C4069" i="1"/>
  <c r="C4067" i="1"/>
  <c r="C4065" i="1"/>
  <c r="C4063" i="1"/>
  <c r="C4061" i="1"/>
  <c r="C4059" i="1"/>
  <c r="C4057" i="1"/>
  <c r="C4055" i="1"/>
  <c r="C4053" i="1"/>
  <c r="C4051" i="1"/>
  <c r="C4048" i="1"/>
  <c r="C4046" i="1"/>
  <c r="C4044" i="1"/>
  <c r="C4042" i="1"/>
  <c r="C4040" i="1"/>
  <c r="C4038" i="1"/>
  <c r="C4034" i="1"/>
  <c r="C4032" i="1"/>
  <c r="C4030" i="1"/>
  <c r="C4028" i="1"/>
  <c r="C4022" i="1"/>
  <c r="C4020" i="1"/>
  <c r="C4018" i="1"/>
  <c r="C4016" i="1"/>
  <c r="C4014" i="1"/>
  <c r="C4012" i="1"/>
  <c r="C4010" i="1"/>
  <c r="C4007" i="1"/>
  <c r="C4005" i="1"/>
  <c r="C4003" i="1"/>
  <c r="C4001" i="1"/>
  <c r="C3998" i="1"/>
  <c r="C3996" i="1"/>
  <c r="C3986" i="1"/>
  <c r="C3983" i="1"/>
  <c r="C3978" i="1"/>
  <c r="C3976" i="1"/>
  <c r="C3973" i="1"/>
  <c r="C3971" i="1"/>
  <c r="C3969" i="1"/>
  <c r="C3967" i="1"/>
  <c r="C3962" i="1"/>
  <c r="C3960" i="1"/>
  <c r="C3957" i="1"/>
  <c r="C3955" i="1"/>
  <c r="C3953" i="1"/>
  <c r="C3951" i="1"/>
  <c r="C3949" i="1"/>
  <c r="C3947" i="1"/>
  <c r="C3945" i="1"/>
  <c r="C3943" i="1"/>
  <c r="C3933" i="1"/>
  <c r="C3931" i="1"/>
  <c r="C3914" i="1"/>
  <c r="C3912" i="1"/>
  <c r="C3909" i="1"/>
  <c r="C3906" i="1"/>
  <c r="C3903" i="1"/>
  <c r="C3901" i="1"/>
  <c r="C3899" i="1"/>
  <c r="C3897" i="1"/>
  <c r="C3895" i="1"/>
  <c r="C3893" i="1"/>
  <c r="C3891" i="1"/>
  <c r="C3889" i="1"/>
  <c r="C3887" i="1"/>
  <c r="C3884" i="1"/>
  <c r="C3882" i="1"/>
  <c r="C3880" i="1"/>
  <c r="C3878" i="1"/>
  <c r="C3876" i="1"/>
  <c r="C3874" i="1"/>
  <c r="C3872" i="1"/>
  <c r="C3870" i="1"/>
  <c r="C3868" i="1"/>
  <c r="C3865" i="1"/>
  <c r="C3862" i="1"/>
  <c r="C3860" i="1"/>
  <c r="C3858" i="1"/>
  <c r="C3856" i="1"/>
  <c r="C3854" i="1"/>
  <c r="C3852" i="1"/>
  <c r="C3850" i="1"/>
  <c r="C3848" i="1"/>
  <c r="C3846" i="1"/>
  <c r="C3844" i="1"/>
  <c r="C3838" i="1"/>
  <c r="C3836" i="1"/>
  <c r="C3834" i="1"/>
  <c r="C3832" i="1"/>
  <c r="C3830" i="1"/>
  <c r="C3828" i="1"/>
  <c r="C3826" i="1"/>
  <c r="C3824" i="1"/>
  <c r="C3822" i="1"/>
  <c r="C3819" i="1"/>
  <c r="C3817" i="1"/>
  <c r="C3815" i="1"/>
  <c r="C3813" i="1"/>
  <c r="C3811" i="1"/>
  <c r="C3809" i="1"/>
  <c r="C3807" i="1"/>
  <c r="C3805" i="1"/>
  <c r="C3803" i="1"/>
  <c r="C3801" i="1"/>
  <c r="C3799" i="1"/>
  <c r="C3797" i="1"/>
  <c r="C3795" i="1"/>
  <c r="C3793" i="1"/>
  <c r="C3791" i="1"/>
  <c r="C3789" i="1"/>
  <c r="C3787" i="1"/>
  <c r="C3785" i="1"/>
  <c r="C3782" i="1"/>
  <c r="C3780" i="1"/>
  <c r="C3778" i="1"/>
  <c r="C3776" i="1"/>
  <c r="C3774" i="1"/>
  <c r="C3772" i="1"/>
  <c r="C3770" i="1"/>
  <c r="C3768" i="1"/>
  <c r="C3766" i="1"/>
  <c r="C3764" i="1"/>
  <c r="C3762" i="1"/>
  <c r="C3760" i="1"/>
  <c r="C3758" i="1"/>
  <c r="C3756" i="1"/>
  <c r="C3754" i="1"/>
  <c r="C3752" i="1"/>
  <c r="C3750" i="1"/>
  <c r="C3748" i="1"/>
  <c r="C3746" i="1"/>
  <c r="C3743" i="1"/>
  <c r="C3740" i="1"/>
  <c r="C3738" i="1"/>
  <c r="C3736" i="1"/>
  <c r="C3733" i="1"/>
  <c r="C3731" i="1"/>
  <c r="C3728" i="1"/>
  <c r="C3725" i="1"/>
  <c r="C3723" i="1"/>
  <c r="C3721" i="1"/>
  <c r="C3719" i="1"/>
  <c r="C3717" i="1"/>
  <c r="C3715" i="1"/>
  <c r="C3713" i="1"/>
  <c r="C3711" i="1"/>
  <c r="C3709" i="1"/>
  <c r="C3707" i="1"/>
  <c r="C3705" i="1"/>
  <c r="C3703" i="1"/>
  <c r="C3699" i="1"/>
  <c r="C3696" i="1"/>
  <c r="C3694" i="1"/>
  <c r="C3692" i="1"/>
  <c r="C3688" i="1"/>
  <c r="C3686" i="1"/>
  <c r="C3684" i="1"/>
  <c r="C3682" i="1"/>
  <c r="C3680" i="1"/>
  <c r="C3678" i="1"/>
  <c r="C3676" i="1"/>
  <c r="C3674" i="1"/>
  <c r="C3671" i="1"/>
  <c r="C3668" i="1"/>
  <c r="C3666" i="1"/>
  <c r="C3664" i="1"/>
  <c r="C3662" i="1"/>
  <c r="C3660" i="1"/>
  <c r="C3658" i="1"/>
  <c r="C3655" i="1"/>
  <c r="C3652" i="1"/>
  <c r="C3649" i="1"/>
  <c r="C3644" i="1"/>
  <c r="C3642" i="1"/>
  <c r="C3640" i="1"/>
  <c r="C3638" i="1"/>
  <c r="C3636" i="1"/>
  <c r="C3634" i="1"/>
  <c r="C3631" i="1"/>
  <c r="C3629" i="1"/>
  <c r="C3627" i="1"/>
  <c r="C3625" i="1"/>
  <c r="C3623" i="1"/>
  <c r="C3621" i="1"/>
  <c r="C3619" i="1"/>
  <c r="C3617" i="1"/>
  <c r="C3614" i="1"/>
  <c r="C3612" i="1"/>
  <c r="C3610" i="1"/>
  <c r="C3608" i="1"/>
  <c r="C3606" i="1"/>
  <c r="C3604" i="1"/>
  <c r="C3602" i="1"/>
  <c r="C3600" i="1"/>
  <c r="C3598" i="1"/>
  <c r="C3596" i="1"/>
  <c r="C3594" i="1"/>
  <c r="C3592" i="1"/>
  <c r="C3590" i="1"/>
  <c r="C3588" i="1"/>
  <c r="C3586" i="1"/>
  <c r="C3584" i="1"/>
  <c r="C3581" i="1"/>
  <c r="C3579" i="1"/>
  <c r="C3577" i="1"/>
  <c r="C3574" i="1"/>
  <c r="C3572" i="1"/>
  <c r="C3567" i="1"/>
  <c r="C3565" i="1"/>
  <c r="C3563" i="1"/>
  <c r="C3561" i="1"/>
  <c r="C3559" i="1"/>
  <c r="C3557" i="1"/>
  <c r="C3555" i="1"/>
  <c r="C3553" i="1"/>
  <c r="C3550" i="1"/>
  <c r="C3548" i="1"/>
  <c r="C3545" i="1"/>
  <c r="C3543" i="1"/>
  <c r="C3541" i="1"/>
  <c r="C3538" i="1"/>
  <c r="C3536" i="1"/>
  <c r="C3534" i="1"/>
  <c r="C3532" i="1"/>
  <c r="C3530" i="1"/>
  <c r="C3521" i="1"/>
  <c r="C3519" i="1"/>
  <c r="C3516" i="1"/>
  <c r="C3514" i="1"/>
  <c r="C3512" i="1"/>
  <c r="C3499" i="1"/>
  <c r="C3497" i="1"/>
  <c r="C3487" i="1"/>
  <c r="C3485" i="1"/>
  <c r="C3391" i="1"/>
  <c r="C3389" i="1"/>
  <c r="C3385" i="1"/>
  <c r="C3379" i="1"/>
  <c r="C3376" i="1"/>
  <c r="C3374" i="1"/>
  <c r="C3372" i="1"/>
  <c r="C3370" i="1"/>
  <c r="C3368" i="1"/>
  <c r="C3366" i="1"/>
  <c r="C3364" i="1"/>
  <c r="C3362" i="1"/>
  <c r="C3354" i="1"/>
  <c r="C3352" i="1"/>
  <c r="C3350" i="1"/>
  <c r="C3348" i="1"/>
  <c r="C3346" i="1"/>
  <c r="C3344" i="1"/>
  <c r="C3342" i="1"/>
  <c r="C3340" i="1"/>
  <c r="C3334" i="1"/>
  <c r="C3332" i="1"/>
  <c r="C3330" i="1"/>
  <c r="C3328" i="1"/>
  <c r="C3324" i="1"/>
  <c r="C3322" i="1"/>
  <c r="C3315" i="1"/>
  <c r="C3312" i="1"/>
  <c r="C3310" i="1"/>
  <c r="C3308" i="1"/>
  <c r="C3304" i="1"/>
  <c r="C3301" i="1"/>
  <c r="C3299" i="1"/>
  <c r="C3297" i="1"/>
  <c r="C3295" i="1"/>
  <c r="C3293" i="1"/>
  <c r="C3291" i="1"/>
  <c r="C3287" i="1"/>
  <c r="C3284" i="1"/>
  <c r="C3282" i="1"/>
  <c r="C3272" i="1"/>
  <c r="C3268" i="1"/>
  <c r="C3266" i="1"/>
  <c r="C3264" i="1"/>
  <c r="C3262" i="1"/>
  <c r="C3260" i="1"/>
  <c r="C3258" i="1"/>
  <c r="C3256" i="1"/>
  <c r="C3253" i="1"/>
  <c r="C3250" i="1"/>
  <c r="C3248" i="1"/>
  <c r="C3242" i="1"/>
  <c r="C3240" i="1"/>
  <c r="C3228" i="1"/>
  <c r="C3226" i="1"/>
  <c r="C3219" i="1"/>
  <c r="C3217" i="1"/>
  <c r="C3215" i="1"/>
  <c r="C3212" i="1"/>
  <c r="C3209" i="1"/>
  <c r="C3206" i="1"/>
  <c r="C3204" i="1"/>
  <c r="C3202" i="1"/>
  <c r="C3198" i="1"/>
  <c r="C3196" i="1"/>
  <c r="C3192" i="1"/>
  <c r="C3189" i="1"/>
  <c r="C3102" i="1"/>
  <c r="C3100" i="1"/>
  <c r="C3098" i="1"/>
  <c r="C3095" i="1"/>
  <c r="C3086" i="1"/>
  <c r="C3084" i="1"/>
  <c r="C3080" i="1"/>
  <c r="C3078" i="1"/>
  <c r="C3074" i="1"/>
  <c r="C3072" i="1"/>
  <c r="C3070" i="1"/>
  <c r="C3068" i="1"/>
  <c r="C3066" i="1"/>
  <c r="C3063" i="1"/>
  <c r="C3060" i="1"/>
  <c r="C3055" i="1"/>
  <c r="C3035" i="1"/>
  <c r="C3033" i="1"/>
  <c r="C3031" i="1"/>
  <c r="C3028" i="1"/>
  <c r="C3022" i="1"/>
  <c r="C3001" i="1"/>
  <c r="C2999" i="1"/>
  <c r="C2996" i="1"/>
  <c r="C2994" i="1"/>
  <c r="C2992" i="1"/>
  <c r="C2990" i="1"/>
  <c r="C2988" i="1"/>
  <c r="C2986" i="1"/>
  <c r="C2984" i="1"/>
  <c r="C2981" i="1"/>
  <c r="C2979" i="1"/>
  <c r="C2977" i="1"/>
  <c r="C2973" i="1"/>
  <c r="C2971" i="1"/>
  <c r="C2964" i="1"/>
  <c r="C2959" i="1"/>
  <c r="C2957" i="1"/>
  <c r="C2947" i="1"/>
  <c r="C2945" i="1"/>
  <c r="C2943" i="1"/>
  <c r="C2941" i="1"/>
  <c r="C2939" i="1"/>
  <c r="C2937" i="1"/>
  <c r="C2935" i="1"/>
  <c r="C2933" i="1"/>
  <c r="C2931" i="1"/>
  <c r="C2929" i="1"/>
  <c r="C2924" i="1"/>
  <c r="C2913" i="1"/>
  <c r="C2909" i="1"/>
  <c r="C2907" i="1"/>
  <c r="C2905" i="1"/>
  <c r="C2903" i="1"/>
  <c r="C2901" i="1"/>
  <c r="C2898" i="1"/>
  <c r="C2896" i="1"/>
  <c r="C2833" i="1"/>
  <c r="C2830" i="1"/>
  <c r="C2828" i="1"/>
  <c r="C2826" i="1"/>
  <c r="C2824" i="1"/>
  <c r="C2822" i="1"/>
  <c r="C2820" i="1"/>
  <c r="C2817" i="1"/>
  <c r="C2815" i="1"/>
  <c r="C2813" i="1"/>
  <c r="C2811" i="1"/>
  <c r="C2809" i="1"/>
  <c r="C2807" i="1"/>
  <c r="C2805" i="1"/>
  <c r="C2803" i="1"/>
  <c r="C2801" i="1"/>
  <c r="C2797" i="1"/>
  <c r="C2794" i="1"/>
  <c r="C2792" i="1"/>
  <c r="C2790" i="1"/>
  <c r="C2767" i="1"/>
  <c r="C2764" i="1"/>
  <c r="C2762" i="1"/>
  <c r="C2759" i="1"/>
  <c r="C2757" i="1"/>
  <c r="C2755" i="1"/>
  <c r="C2753" i="1"/>
  <c r="C2751" i="1"/>
  <c r="C2746" i="1"/>
  <c r="C2628" i="1"/>
  <c r="C2626" i="1"/>
  <c r="C2593" i="1"/>
  <c r="C2590" i="1"/>
  <c r="C2586" i="1"/>
  <c r="C2584" i="1"/>
  <c r="C2581" i="1"/>
  <c r="C2579" i="1"/>
  <c r="C2577" i="1"/>
  <c r="C2575" i="1"/>
  <c r="C2573" i="1"/>
  <c r="C2563" i="1"/>
  <c r="C2560" i="1"/>
  <c r="C2558" i="1"/>
  <c r="C2555" i="1"/>
  <c r="C2553" i="1"/>
  <c r="C2551" i="1"/>
  <c r="C2549" i="1"/>
  <c r="C2545" i="1"/>
  <c r="C2543" i="1"/>
  <c r="C2541" i="1"/>
  <c r="C2539" i="1"/>
  <c r="C2536" i="1"/>
  <c r="C2534" i="1"/>
  <c r="C2532" i="1"/>
  <c r="C2528" i="1"/>
  <c r="C2524" i="1"/>
  <c r="C2522" i="1"/>
  <c r="C2509" i="1"/>
  <c r="C2507" i="1"/>
  <c r="C2505" i="1"/>
  <c r="C2502" i="1"/>
  <c r="C2500" i="1"/>
  <c r="C2498" i="1"/>
  <c r="C2496" i="1"/>
  <c r="C2494" i="1"/>
  <c r="C2491" i="1"/>
  <c r="C2489" i="1"/>
  <c r="C2478" i="1"/>
  <c r="C2474" i="1"/>
  <c r="C2472" i="1"/>
  <c r="C2470" i="1"/>
  <c r="C2468" i="1"/>
  <c r="C2465" i="1"/>
  <c r="C2459" i="1"/>
  <c r="C2457" i="1"/>
  <c r="C2453" i="1"/>
  <c r="C2449" i="1"/>
  <c r="C2447" i="1"/>
  <c r="C2445" i="1"/>
  <c r="C2443" i="1"/>
  <c r="C2441" i="1"/>
  <c r="C2439" i="1"/>
  <c r="C2437" i="1"/>
  <c r="C2433" i="1"/>
  <c r="C2430" i="1"/>
  <c r="C2428" i="1"/>
  <c r="C2423" i="1"/>
  <c r="C2417" i="1"/>
  <c r="C2415" i="1"/>
  <c r="C2413" i="1"/>
  <c r="C2411" i="1"/>
  <c r="C2408" i="1"/>
  <c r="C2406" i="1"/>
  <c r="C2404" i="1"/>
  <c r="C2402" i="1"/>
  <c r="C2400" i="1"/>
  <c r="C2398" i="1"/>
  <c r="C2396" i="1"/>
  <c r="C2394" i="1"/>
  <c r="C2392" i="1"/>
  <c r="C2390" i="1"/>
  <c r="C2388" i="1"/>
  <c r="C2385" i="1"/>
  <c r="C2382" i="1"/>
  <c r="C2380" i="1"/>
  <c r="C2378" i="1"/>
  <c r="C2376" i="1"/>
  <c r="C2374" i="1"/>
  <c r="C2372" i="1"/>
  <c r="C2370" i="1"/>
  <c r="C2368" i="1"/>
  <c r="C2365" i="1"/>
  <c r="C2363" i="1"/>
  <c r="C2361" i="1"/>
  <c r="C2359" i="1"/>
  <c r="C2357" i="1"/>
  <c r="C2355" i="1"/>
  <c r="C2352" i="1"/>
  <c r="C2350" i="1"/>
  <c r="C2347" i="1"/>
  <c r="C2345" i="1"/>
  <c r="C2343" i="1"/>
  <c r="C2341" i="1"/>
  <c r="C2338" i="1"/>
  <c r="C2335" i="1"/>
  <c r="C2333" i="1"/>
  <c r="C2331" i="1"/>
  <c r="C2329" i="1"/>
  <c r="C2327" i="1"/>
  <c r="C2325" i="1"/>
  <c r="C2323" i="1"/>
  <c r="C2321" i="1"/>
  <c r="C2319" i="1"/>
  <c r="C2317" i="1"/>
  <c r="C2315" i="1"/>
  <c r="C2313" i="1"/>
  <c r="C2311" i="1"/>
  <c r="C2309" i="1"/>
  <c r="C2307" i="1"/>
  <c r="C2305" i="1"/>
  <c r="C2303" i="1"/>
  <c r="C2301" i="1"/>
  <c r="C2299" i="1"/>
  <c r="C2297" i="1"/>
  <c r="C2295" i="1"/>
  <c r="C2293" i="1"/>
  <c r="C2291" i="1"/>
  <c r="C2289" i="1"/>
  <c r="C2286" i="1"/>
  <c r="C2284" i="1"/>
  <c r="C2282" i="1"/>
  <c r="C2280" i="1"/>
  <c r="C2278" i="1"/>
  <c r="C2276" i="1"/>
  <c r="C2274" i="1"/>
  <c r="C2272" i="1"/>
  <c r="C2270" i="1"/>
  <c r="C2268" i="1"/>
  <c r="C2265" i="1"/>
  <c r="C2263" i="1"/>
  <c r="C2261" i="1"/>
  <c r="C2259" i="1"/>
  <c r="C2257" i="1"/>
  <c r="C2255" i="1"/>
  <c r="C2253" i="1"/>
  <c r="C2251" i="1"/>
  <c r="C2249" i="1"/>
  <c r="C2247" i="1"/>
  <c r="C2245" i="1"/>
  <c r="C2243" i="1"/>
  <c r="C2241" i="1"/>
  <c r="C2239" i="1"/>
  <c r="C2237" i="1"/>
  <c r="C2235" i="1"/>
  <c r="C2233" i="1"/>
  <c r="C2231" i="1"/>
  <c r="C2228" i="1"/>
  <c r="C2226" i="1"/>
  <c r="C2224" i="1"/>
  <c r="C2221" i="1"/>
  <c r="C2219" i="1"/>
  <c r="C2216" i="1"/>
  <c r="C2214" i="1"/>
  <c r="C2212" i="1"/>
  <c r="C2209" i="1"/>
  <c r="C2207" i="1"/>
  <c r="C2205" i="1"/>
  <c r="C2203" i="1"/>
  <c r="C2201" i="1"/>
  <c r="C2199" i="1"/>
  <c r="C2197" i="1"/>
  <c r="C2195" i="1"/>
  <c r="C2193" i="1"/>
  <c r="C2191" i="1"/>
  <c r="C2189" i="1"/>
  <c r="C2187" i="1"/>
  <c r="C2185" i="1"/>
  <c r="C2183" i="1"/>
  <c r="C2181" i="1"/>
  <c r="C2179" i="1"/>
  <c r="C2176" i="1"/>
  <c r="C2174" i="1"/>
  <c r="C2172" i="1"/>
  <c r="C2170" i="1"/>
  <c r="C2168" i="1"/>
  <c r="C2166" i="1"/>
  <c r="C2164" i="1"/>
  <c r="C2162" i="1"/>
  <c r="C2160" i="1"/>
  <c r="C2158" i="1"/>
  <c r="C2156" i="1"/>
  <c r="C2154" i="1"/>
  <c r="C2152" i="1"/>
  <c r="C2150" i="1"/>
  <c r="C2148" i="1"/>
  <c r="C2145" i="1"/>
  <c r="C2137" i="1"/>
  <c r="C2134" i="1"/>
  <c r="C2130" i="1"/>
  <c r="C2128" i="1"/>
  <c r="C2116" i="1"/>
  <c r="C2113" i="1"/>
  <c r="C2109" i="1"/>
  <c r="C2104" i="1"/>
  <c r="C2101" i="1"/>
  <c r="C2098" i="1"/>
  <c r="C2095" i="1"/>
  <c r="C2093" i="1"/>
  <c r="C2091" i="1"/>
  <c r="C2088" i="1"/>
  <c r="C2085" i="1"/>
  <c r="C2083" i="1"/>
  <c r="C2081" i="1"/>
  <c r="C2079" i="1"/>
  <c r="C2077" i="1"/>
  <c r="C2074" i="1"/>
  <c r="C2072" i="1"/>
  <c r="C2070" i="1"/>
  <c r="C2068" i="1"/>
  <c r="C2066" i="1"/>
  <c r="C2064" i="1"/>
  <c r="C2062" i="1"/>
  <c r="C2060" i="1"/>
  <c r="C2055" i="1"/>
  <c r="C2053" i="1"/>
  <c r="C2051" i="1"/>
  <c r="C2049" i="1"/>
  <c r="C2046" i="1"/>
  <c r="C2044" i="1"/>
  <c r="C2042" i="1"/>
  <c r="C2040" i="1"/>
  <c r="C2035" i="1"/>
  <c r="C2033" i="1"/>
  <c r="C2031" i="1"/>
  <c r="C2029" i="1"/>
  <c r="C2027" i="1"/>
  <c r="C2024" i="1"/>
  <c r="C2022" i="1"/>
  <c r="C2020" i="1"/>
  <c r="C2018" i="1"/>
  <c r="C2016" i="1"/>
  <c r="C2014" i="1"/>
  <c r="C2012" i="1"/>
  <c r="C1982" i="1"/>
  <c r="C1979" i="1"/>
  <c r="C1977" i="1"/>
  <c r="C1972" i="1"/>
  <c r="C1962" i="1"/>
  <c r="C1960" i="1"/>
  <c r="C1957" i="1"/>
  <c r="C1954" i="1"/>
  <c r="C1933" i="1"/>
  <c r="C1931" i="1"/>
  <c r="C1923" i="1"/>
  <c r="C1920" i="1"/>
  <c r="C1914" i="1"/>
  <c r="C1911" i="1"/>
  <c r="C1905" i="1"/>
  <c r="C1900" i="1"/>
  <c r="C1896" i="1"/>
  <c r="C1889" i="1"/>
  <c r="C1884" i="1"/>
  <c r="C1882" i="1"/>
  <c r="C1876" i="1"/>
  <c r="C1870" i="1"/>
  <c r="C1857" i="1"/>
  <c r="C1853" i="1"/>
  <c r="C1851" i="1"/>
  <c r="C1849" i="1"/>
  <c r="C1847" i="1"/>
  <c r="C1844" i="1"/>
  <c r="C1842" i="1"/>
  <c r="C1840" i="1"/>
  <c r="C1838" i="1"/>
  <c r="C1836" i="1"/>
  <c r="C1834" i="1"/>
  <c r="C1832" i="1"/>
  <c r="C1830" i="1"/>
  <c r="C1828" i="1"/>
  <c r="C1826" i="1"/>
  <c r="C1824" i="1"/>
  <c r="C1822" i="1"/>
  <c r="C1812" i="1"/>
  <c r="C1809" i="1"/>
  <c r="C1804" i="1"/>
  <c r="C1802" i="1"/>
  <c r="C1800" i="1"/>
  <c r="C1797" i="1"/>
  <c r="C1795" i="1"/>
  <c r="C1785" i="1"/>
  <c r="C1783" i="1"/>
  <c r="C1781" i="1"/>
  <c r="C1777" i="1"/>
  <c r="C1775" i="1"/>
  <c r="C1773" i="1"/>
  <c r="C1755" i="1"/>
  <c r="C1751" i="1"/>
  <c r="C1749" i="1"/>
  <c r="C1747" i="1"/>
  <c r="C1745" i="1"/>
  <c r="C1743" i="1"/>
  <c r="C1740" i="1"/>
  <c r="C1738" i="1"/>
  <c r="C1736" i="1"/>
  <c r="C1734" i="1"/>
  <c r="C1732" i="1"/>
  <c r="C1730" i="1"/>
  <c r="C1728" i="1"/>
  <c r="C1726" i="1"/>
  <c r="C1724" i="1"/>
  <c r="C1722" i="1"/>
  <c r="C1720" i="1"/>
  <c r="C1717" i="1"/>
  <c r="C1715" i="1"/>
  <c r="C1713" i="1"/>
  <c r="C1711" i="1"/>
  <c r="C1708" i="1"/>
  <c r="C1706" i="1"/>
  <c r="C1704" i="1"/>
  <c r="C1702" i="1"/>
  <c r="C1700" i="1"/>
  <c r="C1697" i="1"/>
  <c r="C1694" i="1"/>
  <c r="C1692" i="1"/>
  <c r="C1688" i="1"/>
  <c r="C1686" i="1"/>
  <c r="C1684" i="1"/>
  <c r="C1682" i="1"/>
  <c r="C1680" i="1"/>
  <c r="C1678" i="1"/>
  <c r="C1675" i="1"/>
  <c r="C1673" i="1"/>
  <c r="C1671" i="1"/>
  <c r="C1669" i="1"/>
  <c r="C1665" i="1"/>
  <c r="C1597" i="1"/>
  <c r="C1595" i="1"/>
  <c r="C1593" i="1"/>
  <c r="C1591" i="1"/>
  <c r="C1589" i="1"/>
  <c r="C1587" i="1"/>
  <c r="C1584" i="1"/>
  <c r="C1582" i="1"/>
  <c r="C1580" i="1"/>
  <c r="C1578" i="1"/>
  <c r="C1576" i="1"/>
  <c r="C1561" i="1"/>
  <c r="C1559" i="1"/>
  <c r="C1557" i="1"/>
  <c r="C1555" i="1"/>
  <c r="C1553" i="1"/>
  <c r="C1551" i="1"/>
  <c r="C1549" i="1"/>
  <c r="C1547" i="1"/>
  <c r="C1544" i="1"/>
  <c r="C1542" i="1"/>
  <c r="C1540" i="1"/>
  <c r="C1538" i="1"/>
  <c r="C1536" i="1"/>
  <c r="C1534" i="1"/>
  <c r="C1532" i="1"/>
  <c r="C1530" i="1"/>
  <c r="C1528" i="1"/>
  <c r="C1526" i="1"/>
  <c r="C1524" i="1"/>
  <c r="C1511" i="1"/>
  <c r="C1507" i="1"/>
  <c r="C1501" i="1"/>
  <c r="C1481" i="1"/>
  <c r="C1477" i="1"/>
  <c r="C1475" i="1"/>
  <c r="C1473" i="1"/>
  <c r="C1470" i="1"/>
  <c r="C1468" i="1"/>
  <c r="C1466" i="1"/>
  <c r="C1464" i="1"/>
  <c r="C1462" i="1"/>
  <c r="C1460" i="1"/>
  <c r="C1458" i="1"/>
  <c r="C1441" i="1"/>
  <c r="C1410" i="1"/>
  <c r="C1406" i="1"/>
  <c r="C1334" i="1"/>
  <c r="C1331" i="1"/>
  <c r="C1329" i="1"/>
  <c r="C1318" i="1"/>
  <c r="C1310" i="1"/>
  <c r="C1306" i="1"/>
  <c r="C1296" i="1"/>
  <c r="C1294" i="1"/>
  <c r="C1291" i="1"/>
  <c r="C1288" i="1"/>
  <c r="C1276" i="1"/>
  <c r="C1274" i="1"/>
  <c r="C1271" i="1"/>
  <c r="C1268" i="1"/>
  <c r="C1266" i="1"/>
  <c r="C1217" i="1"/>
  <c r="C1179" i="1"/>
  <c r="C1174" i="1"/>
  <c r="C1160" i="1"/>
  <c r="C1158" i="1"/>
  <c r="C1153" i="1"/>
  <c r="C1148" i="1"/>
  <c r="C952" i="1"/>
  <c r="C932" i="1"/>
  <c r="C928" i="1"/>
  <c r="C924" i="1"/>
  <c r="C880" i="1"/>
  <c r="C878" i="1"/>
  <c r="C873" i="1"/>
  <c r="C870" i="1"/>
  <c r="C867" i="1"/>
  <c r="C862" i="1"/>
  <c r="C854" i="1"/>
  <c r="C852" i="1"/>
  <c r="C789" i="1"/>
  <c r="C786" i="1"/>
  <c r="C782" i="1"/>
  <c r="C779" i="1"/>
  <c r="C751" i="1"/>
  <c r="C738" i="1"/>
  <c r="C736" i="1"/>
  <c r="C734" i="1"/>
  <c r="C729" i="1"/>
  <c r="C726" i="1"/>
  <c r="C723" i="1"/>
  <c r="C720" i="1"/>
  <c r="C718" i="1"/>
  <c r="C714" i="1"/>
  <c r="C712" i="1"/>
  <c r="C709" i="1"/>
  <c r="C676" i="1"/>
  <c r="C660" i="1"/>
  <c r="C653" i="1"/>
  <c r="C650" i="1"/>
  <c r="C647" i="1"/>
  <c r="C645" i="1"/>
  <c r="C643" i="1"/>
  <c r="C634" i="1"/>
  <c r="C626" i="1"/>
  <c r="C437" i="1"/>
  <c r="C425" i="1"/>
  <c r="C423" i="1"/>
  <c r="C419" i="1"/>
  <c r="C416" i="1"/>
  <c r="C402" i="1"/>
  <c r="C398" i="1"/>
  <c r="C394" i="1"/>
  <c r="C386" i="1"/>
  <c r="C384" i="1"/>
  <c r="C375" i="1"/>
  <c r="C373" i="1"/>
  <c r="C371" i="1"/>
  <c r="C369" i="1"/>
  <c r="C365" i="1"/>
  <c r="C360" i="1"/>
  <c r="C225" i="1"/>
  <c r="C223" i="1"/>
  <c r="C221" i="1"/>
  <c r="C177" i="1"/>
  <c r="C165" i="1"/>
  <c r="C160" i="1"/>
  <c r="C155" i="1"/>
  <c r="C152" i="1"/>
  <c r="C148" i="1"/>
  <c r="C146" i="1"/>
  <c r="C142" i="1"/>
  <c r="C136" i="1"/>
  <c r="C121" i="1"/>
  <c r="C119" i="1"/>
  <c r="C116" i="1"/>
  <c r="C114" i="1"/>
  <c r="C70" i="1"/>
  <c r="C42" i="1"/>
  <c r="C38" i="1"/>
  <c r="C35" i="1"/>
  <c r="C29" i="1"/>
  <c r="C27" i="1"/>
  <c r="C21" i="1"/>
  <c r="C10367" i="1" l="1"/>
  <c r="C10366" i="1"/>
  <c r="C10365" i="1"/>
  <c r="C10364" i="1"/>
  <c r="C10363" i="1"/>
  <c r="C10362" i="1"/>
  <c r="C10361" i="1"/>
  <c r="C10360" i="1"/>
  <c r="C10368" i="1" l="1"/>
  <c r="C3382" i="1"/>
  <c r="C3381" i="1"/>
  <c r="C3380" i="1"/>
  <c r="C3279" i="1"/>
  <c r="C3278" i="1"/>
  <c r="C3277" i="1"/>
  <c r="C3276" i="1"/>
  <c r="C3275" i="1"/>
  <c r="C3274" i="1"/>
  <c r="C3273" i="1"/>
  <c r="C3383" i="1" l="1"/>
  <c r="C3280" i="1"/>
  <c r="C10371" i="1" s="1"/>
  <c r="C10375" i="1" l="1"/>
</calcChain>
</file>

<file path=xl/sharedStrings.xml><?xml version="1.0" encoding="utf-8"?>
<sst xmlns="http://schemas.openxmlformats.org/spreadsheetml/2006/main" count="15520" uniqueCount="1903">
  <si>
    <t>Katy Independent School District</t>
  </si>
  <si>
    <t>Check Registers</t>
  </si>
  <si>
    <t>Date</t>
  </si>
  <si>
    <t>Payee</t>
  </si>
  <si>
    <t>Amount</t>
  </si>
  <si>
    <t>LABATT FOOD SERVICE</t>
  </si>
  <si>
    <t>BARCELONA SPORTING GOODS INC</t>
  </si>
  <si>
    <t>BOSWORTH PAPERS INC</t>
  </si>
  <si>
    <t>DEMCO INC</t>
  </si>
  <si>
    <t>GOPHER SPORT</t>
  </si>
  <si>
    <t>INDECO SALES CO</t>
  </si>
  <si>
    <t>LAKESHORE EQUIPMENT COMPANY</t>
  </si>
  <si>
    <t>REGION IV EDUCAT SVC CENTER</t>
  </si>
  <si>
    <t>T E P S A</t>
  </si>
  <si>
    <t>SCHOOL HEALTH CORP</t>
  </si>
  <si>
    <t>SCHOOL SPECIALTY INC</t>
  </si>
  <si>
    <t>B &amp; H PHOTO-VIDEO</t>
  </si>
  <si>
    <t>CDW GOVERNMENT INC</t>
  </si>
  <si>
    <t>MACKIN EDUCATIONAL RES</t>
  </si>
  <si>
    <t>THOMAS BUS GULF COAST</t>
  </si>
  <si>
    <t>FOLLETT SCHOOL SOLUTIONS INC</t>
  </si>
  <si>
    <t>BUCKEYE CLEANING CENTER</t>
  </si>
  <si>
    <t>HOUSTON COMMUNICATIONS INC</t>
  </si>
  <si>
    <t>HEINEMANN</t>
  </si>
  <si>
    <t>APPLE INC</t>
  </si>
  <si>
    <t>BRAMMERS ATHLETIC WAREHOUSE</t>
  </si>
  <si>
    <t>CHICK FIL A</t>
  </si>
  <si>
    <t>ERIC ARMIN INC</t>
  </si>
  <si>
    <t>ENTERPRISE RENT-A-CAR COMPANY</t>
  </si>
  <si>
    <t>ETA/HAND2MIND</t>
  </si>
  <si>
    <t>OREILLY AUTOMOTIVE INC</t>
  </si>
  <si>
    <t>GRAINGER INC</t>
  </si>
  <si>
    <t>H C D E</t>
  </si>
  <si>
    <t>HOME DEPOT CREDIT SERVICES</t>
  </si>
  <si>
    <t>HOUSTON GRADUATION CENTER INC</t>
  </si>
  <si>
    <t>JASON'S DELI- DELI MGMT DEPT 271</t>
  </si>
  <si>
    <t>NASCO</t>
  </si>
  <si>
    <t>HOUSTON PIZZA VENTURE LP</t>
  </si>
  <si>
    <t>SAM'S CLUB DIRECT</t>
  </si>
  <si>
    <t>SCHOLASTIC INC</t>
  </si>
  <si>
    <t>SPARKLETTS AND SIERRA SPRINGS</t>
  </si>
  <si>
    <t>SPRINT WASTE SERVICES LP</t>
  </si>
  <si>
    <t>WEST POINT</t>
  </si>
  <si>
    <t>BANK OF AMERICA</t>
  </si>
  <si>
    <t>CENTERPOINT ENERGY</t>
  </si>
  <si>
    <t>JOHNSTONE SUPPLY</t>
  </si>
  <si>
    <t>LOWE'S</t>
  </si>
  <si>
    <t>POSITIVE PROMOTIONS</t>
  </si>
  <si>
    <t>RICEWOOD M U D</t>
  </si>
  <si>
    <t>UNITED PARCEL SERVICE</t>
  </si>
  <si>
    <t>CONSOLIDATED COMMUNICATIONS</t>
  </si>
  <si>
    <t>AETNA INC</t>
  </si>
  <si>
    <t>AETNA LIFE INSURANCE</t>
  </si>
  <si>
    <t>PBK INC</t>
  </si>
  <si>
    <t>OAK FARMS DAIRY DIVISION</t>
  </si>
  <si>
    <t>COSTCO WHOLESALE CORPORATION</t>
  </si>
  <si>
    <t>DURA PIER FACILITIES SERVICES LTD</t>
  </si>
  <si>
    <t>CAROLINA BIOLOGICAL SUPPLY COMPANY</t>
  </si>
  <si>
    <t>WEST MEMORIAL MUD</t>
  </si>
  <si>
    <t>OFFICE DEPOT</t>
  </si>
  <si>
    <t>SLPC INC</t>
  </si>
  <si>
    <t>HARRIS CO TAX ASSESSOR-COLLECTOR</t>
  </si>
  <si>
    <t>CHALKS TRUCK PARTS INC</t>
  </si>
  <si>
    <t>BARNES &amp; NOBLE INC</t>
  </si>
  <si>
    <t>GOLBOWS GARAGE INC</t>
  </si>
  <si>
    <t>KATY ISD BI-WEEKLY PAYROLL</t>
  </si>
  <si>
    <t>KATY ISD BI-WEEKLY WITHHOLDING</t>
  </si>
  <si>
    <t>KATY ISD SEMI-MONTHLY PAYROLL</t>
  </si>
  <si>
    <t>KATY ISD SEMI-MONTHLY WITHHOLDINGS</t>
  </si>
  <si>
    <t>Total Current Month's Checks</t>
  </si>
  <si>
    <t>CERAMIC STORE OF HOUSTON LLC</t>
  </si>
  <si>
    <t>PEDRO LOAISIGA</t>
  </si>
  <si>
    <t>CITY OF KATY WATER DEPT</t>
  </si>
  <si>
    <t>LONGHORN BUS SALES</t>
  </si>
  <si>
    <t>BAKER DISTRIBUTING CO</t>
  </si>
  <si>
    <t>TRANSUNION RISK AND ALTERNATIVE DATA SOLUTIONS INC</t>
  </si>
  <si>
    <t>STUDENT ACTIVITY EXP</t>
  </si>
  <si>
    <t>OTHER CONTRACTED SRVCS</t>
  </si>
  <si>
    <t>FOOD-FOOD SVCES ONLY</t>
  </si>
  <si>
    <t>GENERAL SUPPLIES</t>
  </si>
  <si>
    <t>OTHER READING MATLS</t>
  </si>
  <si>
    <t>OTHER MAINT SUPPLIES</t>
  </si>
  <si>
    <t>EMPLYE-REGISTRATION</t>
  </si>
  <si>
    <t>DUES</t>
  </si>
  <si>
    <t>BUILDING CNSTR.</t>
  </si>
  <si>
    <t>CONTRACT MAINTENANCE &amp; REPAIR</t>
  </si>
  <si>
    <t>TRACKABLE TECH &lt;$5000</t>
  </si>
  <si>
    <t>ALL OTHER RENTAL</t>
  </si>
  <si>
    <t>FEES-BUILDINGS</t>
  </si>
  <si>
    <t>AWARDS/INCENTIVES/APPRECIATION</t>
  </si>
  <si>
    <t>INVENTORY-WAREHOUSE</t>
  </si>
  <si>
    <t>TESTING MATERIALS</t>
  </si>
  <si>
    <t>PREPARED MEDIA</t>
  </si>
  <si>
    <t>OTHER OPERATING EXP</t>
  </si>
  <si>
    <t>BUILDING IMPROV.</t>
  </si>
  <si>
    <t>FEES</t>
  </si>
  <si>
    <t>OTHER CURRENT LIABILITIES</t>
  </si>
  <si>
    <t>EMPLYE-ROOM/BRD</t>
  </si>
  <si>
    <t>POSTAGE</t>
  </si>
  <si>
    <t>TRAVEL-STUDENT</t>
  </si>
  <si>
    <t>WATER</t>
  </si>
  <si>
    <t>EMPLYE-MILEAGE</t>
  </si>
  <si>
    <t>TELEPHONE/FAX</t>
  </si>
  <si>
    <t>PROFESSIONAL SERVICES-LICENSED</t>
  </si>
  <si>
    <t>VEHICLE SUPPLIES &amp; FUEL</t>
  </si>
  <si>
    <t>GAS</t>
  </si>
  <si>
    <t>OTHER UTILITIES</t>
  </si>
  <si>
    <t>PAYROLL WITHHOLDINGS</t>
  </si>
  <si>
    <t>Description</t>
  </si>
  <si>
    <t xml:space="preserve">     spacer</t>
  </si>
  <si>
    <t>PROBILLING &amp; FUNDING SERVICE</t>
  </si>
  <si>
    <t>PRINTING</t>
  </si>
  <si>
    <t>AMC MUSIC LLC</t>
  </si>
  <si>
    <t>CITY OF FULSHEAR</t>
  </si>
  <si>
    <t>IDENTISYS INC</t>
  </si>
  <si>
    <t>SCHOOL LIFE</t>
  </si>
  <si>
    <t>KURZ AND COMPANY</t>
  </si>
  <si>
    <t>ELLIOTT ELECTRIC SUPPLY INC</t>
  </si>
  <si>
    <t>OTC BRANDS INC</t>
  </si>
  <si>
    <t>COASTAL WELDING SUPPLY INC.</t>
  </si>
  <si>
    <t>A T &amp; T</t>
  </si>
  <si>
    <t>SUPER DUPER PUBLICATIONS</t>
  </si>
  <si>
    <t>BSN SPORTS LLC</t>
  </si>
  <si>
    <t>RICOH USA INC</t>
  </si>
  <si>
    <t>TASBO</t>
  </si>
  <si>
    <t>DAVID CRUZ</t>
  </si>
  <si>
    <t>HARRIS COUNTY MUD 71</t>
  </si>
  <si>
    <t>STEPS TO LITERACY</t>
  </si>
  <si>
    <t>FORT BEND MUD 124</t>
  </si>
  <si>
    <t>HARRIS COUNTY MUD #449</t>
  </si>
  <si>
    <t>BOUND TO STAY BOUND BOOKS INC</t>
  </si>
  <si>
    <t>JOHNSON CONTROLS</t>
  </si>
  <si>
    <t>CITY SUPPLY CO INC</t>
  </si>
  <si>
    <t>HUNTON TRANE SERVICES</t>
  </si>
  <si>
    <t>PAYROLL</t>
  </si>
  <si>
    <t>BROOKSIDE EQUIPMENT SALES INC</t>
  </si>
  <si>
    <t>COCA COLA SOUTHWEST BEVERAGES LLC</t>
  </si>
  <si>
    <t>FERGUSON ENTERPRISES INC</t>
  </si>
  <si>
    <t>HEB CREDIT RECEIVABLES DEPT 308</t>
  </si>
  <si>
    <t>VERIZON WIRELESS MESSAGING SERVICES</t>
  </si>
  <si>
    <t>AMAZON CAPITAL SERVICES</t>
  </si>
  <si>
    <t>NCS PEARSON INC</t>
  </si>
  <si>
    <t>BROWN &amp; ROOT INDUSTRIAL SERVICES</t>
  </si>
  <si>
    <t>FLINN SCIENTIFIC INC</t>
  </si>
  <si>
    <t>SOUTHERN TIRE MART</t>
  </si>
  <si>
    <t>ASCD</t>
  </si>
  <si>
    <t>DIRECTV</t>
  </si>
  <si>
    <t>EWING IRRIGATION</t>
  </si>
  <si>
    <t>MULTIVISTA</t>
  </si>
  <si>
    <t>PETSMART</t>
  </si>
  <si>
    <t>SOUTHWEST TEXAS EQUIPMENT</t>
  </si>
  <si>
    <t>EMANUEL FLORES</t>
  </si>
  <si>
    <t>HD SUPPLY FACILITIES</t>
  </si>
  <si>
    <t>HURRICANE ELECTRIC LLC</t>
  </si>
  <si>
    <t>METLIFE</t>
  </si>
  <si>
    <t>VLK ARCHITECTS INC</t>
  </si>
  <si>
    <t>WEST HARRIS CO MUD #7</t>
  </si>
  <si>
    <t>CONSOLIDATED ELECTRICAL DISTRIBUTORS INC</t>
  </si>
  <si>
    <t>HARRIS COUNTY UD #6</t>
  </si>
  <si>
    <t>WEST HARRIS COUNTY MUD 17</t>
  </si>
  <si>
    <t>LEGAL SERVICES</t>
  </si>
  <si>
    <t>LAS MANANITAS MEXICAN RESTAURANT INC</t>
  </si>
  <si>
    <t>BLICK ART MATERIALS</t>
  </si>
  <si>
    <t>RIDDELL ALL AMERICAN SPORTS CORP</t>
  </si>
  <si>
    <t>ADDICKS UTILITY DISTRICT</t>
  </si>
  <si>
    <t>J.W. PEPPER AND SON INC</t>
  </si>
  <si>
    <t>SEBCO BOOKS</t>
  </si>
  <si>
    <t>UNUM NATIONAL ACCOUNTS</t>
  </si>
  <si>
    <t>EPIC HEALTH SERVICES INC</t>
  </si>
  <si>
    <t>CINCO MUD #3</t>
  </si>
  <si>
    <t>MELISSA CLARK</t>
  </si>
  <si>
    <t>FORT BEND COUNTY MUD #151</t>
  </si>
  <si>
    <t>MEMORIAL MUD</t>
  </si>
  <si>
    <t>SPECIALIZED ASSESSMENT AND CONSULTING</t>
  </si>
  <si>
    <t>STEINHAUSERS</t>
  </si>
  <si>
    <t>WESTON MUD</t>
  </si>
  <si>
    <t>CIMARRON M U D</t>
  </si>
  <si>
    <t>GEORGE TURNER</t>
  </si>
  <si>
    <t>UNIVERSAL MELODY SERVICES LLC</t>
  </si>
  <si>
    <t>NORTH FORT BEND WATER AUTHORITY</t>
  </si>
  <si>
    <t>UNITED RENTALS (NORTH AMERICA) INC</t>
  </si>
  <si>
    <t>ESC FEES REGION IV</t>
  </si>
  <si>
    <t>ELECTRICITY</t>
  </si>
  <si>
    <t>DEFERRED CHARGES</t>
  </si>
  <si>
    <t>TEXAS TRUCK CENTERS</t>
  </si>
  <si>
    <t>KATHRYN SHIELDS</t>
  </si>
  <si>
    <t>LISLE VIOLIN SHOP</t>
  </si>
  <si>
    <t>ANDREW VO</t>
  </si>
  <si>
    <t>FORT BEND HERALD</t>
  </si>
  <si>
    <t>HERITAGE FOOD SERVICE GROUP INC</t>
  </si>
  <si>
    <t>BUTLER BUSINESS PRODUCTS LLC</t>
  </si>
  <si>
    <t>SUPERIOR TROPHIES</t>
  </si>
  <si>
    <t>WEST HARRIS CTY REGIONAL WTR AUTH</t>
  </si>
  <si>
    <t>MANUEL VERA</t>
  </si>
  <si>
    <t>FASTENAL COMPANY</t>
  </si>
  <si>
    <t>FLIPPEN GROUP LLC</t>
  </si>
  <si>
    <t>HASTA LA PASTA</t>
  </si>
  <si>
    <t>AUTOMATIC DATA PROCESSING INC</t>
  </si>
  <si>
    <t>FOOD SERVICE REVENUE</t>
  </si>
  <si>
    <t>ACME ARCHITECTURAL HARDWARE INC</t>
  </si>
  <si>
    <t>FASTSIGNS</t>
  </si>
  <si>
    <t>INTERFACING COMPANY OF TEXAS INC</t>
  </si>
  <si>
    <t>NETSYNC NETWORK SOLUTIONS</t>
  </si>
  <si>
    <t>ABER FENCE AND SUPPLY CO</t>
  </si>
  <si>
    <t>REALLY GOOD STUFF LLC</t>
  </si>
  <si>
    <t>LEGAL PLANS USA</t>
  </si>
  <si>
    <t>FORT BEND MUD #34</t>
  </si>
  <si>
    <t>MUSIC &amp; ARTS</t>
  </si>
  <si>
    <t>DLB BOOKS INC</t>
  </si>
  <si>
    <t>GANDY INK</t>
  </si>
  <si>
    <t>PYRAMID SCHOOL PRODUCTS</t>
  </si>
  <si>
    <t>RAPTOR TECHNOLOGIES</t>
  </si>
  <si>
    <t>SIENERGY LP</t>
  </si>
  <si>
    <t>HARRIS COUNTY TREASURER</t>
  </si>
  <si>
    <t>M P FRY LLC</t>
  </si>
  <si>
    <t>B &amp; B LOCKSMITHS</t>
  </si>
  <si>
    <t>BEST BUY BUSINESS ADVANTAGE ACCOUNT</t>
  </si>
  <si>
    <t>VINCE VERRETT</t>
  </si>
  <si>
    <t>MISSY'S TRAVEL</t>
  </si>
  <si>
    <t>CINCO MUD #2</t>
  </si>
  <si>
    <t>MICHAEL HINES</t>
  </si>
  <si>
    <t>NATIONAL FFA ORGANIZATION</t>
  </si>
  <si>
    <t>SCHOLASTIC BOOK FAIRS</t>
  </si>
  <si>
    <t>PPG/PITTSBURGH PAINTS</t>
  </si>
  <si>
    <t>MENTORING MINDS LP</t>
  </si>
  <si>
    <t>MEDCO SUPPLY COMPANY</t>
  </si>
  <si>
    <t>APPLE GLASS AND TRIM</t>
  </si>
  <si>
    <t>UHC DENTAL AND VISION</t>
  </si>
  <si>
    <t>STRATEGIC FILTRATION INC</t>
  </si>
  <si>
    <t>STAT REQUIRED PUBLIC NOTICES</t>
  </si>
  <si>
    <t>AMY MARSAR</t>
  </si>
  <si>
    <t>AMY MOREHEAD</t>
  </si>
  <si>
    <t>KRISTEN WELK-MOOLCHAN</t>
  </si>
  <si>
    <t>HERBERT L. FLAKE CO.</t>
  </si>
  <si>
    <t>CUSTOM AWARDS &amp; ENGRAVING</t>
  </si>
  <si>
    <t>HARRIS COUNTY TOLL ROAD AUTHORITY</t>
  </si>
  <si>
    <t>SAVEONSP LLC</t>
  </si>
  <si>
    <t>MUSIC IN MOTION</t>
  </si>
  <si>
    <t>SOUTHERN FLORAL COMPANY</t>
  </si>
  <si>
    <t>COMPLETE BOOK &amp; MEDIA</t>
  </si>
  <si>
    <t>MUBARAKA RUPAWALLA</t>
  </si>
  <si>
    <t>VARIABLE SPEED SOLUTIONS</t>
  </si>
  <si>
    <t>CYPHER SECURITY LLC</t>
  </si>
  <si>
    <t>ANNA GONZALEZ NEGROE</t>
  </si>
  <si>
    <t>PANERA LLC</t>
  </si>
  <si>
    <t>CENTRIFUGAL PUMP &amp; MOTOR REPAIR</t>
  </si>
  <si>
    <t>GALLS PARENT HOLDINGS LLC</t>
  </si>
  <si>
    <t>PETROLEUM TRADERS CORPORATION</t>
  </si>
  <si>
    <t>SALAS OBRIEN HOLDINGS INC</t>
  </si>
  <si>
    <t>DRYMALLA CONSTRUCTION COMPANY INC</t>
  </si>
  <si>
    <t>INNOVATION WATER WORKS</t>
  </si>
  <si>
    <t>SCHOLASTIC BOOK FAIRS INC</t>
  </si>
  <si>
    <t>ULINE</t>
  </si>
  <si>
    <t>COMMUNICATIONS SUPPLY CORP</t>
  </si>
  <si>
    <t>CITY OF HOUSTON</t>
  </si>
  <si>
    <t>DIRECT ENERGY BUSINESS</t>
  </si>
  <si>
    <t>EDUCATIONAL TESTING SERVICE</t>
  </si>
  <si>
    <t>LEAD4WARD LLC</t>
  </si>
  <si>
    <t>STANTEC ARCHITECTURE INC</t>
  </si>
  <si>
    <t>HARRIS COUNTY MUD 495</t>
  </si>
  <si>
    <t>JOHNSON SUPPLY</t>
  </si>
  <si>
    <t>PLANK ROAD PUBLISHING</t>
  </si>
  <si>
    <t>WARDS SCIENCE</t>
  </si>
  <si>
    <t>CICIS PIZZA #724</t>
  </si>
  <si>
    <t>GREENHOUSE ROAD LANDFILL LP</t>
  </si>
  <si>
    <t>MOTIVATING SYSTEMS LLC</t>
  </si>
  <si>
    <t>CURRICULUM ASSOCIATES LLC</t>
  </si>
  <si>
    <t>CARBONHOUSE INC</t>
  </si>
  <si>
    <t>JERRY WILLIAMS</t>
  </si>
  <si>
    <t>KATY INSURANCE AGENCY INC</t>
  </si>
  <si>
    <t>SWAGIT PRODUCTIONS, LLC</t>
  </si>
  <si>
    <t>E R FLEMING ENTERPRISES</t>
  </si>
  <si>
    <t>MIDAMERICAN ENERGY SERVICES LLC</t>
  </si>
  <si>
    <t>SHAWNEE TREES</t>
  </si>
  <si>
    <t>UNITED REFRIGERATION INC</t>
  </si>
  <si>
    <t>SARAH ROZUM</t>
  </si>
  <si>
    <t>TAHPERD</t>
  </si>
  <si>
    <t>BONDING EXPENSES</t>
  </si>
  <si>
    <t>ALERT SERVICES INC</t>
  </si>
  <si>
    <t>EDUCATIONAL PRODUCTS INC</t>
  </si>
  <si>
    <t>TERRACON CONSULTANTS INC</t>
  </si>
  <si>
    <t>HUNTON DISTRIBUTION GROUP</t>
  </si>
  <si>
    <t>KARLA OJEDA</t>
  </si>
  <si>
    <t>MARISA PUERTA</t>
  </si>
  <si>
    <t>LEARNING FORWARD</t>
  </si>
  <si>
    <t>LESLIES SWIMMING POOL SUPPLIES</t>
  </si>
  <si>
    <t>GRAYBAR</t>
  </si>
  <si>
    <t>DATA PROJECTIONS INC</t>
  </si>
  <si>
    <t>GARYS TIRE &amp; AUTO SERVICE</t>
  </si>
  <si>
    <t>GREEN STAR ENGINEERING LLC</t>
  </si>
  <si>
    <t>MAXIM HEALTHCARE SERVICES INC</t>
  </si>
  <si>
    <t>LOCAL TABLE</t>
  </si>
  <si>
    <t>MAGAZINE SUBSCRIPTIONS PTP</t>
  </si>
  <si>
    <t>ACE MART RESTAURANT SUPPLY CO INC</t>
  </si>
  <si>
    <t>CYNTHIA SIPPERLY</t>
  </si>
  <si>
    <t>SHANNON FERNANDEZ</t>
  </si>
  <si>
    <t>FUELMAN</t>
  </si>
  <si>
    <t>KATY VETERINARY CLINIC</t>
  </si>
  <si>
    <t>CUSTOM IMPRINT AMERICA</t>
  </si>
  <si>
    <t>MARCHELLE PETERS</t>
  </si>
  <si>
    <t>HOOMAN MISSAGHY</t>
  </si>
  <si>
    <t>CENGAGE LEARNING INC</t>
  </si>
  <si>
    <t>TIFCO INDUSTRIES</t>
  </si>
  <si>
    <t>WYLIE CONSULTING ENGINEERS</t>
  </si>
  <si>
    <t>L J POWER INC</t>
  </si>
  <si>
    <t>WENDY LABOY</t>
  </si>
  <si>
    <t>SWANK MOVIE LICENSING USA</t>
  </si>
  <si>
    <t>TEXTBOOK WAREHOUSE</t>
  </si>
  <si>
    <t>CYPRESS LAWN &amp; TURF EQUIPMENT INC</t>
  </si>
  <si>
    <t>TEXTBOOKS</t>
  </si>
  <si>
    <t>SHARPER TRANSLATION SERVICES INC</t>
  </si>
  <si>
    <t>THE TEXAN GROUP</t>
  </si>
  <si>
    <t>PITNEY BOWES GLOBAL FINANCIAL SVCS</t>
  </si>
  <si>
    <t>TEXAS EDUCATION AGENCY</t>
  </si>
  <si>
    <t>TXTAG</t>
  </si>
  <si>
    <t>DENNIS CROOK</t>
  </si>
  <si>
    <t>MAI T QUACH</t>
  </si>
  <si>
    <t>YELLOWSTONE LANDSCAPE - CENTRAL INC</t>
  </si>
  <si>
    <t>ALL OUT GRAPHICS LLC</t>
  </si>
  <si>
    <t>BILINGUAL DICTIONARIES INC</t>
  </si>
  <si>
    <t>JENNIFER WOOLLEN</t>
  </si>
  <si>
    <t>SHIFFLER EQUIPMENT SALES</t>
  </si>
  <si>
    <t>DIRECTOR'S CHOICE INC</t>
  </si>
  <si>
    <t>PURPLE PEAR PROMOTIONAL PRODUCTS</t>
  </si>
  <si>
    <t>UNIFIRST HOLDINGS INC</t>
  </si>
  <si>
    <t>WENGER CORPORATION</t>
  </si>
  <si>
    <t>HOU-TEX GLASS &amp; MIRROR CO</t>
  </si>
  <si>
    <t>CFI MECHANICAL INC</t>
  </si>
  <si>
    <t>ADRIENNE THOMPSON</t>
  </si>
  <si>
    <t>DAWN LEDGERWOOD</t>
  </si>
  <si>
    <t>MARY BOISEN</t>
  </si>
  <si>
    <t>RONALD SMITH</t>
  </si>
  <si>
    <t>STEPHEN LOVELESS</t>
  </si>
  <si>
    <t>EXPRESS BOOKSELLERS LLC</t>
  </si>
  <si>
    <t>INFRAMARK LLC</t>
  </si>
  <si>
    <t>MIDWAY FOOD MARKET</t>
  </si>
  <si>
    <t>PAXTON/PATTERSON LLC</t>
  </si>
  <si>
    <t>RAINBOW WATER PURIFICATION</t>
  </si>
  <si>
    <t>BLING OUT LOUD INC</t>
  </si>
  <si>
    <t>BROOKSHIRE BROTHERS LTD</t>
  </si>
  <si>
    <t>BRANDYN RICHARD</t>
  </si>
  <si>
    <t>MICHAEL MOTA</t>
  </si>
  <si>
    <t>EWELL EDUCATIONAL SERVICES INC</t>
  </si>
  <si>
    <t>HONG HUYNH HA</t>
  </si>
  <si>
    <t>HUNGRY HOWIES PIZZA &amp; SUB</t>
  </si>
  <si>
    <t>LAKE PRO INC</t>
  </si>
  <si>
    <t>LEAPING LEOTARDS</t>
  </si>
  <si>
    <t>SHIPLEY DONUTS</t>
  </si>
  <si>
    <t>TANG MATH LLC</t>
  </si>
  <si>
    <t>ALC SCHOOLS LLC</t>
  </si>
  <si>
    <t>EDWARD COLLOPY</t>
  </si>
  <si>
    <t>RONALD E DAMSTRA</t>
  </si>
  <si>
    <t>PHILLIP B DAUTRICH JR</t>
  </si>
  <si>
    <t>JAMES CROSS</t>
  </si>
  <si>
    <t>NATALIE ZIMMER-BASS</t>
  </si>
  <si>
    <t>FISHER SCIENTIFIC CO</t>
  </si>
  <si>
    <t>BRIAN FURMAN</t>
  </si>
  <si>
    <t>DARRYL LEONARD</t>
  </si>
  <si>
    <t>LUCKS MUSIC LIBRARY</t>
  </si>
  <si>
    <t>PINNACLE MEDICAL MANAGEMENT CORP</t>
  </si>
  <si>
    <t>WESLEY DON RYAN JR</t>
  </si>
  <si>
    <t>TIMOTHY J SEVERSON</t>
  </si>
  <si>
    <t>CHARLES R SPIES</t>
  </si>
  <si>
    <t>TCEA</t>
  </si>
  <si>
    <t>U S BANK PARS ACCOUNT 6746022500</t>
  </si>
  <si>
    <t>BLUE WILLOW BOOKSHOP</t>
  </si>
  <si>
    <t>MARIA CELESTE ALBARRACIN</t>
  </si>
  <si>
    <t>DIPPIN DOTS ICE CREAM</t>
  </si>
  <si>
    <t>CICIS PIZZA</t>
  </si>
  <si>
    <t>SHERITA WILSON-RODGERS</t>
  </si>
  <si>
    <t>EAN SERVICES LLC</t>
  </si>
  <si>
    <t>JUSTIN ROYCE GRAY</t>
  </si>
  <si>
    <t>LANGRAND AND COMPANY LLC</t>
  </si>
  <si>
    <t>LEARNING A-Z LLC</t>
  </si>
  <si>
    <t>THE BREAKTHROUGH COACH</t>
  </si>
  <si>
    <t>JOHN PALMER</t>
  </si>
  <si>
    <t>R &amp; R CINCO DONUTS INC</t>
  </si>
  <si>
    <t>SCHOOL NEWSPAPER ONLINE</t>
  </si>
  <si>
    <t>SOUTHEASTERN PERFORMANCE APPAREL</t>
  </si>
  <si>
    <t>RENTALS RECEIVABLE</t>
  </si>
  <si>
    <t>LEGAL SETTLEMENT</t>
  </si>
  <si>
    <t>B &amp; G POPCORN INC</t>
  </si>
  <si>
    <t>GULF COAST PAPER COMPANY INC</t>
  </si>
  <si>
    <t>CINTAS CORPORATION 082</t>
  </si>
  <si>
    <t>HOPE KING TEACHING RESOURCES INC</t>
  </si>
  <si>
    <t>HOUSTON ZOO INC</t>
  </si>
  <si>
    <t>HUMBLE ISD ATHLETICS</t>
  </si>
  <si>
    <t>TASA</t>
  </si>
  <si>
    <t>JORDAN BAILEY</t>
  </si>
  <si>
    <t>KEN BAKER</t>
  </si>
  <si>
    <t>JULIUS O BELTON</t>
  </si>
  <si>
    <t>BLENDER DIRECT</t>
  </si>
  <si>
    <t>HOWARD DALE BRINER</t>
  </si>
  <si>
    <t>CICI'S PIZZA #432</t>
  </si>
  <si>
    <t>JESSIE MILLER</t>
  </si>
  <si>
    <t>JESSIE NANES</t>
  </si>
  <si>
    <t>CARMEN GALLEGO</t>
  </si>
  <si>
    <t>GEORGE BRANDON</t>
  </si>
  <si>
    <t>HSIU-JEN CHANG</t>
  </si>
  <si>
    <t>LINDA FULGHAM</t>
  </si>
  <si>
    <t>MARLENE PORTIER</t>
  </si>
  <si>
    <t>ROTASHA MOORE</t>
  </si>
  <si>
    <t>FORT BEND BATTERY &amp; GOLF CARTS</t>
  </si>
  <si>
    <t>MARK A GARSEE</t>
  </si>
  <si>
    <t>CHRISTOPHER GONZALES</t>
  </si>
  <si>
    <t>HARRIS COUNTY MUD 64</t>
  </si>
  <si>
    <t>HARRIS COUNTY MUD #432</t>
  </si>
  <si>
    <t>HOLDERS PEST SOLUTIONS</t>
  </si>
  <si>
    <t>ANDREW KRUUT</t>
  </si>
  <si>
    <t>ZNK PARTNERS LLC</t>
  </si>
  <si>
    <t>MAYDE CREEK MUD</t>
  </si>
  <si>
    <t>MEDICAL COLLEAGUES OF TEXAS</t>
  </si>
  <si>
    <t>PITSCO EDUCATION</t>
  </si>
  <si>
    <t>POCKET NURSE ENTERPRISES INC</t>
  </si>
  <si>
    <t>BOBBY V RICH</t>
  </si>
  <si>
    <t>LAURA M ROSEN</t>
  </si>
  <si>
    <t>STEVEN SMITH</t>
  </si>
  <si>
    <t>MICHAEL WALTER ALEXSON</t>
  </si>
  <si>
    <t>SCOTT ALLEN ASHMORE</t>
  </si>
  <si>
    <t>MICHAEL DORANTES</t>
  </si>
  <si>
    <t>JEROME DRAIN</t>
  </si>
  <si>
    <t>DRAMATIC PUBLISHING CO</t>
  </si>
  <si>
    <t>THOMAS E EASTLAND</t>
  </si>
  <si>
    <t>LRP PUBLICATIONS</t>
  </si>
  <si>
    <t>STEPHEN ROBERTS</t>
  </si>
  <si>
    <t>GARY SAVOIR</t>
  </si>
  <si>
    <t>EUGENE M STEIN</t>
  </si>
  <si>
    <t>TEXAS LIBRARY ASSOC</t>
  </si>
  <si>
    <t>TMEA</t>
  </si>
  <si>
    <t>JACOB A WILLIAMS</t>
  </si>
  <si>
    <t>ACCELERATE LEARNING INC</t>
  </si>
  <si>
    <t>RUTH RIOS VALEEN</t>
  </si>
  <si>
    <t>TAMRA WHITFIELD</t>
  </si>
  <si>
    <t>AMANDA SUTTON</t>
  </si>
  <si>
    <t>ANNE MCHALE-MILLER</t>
  </si>
  <si>
    <t>CANDICE REYES</t>
  </si>
  <si>
    <t>GINA DAGOSTINO</t>
  </si>
  <si>
    <t>HOLLY MEREDITH</t>
  </si>
  <si>
    <t>JENNIFER MUNOZ</t>
  </si>
  <si>
    <t>JO ANNE CORBIN</t>
  </si>
  <si>
    <t>KAREN COOK</t>
  </si>
  <si>
    <t>KAREN LINDSEY</t>
  </si>
  <si>
    <t>LUIS VILLANUEVA</t>
  </si>
  <si>
    <t>MARIANNE STIRRUP</t>
  </si>
  <si>
    <t>NATALIE BLAIR</t>
  </si>
  <si>
    <t>NOHRA URREGO</t>
  </si>
  <si>
    <t>REBECCA HERY</t>
  </si>
  <si>
    <t>ROSE HEGELE</t>
  </si>
  <si>
    <t>SANJUANITA ALDRETE</t>
  </si>
  <si>
    <t>SHAHNAAZ KARMALI</t>
  </si>
  <si>
    <t>STEPHEN GRANT</t>
  </si>
  <si>
    <t>TAMMY SIMPER</t>
  </si>
  <si>
    <t>VIANNEY SANTIAGO</t>
  </si>
  <si>
    <t>WILLIAM KRANZ</t>
  </si>
  <si>
    <t>MIDWEST TECHNOLOGY PRODUCTS</t>
  </si>
  <si>
    <t>GALE</t>
  </si>
  <si>
    <t>JERRAD ORSAK</t>
  </si>
  <si>
    <t>SIERRA STAGE COACHES INC</t>
  </si>
  <si>
    <t>PEDRO E SOTO JR</t>
  </si>
  <si>
    <t>BRAZOS FOREST PRODUCTS</t>
  </si>
  <si>
    <t>EDUSMART</t>
  </si>
  <si>
    <t>LOYAL AMERICAN LIFE INSURANCE COMPANY</t>
  </si>
  <si>
    <t>MICHAEL MURPHY</t>
  </si>
  <si>
    <t>SUSAN SCARBOROUGH</t>
  </si>
  <si>
    <t>MILES SCOTT</t>
  </si>
  <si>
    <t>SPIRIT MONKEY LLC</t>
  </si>
  <si>
    <t>TASB INC</t>
  </si>
  <si>
    <t>TEXAS QUIZ BOWL ALLIANCE</t>
  </si>
  <si>
    <t>BEVERLY J BRAMAN</t>
  </si>
  <si>
    <t>CLINICAL COMMUNICATIONS L P</t>
  </si>
  <si>
    <t>EBS HEALTHCARE INC</t>
  </si>
  <si>
    <t>BRITTANY SPURLOCK</t>
  </si>
  <si>
    <t>KATELYN PEASLEY</t>
  </si>
  <si>
    <t>TYRONE GILLUM</t>
  </si>
  <si>
    <t>THURMAN SMITH</t>
  </si>
  <si>
    <t>TRIDENT BEVERAGE INC</t>
  </si>
  <si>
    <t>PERIPOLE INC</t>
  </si>
  <si>
    <t>PIONEER VALLEY EDUCATIONAL PRESS</t>
  </si>
  <si>
    <t>RIVER STAR FARMS</t>
  </si>
  <si>
    <t>MARVIN WINGERTER</t>
  </si>
  <si>
    <t>BND FDS FURN EQUIP&amp;STFR&lt; $5000</t>
  </si>
  <si>
    <t>FURN EQUIP &amp; SOFTW OVER $5000</t>
  </si>
  <si>
    <t>LAND IMPROVEMENTS (DEPRECIABLE</t>
  </si>
  <si>
    <t>TRANS NOT TO/FROM SCHOOL</t>
  </si>
  <si>
    <t>OTHER P/R DED.</t>
  </si>
  <si>
    <t>FOOD SVCES NON-FOOD</t>
  </si>
  <si>
    <t>OTHER LAND COSTS (NON DEPR)</t>
  </si>
  <si>
    <t>ACCRUED EXPENSES</t>
  </si>
  <si>
    <t>F &amp; E RENTAL</t>
  </si>
  <si>
    <t>Total All Prior Months' Checks for 2019-2020</t>
  </si>
  <si>
    <t>Total Year to Date Checks for 2019-2020</t>
  </si>
  <si>
    <t>BONEHEAD GRAPHICS LLC</t>
  </si>
  <si>
    <t>BROOKSHIRE STEEL</t>
  </si>
  <si>
    <t>CINCO MUD #10</t>
  </si>
  <si>
    <t>CROWN TROPHY</t>
  </si>
  <si>
    <t>DERRICK DICKERSON</t>
  </si>
  <si>
    <t>MELVIN DORAN</t>
  </si>
  <si>
    <t>DZINE GRAPHICS LLC</t>
  </si>
  <si>
    <t>FORT BEND ISD ATHLETICS</t>
  </si>
  <si>
    <t>CHRISTEL GARCIA</t>
  </si>
  <si>
    <t>HOBBY LOBBY</t>
  </si>
  <si>
    <t>JUNIOR LIBRARY GUILD</t>
  </si>
  <si>
    <t>KAPLAN EARLY LEARNING CO</t>
  </si>
  <si>
    <t>MORRISON SUPPLY COMPANY LLC</t>
  </si>
  <si>
    <t>ANDREW MORITZ</t>
  </si>
  <si>
    <t>MSC INDUSTRIAL SUPPLY CO</t>
  </si>
  <si>
    <t>PEARLAND HIGH SCHOOL</t>
  </si>
  <si>
    <t>PERFORM AMERICA-TEXAS LLC</t>
  </si>
  <si>
    <t>PESI INC</t>
  </si>
  <si>
    <t>POWERSCHOOL GROUP LLC</t>
  </si>
  <si>
    <t>TEXAS SCENIC CO</t>
  </si>
  <si>
    <t>TMS SOUTH</t>
  </si>
  <si>
    <t>UNDERWOOD LAW FIRM PC</t>
  </si>
  <si>
    <t>MARIA VAZQUEZ</t>
  </si>
  <si>
    <t>STEVEN ALEXANDER</t>
  </si>
  <si>
    <t>ALLTEX WELDING SUPPLY INC</t>
  </si>
  <si>
    <t>AUTO-CHLOR SERVICES LLC</t>
  </si>
  <si>
    <t>THE BAGEL CAFE</t>
  </si>
  <si>
    <t>COMFORT SUITES</t>
  </si>
  <si>
    <t>WILLIE DEMBY</t>
  </si>
  <si>
    <t>PAUL DUNK</t>
  </si>
  <si>
    <t>DXI INDUSTRIES INC</t>
  </si>
  <si>
    <t>JENNIFER BRUNSELL</t>
  </si>
  <si>
    <t>FUNTASTIK LABS LLC</t>
  </si>
  <si>
    <t>GULF COAST SPECIALTIES</t>
  </si>
  <si>
    <t>HEALTH MUSEUM</t>
  </si>
  <si>
    <t>GEORGE HINKLE</t>
  </si>
  <si>
    <t>HOUSTON MUSEUM OF NATURAL SCIENCE</t>
  </si>
  <si>
    <t>STEPHEN D JENKINS</t>
  </si>
  <si>
    <t>K D MUSIC &amp; ARTS INC</t>
  </si>
  <si>
    <t>KOLACHE FACTORY INC</t>
  </si>
  <si>
    <t>NO TEARS LEARNING INC</t>
  </si>
  <si>
    <t>DONYEA M LEWIS</t>
  </si>
  <si>
    <t>JARED LITTLETON</t>
  </si>
  <si>
    <t>MAA AMERICAN MATHEMATICS COMPETITIO</t>
  </si>
  <si>
    <t>THE ORIGINAL MARINIS EMPANADA HOUS</t>
  </si>
  <si>
    <t>RONNIE MORGAN</t>
  </si>
  <si>
    <t>PITNEY BOWES GLOBAL FINANCIAL SERVI</t>
  </si>
  <si>
    <t>FLORAL SERVICE INC</t>
  </si>
  <si>
    <t>TEXAS ASSOCIATION FOR THE GIFTED</t>
  </si>
  <si>
    <t>TEXAS COUNCIL OF ADMINISTRATORS OF SPECIAL EDUCATI</t>
  </si>
  <si>
    <t>STEVEN ZEIG</t>
  </si>
  <si>
    <t>TIP TOP TUX</t>
  </si>
  <si>
    <t>AMERICAN CLASSIC TOURS &amp; MUSIC FESTIVALS LLC</t>
  </si>
  <si>
    <t>THE COLLEGE BOARD SWRO</t>
  </si>
  <si>
    <t>DEANAN GOURMET POPCORN</t>
  </si>
  <si>
    <t>CHRISTOPHER MORGAN</t>
  </si>
  <si>
    <t>JAMES HERRINGTON</t>
  </si>
  <si>
    <t>JORGE ESPINOZA</t>
  </si>
  <si>
    <t>NOEMI ORELLANA</t>
  </si>
  <si>
    <t>SARAH KLEIN</t>
  </si>
  <si>
    <t>AUSTIN HANSON</t>
  </si>
  <si>
    <t>HOLIDAY INN EXPRESS &amp; SUITES DALLAS-FRISCO NW</t>
  </si>
  <si>
    <t>RICHARD MOONEY</t>
  </si>
  <si>
    <t>NATIONAL ASSOCIATION ELEMENTARY SCH</t>
  </si>
  <si>
    <t>NEUHAUS EDUCATION CENTER</t>
  </si>
  <si>
    <t>QEP INCORPORATED</t>
  </si>
  <si>
    <t>RENAISSANCE LEARNING INC</t>
  </si>
  <si>
    <t>AELYNN RENEE RODRIGUEZ</t>
  </si>
  <si>
    <t>TENNIS EXPRESS LP</t>
  </si>
  <si>
    <t>SIX FLAGS SPLASHTOWN LLC</t>
  </si>
  <si>
    <t>BRADLEY BLANKENSHIP</t>
  </si>
  <si>
    <t>BOOKSOURCE</t>
  </si>
  <si>
    <t>BROOKS DUPLICATOR CO</t>
  </si>
  <si>
    <t>C &amp; C SCREEN PRINTING  &amp; EMBROIDERY</t>
  </si>
  <si>
    <t>PETERSON LEARNING LLC</t>
  </si>
  <si>
    <t>MARIA ISAURA DIAZ-EGGLESTONE</t>
  </si>
  <si>
    <t>MELINDA WEBB</t>
  </si>
  <si>
    <t>PATRICK LECLAIR</t>
  </si>
  <si>
    <t>ANNIE WOLFE</t>
  </si>
  <si>
    <t>ELISABETH KASSMAN</t>
  </si>
  <si>
    <t>GAIL MIKESKA</t>
  </si>
  <si>
    <t>NICOLE PARET</t>
  </si>
  <si>
    <t>ENCOMPASS SUPPLY CHAIN SOLUTIONS INC</t>
  </si>
  <si>
    <t>CARRIE A KOURI</t>
  </si>
  <si>
    <t>NORMAN WADE MCDONALD</t>
  </si>
  <si>
    <t>PETSMART #3035</t>
  </si>
  <si>
    <t>POPULATION &amp; SURVEY ANALYSTS</t>
  </si>
  <si>
    <t>SKILLS USA</t>
  </si>
  <si>
    <t>THYSSENKRUP ELEVATOR CORPORATION</t>
  </si>
  <si>
    <t>UNIVERSITY OF TEXAS HEALTH SCIENCE CENTER</t>
  </si>
  <si>
    <t>VARSITY SPIRIT FASHION</t>
  </si>
  <si>
    <t>WORLDS FINEST CHOCOLATE INC</t>
  </si>
  <si>
    <t>GUMDROP BOOKS</t>
  </si>
  <si>
    <t>HIGH FIVE SPORTSWEAR LLC</t>
  </si>
  <si>
    <t>SOUTHWEST BOOKS</t>
  </si>
  <si>
    <t>SPRING WOODS HIGH SCHOOL</t>
  </si>
  <si>
    <t>TEDDY BEAR MOBILE - NW HARRIS CO</t>
  </si>
  <si>
    <t>REXEL USA INC</t>
  </si>
  <si>
    <t>ATTAINMENT COMPANY INC</t>
  </si>
  <si>
    <t>TOBII DYNAVOX LLC</t>
  </si>
  <si>
    <t>ACP DIRECT</t>
  </si>
  <si>
    <t>ADVANCED BIONICS LLC</t>
  </si>
  <si>
    <t>ANSLOW BRYANT CONSTRUCTION LTD</t>
  </si>
  <si>
    <t>ARMSTRONG REPAIR CENTER INC</t>
  </si>
  <si>
    <t>CALEB M BONDS</t>
  </si>
  <si>
    <t>CLAUDIA BUENTELLO</t>
  </si>
  <si>
    <t>COUGHLAN COMPANIES LLC</t>
  </si>
  <si>
    <t>ANJULENA CHAN</t>
  </si>
  <si>
    <t>CONVERGINT TECHNOLOGIES LLC</t>
  </si>
  <si>
    <t>CORNISH MEDICAL ELECTRONICS CORP OF TEXAS</t>
  </si>
  <si>
    <t>CREATIVE MATHEMATICS</t>
  </si>
  <si>
    <t>CUSTOMINK.COM</t>
  </si>
  <si>
    <t>DELTA T EQUIPMENT LP</t>
  </si>
  <si>
    <t>EBSCO INDUSTRIES INC</t>
  </si>
  <si>
    <t>ASTERIA EDUCATION INC</t>
  </si>
  <si>
    <t>KATHRYN STONE</t>
  </si>
  <si>
    <t>LINDA CRAIG</t>
  </si>
  <si>
    <t>MICHELLE LUSTER</t>
  </si>
  <si>
    <t>ALAN WILLIAMSON</t>
  </si>
  <si>
    <t>AMY WOLFF</t>
  </si>
  <si>
    <t>ASHLEE LAIRD</t>
  </si>
  <si>
    <t>BETTY WINDER</t>
  </si>
  <si>
    <t>CAROLYN COLLINS</t>
  </si>
  <si>
    <t>CASI CORBIN</t>
  </si>
  <si>
    <t>CHAD SIMMONS</t>
  </si>
  <si>
    <t>CRAIG FISHER</t>
  </si>
  <si>
    <t>DEBRA AARON</t>
  </si>
  <si>
    <t>DESIREE SHANKLE</t>
  </si>
  <si>
    <t>DURINDA GARDNER</t>
  </si>
  <si>
    <t>ELIZABETH BOOTH</t>
  </si>
  <si>
    <t>ERNIE ANDER</t>
  </si>
  <si>
    <t>EVELINE ALVAREZ</t>
  </si>
  <si>
    <t>JACLYN CLEMENTS</t>
  </si>
  <si>
    <t>JENNIFER INA</t>
  </si>
  <si>
    <t>JENNIFER MAGEE</t>
  </si>
  <si>
    <t>JESSICA HUNTOON</t>
  </si>
  <si>
    <t>JESSICA SMITH LEE</t>
  </si>
  <si>
    <t>JESSICA WRIGHT</t>
  </si>
  <si>
    <t>JILL HOBBS</t>
  </si>
  <si>
    <t>KAREN MULLER</t>
  </si>
  <si>
    <t>KATHERINE KRECEK</t>
  </si>
  <si>
    <t>KELLY GARCIA</t>
  </si>
  <si>
    <t>KELLY KANSAS</t>
  </si>
  <si>
    <t>LINDA CARTER</t>
  </si>
  <si>
    <t>LISA WELLS</t>
  </si>
  <si>
    <t>MARCIA ARELLANO</t>
  </si>
  <si>
    <t>MICHELLE HARRISON</t>
  </si>
  <si>
    <t>MOLLY BOHAC</t>
  </si>
  <si>
    <t>PATTI RAMSEY</t>
  </si>
  <si>
    <t>REBECCA COMEAUX</t>
  </si>
  <si>
    <t>REBECCA WINGFIELD</t>
  </si>
  <si>
    <t>RINA PRICE FINOL</t>
  </si>
  <si>
    <t>ROSEMARY FORTENBERRY</t>
  </si>
  <si>
    <t>SARA MYERS</t>
  </si>
  <si>
    <t>SUSAN MESCHES</t>
  </si>
  <si>
    <t>SUSAN RICHARDS</t>
  </si>
  <si>
    <t>TRACIE MATHIS</t>
  </si>
  <si>
    <t>VIJAYA PARVATAM</t>
  </si>
  <si>
    <t>WENDY GOSHORN</t>
  </si>
  <si>
    <t>FCSTAT</t>
  </si>
  <si>
    <t>FLEET BUS WORKS</t>
  </si>
  <si>
    <t>GOES SALES OF TEXAS INC</t>
  </si>
  <si>
    <t>GREAT HARVEST BREAD COMPANY</t>
  </si>
  <si>
    <t>HAYES SOFTWARE SYSTEMS</t>
  </si>
  <si>
    <t>HOLIDAY INN EXPRESS &amp; SUITES</t>
  </si>
  <si>
    <t>INDUSTRIAL SOAP COMPANY</t>
  </si>
  <si>
    <t>ISB OF BRAZOS RIVER VALLEY</t>
  </si>
  <si>
    <t>KATY BUTANE</t>
  </si>
  <si>
    <t>KATY FLOWERS</t>
  </si>
  <si>
    <t>DAVID L LANGFORD</t>
  </si>
  <si>
    <t>LONE STAR LEARNING SALES &amp; MARKETING INC</t>
  </si>
  <si>
    <t>MAXI AIDS INC</t>
  </si>
  <si>
    <t>MEDPERM PLACEMENT INC</t>
  </si>
  <si>
    <t>DEVANTE JOSEPH MINOR</t>
  </si>
  <si>
    <t>NASN</t>
  </si>
  <si>
    <t>OTICON INC</t>
  </si>
  <si>
    <t>PENN STATE INDUSTRIES</t>
  </si>
  <si>
    <t>IPROMOTEU</t>
  </si>
  <si>
    <t>PIRAINO CONSULTING INC</t>
  </si>
  <si>
    <t>RIFTON EQUIPMENT</t>
  </si>
  <si>
    <t>ROESSLER EQUIPMENT</t>
  </si>
  <si>
    <t>ROGERS MORRIS &amp; GROVER LLP</t>
  </si>
  <si>
    <t>SATTERFIELD &amp; PONTIKES CONSTRUCTION INC</t>
  </si>
  <si>
    <t>SANDRA STARNES</t>
  </si>
  <si>
    <t>TENNANT SALES &amp; SERVICE COMPANY</t>
  </si>
  <si>
    <t>TEXAS GENERAL LAND OFFICE</t>
  </si>
  <si>
    <t>THSBCA</t>
  </si>
  <si>
    <t>VEX ROBOTICS INC</t>
  </si>
  <si>
    <t>A W MECHANICAL SERVICES LP</t>
  </si>
  <si>
    <t>ANDERSON'S IT'S ELEMENTARY</t>
  </si>
  <si>
    <t>JOHN BOUTTE</t>
  </si>
  <si>
    <t>MICHAEL P CHASE</t>
  </si>
  <si>
    <t>FORT BEND CHILDREN'S DISCOVERY CENTER</t>
  </si>
  <si>
    <t>LABORATORY SERVICES</t>
  </si>
  <si>
    <t>EAGLE POINTE GOLF SHOP</t>
  </si>
  <si>
    <t>AMANDA RHODES</t>
  </si>
  <si>
    <t>EDWARD LARSEN</t>
  </si>
  <si>
    <t>GILES SHINE</t>
  </si>
  <si>
    <t>HOWARD GRIMET</t>
  </si>
  <si>
    <t>KENDRA CHRISTY</t>
  </si>
  <si>
    <t>KIMBERLY SMITH</t>
  </si>
  <si>
    <t>NICOLE PEFFLEY</t>
  </si>
  <si>
    <t>ROBERT MORENO</t>
  </si>
  <si>
    <t>SARA BURKE</t>
  </si>
  <si>
    <t>TAMARA COOPER</t>
  </si>
  <si>
    <t>TRAM NGHIEM</t>
  </si>
  <si>
    <t>VALERIE ANDERSON</t>
  </si>
  <si>
    <t>FIRST</t>
  </si>
  <si>
    <t>MICHAEL D JACOB</t>
  </si>
  <si>
    <t>JORDAN TEAM LLC</t>
  </si>
  <si>
    <t>CLEVE H KELLUM</t>
  </si>
  <si>
    <t>MASTER WORD SERVICES INC</t>
  </si>
  <si>
    <t>MEDICALESHOP INC</t>
  </si>
  <si>
    <t>LENARD MORGAN</t>
  </si>
  <si>
    <t>HAL LEONARD</t>
  </si>
  <si>
    <t>NALCO COMPANY</t>
  </si>
  <si>
    <t>PLAYWELL INC</t>
  </si>
  <si>
    <t>REVOLUTION SCREENING INC</t>
  </si>
  <si>
    <t>KATELYN RHODES</t>
  </si>
  <si>
    <t>RUDYS TEXAS BAR-B-Q</t>
  </si>
  <si>
    <t>SOUTHWEST BOOK COMPANY</t>
  </si>
  <si>
    <t>SOCCER 4 ALL INC</t>
  </si>
  <si>
    <t>SOLIANT HEALTH</t>
  </si>
  <si>
    <t>STARR COMMONWEALTH</t>
  </si>
  <si>
    <t>SWIM SHOPS OF THE SOUTHWEST</t>
  </si>
  <si>
    <t>TOUR-RIFIC OF TEXAS</t>
  </si>
  <si>
    <t>JERRY TULLOS</t>
  </si>
  <si>
    <t>JERSEY MIKE'S SUBS</t>
  </si>
  <si>
    <t>ADICO LLC</t>
  </si>
  <si>
    <t>AMERICAN RED CROSS</t>
  </si>
  <si>
    <t>ASW ENTERPRISES</t>
  </si>
  <si>
    <t>ERIC BARRETT</t>
  </si>
  <si>
    <t>SYLVIA BIGGETT</t>
  </si>
  <si>
    <t>BRAZOSPORT ISD</t>
  </si>
  <si>
    <t>TRACIE BROWN</t>
  </si>
  <si>
    <t>JACQUES BURKHALTER</t>
  </si>
  <si>
    <t>UBERRITO</t>
  </si>
  <si>
    <t>DARRYN CALL</t>
  </si>
  <si>
    <t>RONALD CASH</t>
  </si>
  <si>
    <t>CHILDREN'S PLUS INC</t>
  </si>
  <si>
    <t>CLARIDGE PRODUCTS &amp; EQUIPMENT INC</t>
  </si>
  <si>
    <t>CONNATSER CONSULTING INC</t>
  </si>
  <si>
    <t>BRIAN CROCHET</t>
  </si>
  <si>
    <t>D7 ROOFING &amp; METAL LLC</t>
  </si>
  <si>
    <t>PAUL DIAZ</t>
  </si>
  <si>
    <t>MONDY DORMIL</t>
  </si>
  <si>
    <t>MICHAEL R DORRINGTON</t>
  </si>
  <si>
    <t>SEAN DOUGLAS</t>
  </si>
  <si>
    <t>MACK DUNN</t>
  </si>
  <si>
    <t>CECILIA LARA</t>
  </si>
  <si>
    <t>ERICA HODGES</t>
  </si>
  <si>
    <t>TAYLOR SURKIN</t>
  </si>
  <si>
    <t>AIMEE CANTRELL</t>
  </si>
  <si>
    <t>ALISHA KRCEK</t>
  </si>
  <si>
    <t>AMANDA GIBSON</t>
  </si>
  <si>
    <t>AMANDA KACAL</t>
  </si>
  <si>
    <t>AMANDA LOCKHART</t>
  </si>
  <si>
    <t>AMY WEASTON</t>
  </si>
  <si>
    <t>ANGELA LEDFORD</t>
  </si>
  <si>
    <t>AUTUMN COLE</t>
  </si>
  <si>
    <t>BEATRICE PEREZ</t>
  </si>
  <si>
    <t>BRENDA BRASIER</t>
  </si>
  <si>
    <t>CARLOTA HERRERA</t>
  </si>
  <si>
    <t>CHANTELL HOLCOMB</t>
  </si>
  <si>
    <t>CODY BROCK</t>
  </si>
  <si>
    <t>DEBRA BARKER</t>
  </si>
  <si>
    <t>ERICA MELTON</t>
  </si>
  <si>
    <t>EUBERTA LUCAS</t>
  </si>
  <si>
    <t>FLORESTHELA WALKER</t>
  </si>
  <si>
    <t>HEATHER BURLEY</t>
  </si>
  <si>
    <t>JENNIFER MABRAY</t>
  </si>
  <si>
    <t>JESSICA SHULTS</t>
  </si>
  <si>
    <t>JOAN FERGUSON</t>
  </si>
  <si>
    <t>JOYCE WAGGONER</t>
  </si>
  <si>
    <t>JUDSON ANDERSON</t>
  </si>
  <si>
    <t>KACIE BRIDGES</t>
  </si>
  <si>
    <t>KAREN KALMUS</t>
  </si>
  <si>
    <t>KARLA OSTOS HERRERA</t>
  </si>
  <si>
    <t>KELLY HILL</t>
  </si>
  <si>
    <t>LEAH BRASHEAR</t>
  </si>
  <si>
    <t>LYNNETTE CLARK-CHURCHWELL</t>
  </si>
  <si>
    <t>MARTESA WELCH</t>
  </si>
  <si>
    <t>MARY JOSHUA</t>
  </si>
  <si>
    <t>MEGHAN TIBO</t>
  </si>
  <si>
    <t>MELISSA WHITE</t>
  </si>
  <si>
    <t>REBECCA GALYEN</t>
  </si>
  <si>
    <t>ROQUNA MIMMS</t>
  </si>
  <si>
    <t>ROSALIND CHEDOTAL</t>
  </si>
  <si>
    <t>SANDRA PRUITT</t>
  </si>
  <si>
    <t>SHARONDO HOUSTON</t>
  </si>
  <si>
    <t>SONIA MUNOZ</t>
  </si>
  <si>
    <t>SUZANNE WILLIAMS</t>
  </si>
  <si>
    <t>TAMARA NORMAN</t>
  </si>
  <si>
    <t>TAMIE FONS</t>
  </si>
  <si>
    <t>TASHEMA KIRK</t>
  </si>
  <si>
    <t>TIFFANY HALE</t>
  </si>
  <si>
    <t>ENTERPRISE RENT A CAR</t>
  </si>
  <si>
    <t>EDDIE E FAIRLEY JR</t>
  </si>
  <si>
    <t>NANCY FLORES</t>
  </si>
  <si>
    <t>TRENNAN GAMBLE</t>
  </si>
  <si>
    <t>TOMEKA GANAWAY</t>
  </si>
  <si>
    <t>FRANK J GASSER JR</t>
  </si>
  <si>
    <t>FRANK GUY</t>
  </si>
  <si>
    <t>CALVIN BOYD HARRIS</t>
  </si>
  <si>
    <t>CHARLES L HARVEY</t>
  </si>
  <si>
    <t>BOBBY JARMON</t>
  </si>
  <si>
    <t>TROY B JAY</t>
  </si>
  <si>
    <t>YUL B JEFFERSON</t>
  </si>
  <si>
    <t>DANTHONY E JENKINS</t>
  </si>
  <si>
    <t>ERIC A JOHNSON</t>
  </si>
  <si>
    <t>DYANNA M VILLESCA</t>
  </si>
  <si>
    <t>BRENDAN KEUSS</t>
  </si>
  <si>
    <t>STACY J LACOUR</t>
  </si>
  <si>
    <t>CURTIS LAMONTAGNE</t>
  </si>
  <si>
    <t>MARIO LANTON</t>
  </si>
  <si>
    <t>THE LETCO GROUP LLC</t>
  </si>
  <si>
    <t>MARDEL CHRISTIAN</t>
  </si>
  <si>
    <t>MEADOWBROOK FARMS LP</t>
  </si>
  <si>
    <t>RICHARD MELOY</t>
  </si>
  <si>
    <t>DONALD MILBOURN</t>
  </si>
  <si>
    <t>NATA</t>
  </si>
  <si>
    <t>CODY NEWNOM</t>
  </si>
  <si>
    <t>KENNETH D NUTT</t>
  </si>
  <si>
    <t>ORIGIN TEXAS RECYCLING LLC</t>
  </si>
  <si>
    <t>BRENT PEAVY</t>
  </si>
  <si>
    <t>CAMERON PEAVY</t>
  </si>
  <si>
    <t>CHRISTOPHER PETERS</t>
  </si>
  <si>
    <t>RABA KISTNER CONSULTANTS INC</t>
  </si>
  <si>
    <t>RAISING CANE'S RESTAURANTS LLC</t>
  </si>
  <si>
    <t>ZAVIEN REYNOLDS</t>
  </si>
  <si>
    <t>RANDALL A RHODES</t>
  </si>
  <si>
    <t>JAMES ROMAN</t>
  </si>
  <si>
    <t>WILLIS SHANNON</t>
  </si>
  <si>
    <t>DOMINIQUE SHARPE</t>
  </si>
  <si>
    <t>MIRIAM LUZ SOTO</t>
  </si>
  <si>
    <t>SPRING CREEK BARBEQUE</t>
  </si>
  <si>
    <t>JASON ST JULIEN</t>
  </si>
  <si>
    <t>WILLIAM TAVILLE</t>
  </si>
  <si>
    <t>TEXAS ALLIANCE OF BLACK SCHOOL EDUC</t>
  </si>
  <si>
    <t>TEXAS FCCLA</t>
  </si>
  <si>
    <t>TEXAS FORENSIC UNION</t>
  </si>
  <si>
    <t>TEXAS SOUTHWEST MACHINERY INC</t>
  </si>
  <si>
    <t>ELIJAH THEUS</t>
  </si>
  <si>
    <t>DARRELL TRIMMER</t>
  </si>
  <si>
    <t>NATHAN KYLE TURNEY</t>
  </si>
  <si>
    <t>U S SCHOOL SUPPLY INC</t>
  </si>
  <si>
    <t>USA BLUEBOOK</t>
  </si>
  <si>
    <t>NICHOLAS R VIZZA</t>
  </si>
  <si>
    <t>EDWARD F VOLF</t>
  </si>
  <si>
    <t>JAMES C WARD</t>
  </si>
  <si>
    <t>MARVIN L WEBB JR</t>
  </si>
  <si>
    <t>ANITA ZACHARIAH</t>
  </si>
  <si>
    <t>HOSA TA</t>
  </si>
  <si>
    <t>HOUSTON LIVESTOCK SHOW</t>
  </si>
  <si>
    <t>HUGH OBRIAN YOUTH LEADERSHIP</t>
  </si>
  <si>
    <t>WILSON FIRE EQUIPMENT &amp; SERVICE COMPANY</t>
  </si>
  <si>
    <t>ATHLETIC REVENUE</t>
  </si>
  <si>
    <t>December 2019</t>
  </si>
  <si>
    <t>MBR INC</t>
  </si>
  <si>
    <t>SCRUBBER DOCTOR LLC</t>
  </si>
  <si>
    <t>WILLIAM V MACGILL &amp; COMPANY</t>
  </si>
  <si>
    <t>SUNSTATE EQUIPMENT CO.</t>
  </si>
  <si>
    <t>PRAXAIR DISTRIBUTION INC</t>
  </si>
  <si>
    <t>GAMETIME</t>
  </si>
  <si>
    <t>BARNES &amp; NOBLE BOOKSTORE</t>
  </si>
  <si>
    <t>PPG ARCHITECTURAL FINISHES</t>
  </si>
  <si>
    <t>WEIWEI DANCE ACADEMY</t>
  </si>
  <si>
    <t>MELISSA BIELLO</t>
  </si>
  <si>
    <t>ROBIN GILLIAM</t>
  </si>
  <si>
    <t>NANCY MCMILLAN</t>
  </si>
  <si>
    <t>KERRI REYNOLDS</t>
  </si>
  <si>
    <t>VALERIE VICTORIA MARSIGNE</t>
  </si>
  <si>
    <t>A B FIRE PROTECTION LLC</t>
  </si>
  <si>
    <t>A B GAS COMPANY INC</t>
  </si>
  <si>
    <t>AATG</t>
  </si>
  <si>
    <t>ABBI'S AMERICAN ADVENTURES</t>
  </si>
  <si>
    <t>ACCO BRANDS USA</t>
  </si>
  <si>
    <t>ACCUTEK</t>
  </si>
  <si>
    <t>ACCUTEK TECHNOLOGIES INC.</t>
  </si>
  <si>
    <t>ADETEJU ADENIJI</t>
  </si>
  <si>
    <t>AFC TRANSPORTATION</t>
  </si>
  <si>
    <t>AKJ BOOKS</t>
  </si>
  <si>
    <t>MARISOL ALARCON</t>
  </si>
  <si>
    <t>MACARTHUR HIGH SCHOOL TENNIS</t>
  </si>
  <si>
    <t>ALLPOINTS FOODSERVICE PARTS &amp; SUPPLIES INC</t>
  </si>
  <si>
    <t>AMERICAN ASSOCIATION OF PHYSICS TEACHERS</t>
  </si>
  <si>
    <t>AMERICAN INSTITUTE OF ARCHITECTS</t>
  </si>
  <si>
    <t>AMERICAN REGISTRY</t>
  </si>
  <si>
    <t>DARRYL EUGENE ANDERSON</t>
  </si>
  <si>
    <t>REX ANDERSON</t>
  </si>
  <si>
    <t>JEWEL ANGELO</t>
  </si>
  <si>
    <t>ANTHONY MIDDLE SCHOOL</t>
  </si>
  <si>
    <t>JUAN ARCHEVAL</t>
  </si>
  <si>
    <t>BRADOC ARCHIBALD</t>
  </si>
  <si>
    <t>AREA V FBLA</t>
  </si>
  <si>
    <t>ARIN</t>
  </si>
  <si>
    <t>MYLES HAMPTON ARVIE</t>
  </si>
  <si>
    <t>KEITH PIERCE SR</t>
  </si>
  <si>
    <t>RAY AUSTIN</t>
  </si>
  <si>
    <t>LETREAL D BALLINGER</t>
  </si>
  <si>
    <t>KAID BANAS</t>
  </si>
  <si>
    <t>VICTOR G BATISTE</t>
  </si>
  <si>
    <t>BATTERIES PLUS BULBS</t>
  </si>
  <si>
    <t>KENNETH BAYLESS</t>
  </si>
  <si>
    <t>BEACON ROOFING SUPPLY</t>
  </si>
  <si>
    <t>BILLY R BELL</t>
  </si>
  <si>
    <t>ANTHONY BERLINGHOFF</t>
  </si>
  <si>
    <t>ERIC BERMEA</t>
  </si>
  <si>
    <t>ANDREW BERNHARDT</t>
  </si>
  <si>
    <t>LAURA M BETTIS</t>
  </si>
  <si>
    <t>BILLINGSLEY EDUCATION LLC</t>
  </si>
  <si>
    <t>BIWAY MEDIA</t>
  </si>
  <si>
    <t>CARL BLAZE</t>
  </si>
  <si>
    <t>FONTAINE BOONE</t>
  </si>
  <si>
    <t>WILLIAM LEE BRILEY JR</t>
  </si>
  <si>
    <t>CHRISTOPHER M BRISCO II</t>
  </si>
  <si>
    <t>MONTE K BROWN</t>
  </si>
  <si>
    <t>KEVIN SCOTT BURKES</t>
  </si>
  <si>
    <t>QUINLANE BUTLER</t>
  </si>
  <si>
    <t>CAMINO SERVICES LLC</t>
  </si>
  <si>
    <t>WILLIAM CAREY</t>
  </si>
  <si>
    <t>DEVIN CARRIKER</t>
  </si>
  <si>
    <t>GLENN CASSITY III</t>
  </si>
  <si>
    <t>GRADY CASTLEBERRY</t>
  </si>
  <si>
    <t>RYAN CEGIELSKI</t>
  </si>
  <si>
    <t>TORRIE CHELTENHAM</t>
  </si>
  <si>
    <t>CHILDREN'S MUSEUM OF HOUSTON</t>
  </si>
  <si>
    <t>CINCO MUD 14</t>
  </si>
  <si>
    <t>CINCO MUD #7</t>
  </si>
  <si>
    <t>CINC0 MUD #9</t>
  </si>
  <si>
    <t>CINCO SOUTHWEST MUD #3</t>
  </si>
  <si>
    <t>CINCO SOUTHWEST MUD #4</t>
  </si>
  <si>
    <t>CHASTIN CLARK</t>
  </si>
  <si>
    <t>CLARKE DISTRIBUTING CO</t>
  </si>
  <si>
    <t>TOMJIM COLINA</t>
  </si>
  <si>
    <t>COLLEGE BOARD</t>
  </si>
  <si>
    <t>ERIC COLLISON</t>
  </si>
  <si>
    <t>LESLIE CRAWLEY</t>
  </si>
  <si>
    <t>CROWD PLEASERS DANCE CAMPS</t>
  </si>
  <si>
    <t>909 EVENTS INC</t>
  </si>
  <si>
    <t>CY SPRINGS HIGH SCHOOL</t>
  </si>
  <si>
    <t>CY FAIR HIGH SCHOOL</t>
  </si>
  <si>
    <t>JAMES DANIEL</t>
  </si>
  <si>
    <t>LAJAI ETTIENNE DAVIS</t>
  </si>
  <si>
    <t>DAXWELL</t>
  </si>
  <si>
    <t>ROLANDO DE LEON</t>
  </si>
  <si>
    <t>CHESTER DEAL</t>
  </si>
  <si>
    <t>DEANNA C JUMP INC</t>
  </si>
  <si>
    <t>DECKER INC</t>
  </si>
  <si>
    <t>DESIGN A TEE OF FORTBEND</t>
  </si>
  <si>
    <t>DILLY LETTER JACKETS</t>
  </si>
  <si>
    <t>DRAMATISTS PLAY SERVICE INC</t>
  </si>
  <si>
    <t>SEAN DUBOSE</t>
  </si>
  <si>
    <t>E3 ENTEGRAL SOLUTIONS INC</t>
  </si>
  <si>
    <t>TRACEY EDMONDS</t>
  </si>
  <si>
    <t>DEWALLACE ELLISON</t>
  </si>
  <si>
    <t>LORI BOYLE</t>
  </si>
  <si>
    <t>MELISSA HURT</t>
  </si>
  <si>
    <t>SANEE BELL</t>
  </si>
  <si>
    <t>VIRGINIA COLLETT</t>
  </si>
  <si>
    <t>AMY OTT</t>
  </si>
  <si>
    <t>ANA MENA</t>
  </si>
  <si>
    <t>AUDREY BRUMMETT</t>
  </si>
  <si>
    <t>BENEDICTO MACALALAD</t>
  </si>
  <si>
    <t>BLAKE LANNOM</t>
  </si>
  <si>
    <t>CAROLINE MCCULLARS</t>
  </si>
  <si>
    <t>CHIHARU ALLEN</t>
  </si>
  <si>
    <t>CHRIS HUDSON</t>
  </si>
  <si>
    <t>CHRISTINA GAMBLE</t>
  </si>
  <si>
    <t>CHRISTINA HERNANDEZ</t>
  </si>
  <si>
    <t>CHRISTINA STEWART</t>
  </si>
  <si>
    <t>CHRISTOPHER COPE</t>
  </si>
  <si>
    <t>CLAIRE MIFSUD</t>
  </si>
  <si>
    <t>CYNTHIA REICHELT</t>
  </si>
  <si>
    <t>CYNTHIA SWAN</t>
  </si>
  <si>
    <t>DARLENE BATES</t>
  </si>
  <si>
    <t>DEANDREA MUKES</t>
  </si>
  <si>
    <t>DEBORAH DECKER</t>
  </si>
  <si>
    <t>DEBORAH HUBBLE</t>
  </si>
  <si>
    <t>DEE ARCHIBALD</t>
  </si>
  <si>
    <t>DEMETRIA THOMAS</t>
  </si>
  <si>
    <t>DENA BUCHALTER</t>
  </si>
  <si>
    <t>DEREK ZERBER</t>
  </si>
  <si>
    <t>DIEU YANG</t>
  </si>
  <si>
    <t>DONNA LANIER</t>
  </si>
  <si>
    <t>DONNA MONROE</t>
  </si>
  <si>
    <t>DONNA PITTENGER</t>
  </si>
  <si>
    <t>ELISABETH PHILLIPS</t>
  </si>
  <si>
    <t>ELLA SELLERS</t>
  </si>
  <si>
    <t>ELLENA ARMBRUSTER</t>
  </si>
  <si>
    <t>GEORGE ARCHER</t>
  </si>
  <si>
    <t>GREG CRENSHAW</t>
  </si>
  <si>
    <t>GWENDOLYN COFFEY</t>
  </si>
  <si>
    <t>HOLLY DATWYLER</t>
  </si>
  <si>
    <t>JACQUELINE OAKES</t>
  </si>
  <si>
    <t>JAMES CLAYTON</t>
  </si>
  <si>
    <t>JAMEY HYNDS</t>
  </si>
  <si>
    <t>JAMI BOOKOUT</t>
  </si>
  <si>
    <t>JANE BAKER</t>
  </si>
  <si>
    <t>JEFFREY FURRH</t>
  </si>
  <si>
    <t>KATHRYN GREEN</t>
  </si>
  <si>
    <t>KELLY STARR</t>
  </si>
  <si>
    <t>KIMBERLY KLINGBEIL</t>
  </si>
  <si>
    <t>KRISTIN LIKOS</t>
  </si>
  <si>
    <t>LANCE NAUMAN</t>
  </si>
  <si>
    <t>LEAH MARCHIONE</t>
  </si>
  <si>
    <t>LESLIE GRAYSON</t>
  </si>
  <si>
    <t>LISA AKARD</t>
  </si>
  <si>
    <t>LISA COWART</t>
  </si>
  <si>
    <t>MARIA CURIEL</t>
  </si>
  <si>
    <t>MARIA DEVINCENTIS</t>
  </si>
  <si>
    <t>MARLON PRESTON</t>
  </si>
  <si>
    <t>MICHAEL WARNER</t>
  </si>
  <si>
    <t>MITZI JONES</t>
  </si>
  <si>
    <t>MONA SALINAS</t>
  </si>
  <si>
    <t>OLIVIA COLEMAN</t>
  </si>
  <si>
    <t>OWEN HURT</t>
  </si>
  <si>
    <t>PATRICK DOWLING</t>
  </si>
  <si>
    <t>POUYA MOUSSAVI-ZADEH</t>
  </si>
  <si>
    <t>RAMON PEREZ</t>
  </si>
  <si>
    <t>RANESIA EDWARDS</t>
  </si>
  <si>
    <t>RANNISHA EDWARDS</t>
  </si>
  <si>
    <t>REBEKAH HENDERSON</t>
  </si>
  <si>
    <t>RHONDA MCCOY</t>
  </si>
  <si>
    <t>RONALD MOSHER</t>
  </si>
  <si>
    <t>RUTH DELANEY</t>
  </si>
  <si>
    <t>SALLY SCHWARTZEL</t>
  </si>
  <si>
    <t>SANDRA THOMAS</t>
  </si>
  <si>
    <t>SARA KATZ</t>
  </si>
  <si>
    <t>SHARON MITCHELL</t>
  </si>
  <si>
    <t>SHELBY KANA</t>
  </si>
  <si>
    <t>SHELLY HEMANN</t>
  </si>
  <si>
    <t>STEPHANIE HARRIS</t>
  </si>
  <si>
    <t>STEPHANIE HOFER</t>
  </si>
  <si>
    <t>SUZANNE SMITH</t>
  </si>
  <si>
    <t>TAVA DALTON</t>
  </si>
  <si>
    <t>VERONICA RENDON-MAJMUDAR</t>
  </si>
  <si>
    <t>WAYNE WALGER</t>
  </si>
  <si>
    <t>EUROPEAN STUDENT PROGRAMS INC.</t>
  </si>
  <si>
    <t>EVOLVE HOLDINGS INC</t>
  </si>
  <si>
    <t>EXPLORELEARNING LLC</t>
  </si>
  <si>
    <t>BRYSON FAUST</t>
  </si>
  <si>
    <t>FIREHOUSE SUBS</t>
  </si>
  <si>
    <t>HILLTOP HOLDINGS INC</t>
  </si>
  <si>
    <t>FREDDYS CAFE</t>
  </si>
  <si>
    <t>FREDERICK W FREEMAN</t>
  </si>
  <si>
    <t>FRY ROAD MUD</t>
  </si>
  <si>
    <t>JARROD FULLER</t>
  </si>
  <si>
    <t>GALENA PARK ISD</t>
  </si>
  <si>
    <t>GALLAGHER BENEFIT SERVICES INC</t>
  </si>
  <si>
    <t>TRACEY GARNETT</t>
  </si>
  <si>
    <t>GCSTCA</t>
  </si>
  <si>
    <t>GDI TIMS</t>
  </si>
  <si>
    <t>GEORGETOWN INTERNATIONAL RELATIONS ASSOC</t>
  </si>
  <si>
    <t>THE GIFTED GUY LLC</t>
  </si>
  <si>
    <t>DAVID GLASS</t>
  </si>
  <si>
    <t>GLOBAL TRAINING ACADEMY INC</t>
  </si>
  <si>
    <t>JAMES GLOVER</t>
  </si>
  <si>
    <t>GRAND LAKES MUD #4</t>
  </si>
  <si>
    <t>GRAND LAKES MUD #2</t>
  </si>
  <si>
    <t>ANDRE S GRANT</t>
  </si>
  <si>
    <t>ARTHUR GREEN</t>
  </si>
  <si>
    <t>DARRYL GREEN</t>
  </si>
  <si>
    <t>HANOVER RESEARCH COUNCIL</t>
  </si>
  <si>
    <t>HARRIS COUNTY CLERK - ELECTIONS</t>
  </si>
  <si>
    <t>JAMES HAYES</t>
  </si>
  <si>
    <t>MILDRED COOPER HAYNES</t>
  </si>
  <si>
    <t>RAUL HERNANDEZ</t>
  </si>
  <si>
    <t>JOHN HICKS</t>
  </si>
  <si>
    <t>NICHOLAS E HILL</t>
  </si>
  <si>
    <t>HILTON COLLEGE STATION</t>
  </si>
  <si>
    <t>HILTON WASHINGTON TOWERS</t>
  </si>
  <si>
    <t>HILTON GARDEN INN</t>
  </si>
  <si>
    <t>ANGELA HO</t>
  </si>
  <si>
    <t>JAKE ROSS HOLLOWAY</t>
  </si>
  <si>
    <t>LAYLA Z HOOSHMAND</t>
  </si>
  <si>
    <t>HM RECEIVABLES CO INC</t>
  </si>
  <si>
    <t>HOUSTON FOOD BANK</t>
  </si>
  <si>
    <t>HOUSTON GRAND OPERA</t>
  </si>
  <si>
    <t>BRANDON HOWARD</t>
  </si>
  <si>
    <t>JAMES FREDERICK HOWARD</t>
  </si>
  <si>
    <t>PIZZA WITH A PURPOSE LLC</t>
  </si>
  <si>
    <t>TARA HURD</t>
  </si>
  <si>
    <t>TYRONE D JACKSON SR</t>
  </si>
  <si>
    <t>JEAN'S RESTAURANT SUPPLY</t>
  </si>
  <si>
    <t>KATY CPR &amp; FIRST AID LLC</t>
  </si>
  <si>
    <t>BRIAN P JOHNSON</t>
  </si>
  <si>
    <t>KENDRICK JOHNSON</t>
  </si>
  <si>
    <t>JON GORDON COMPANIES</t>
  </si>
  <si>
    <t>MICHELLE S JORDAN</t>
  </si>
  <si>
    <t>JS PRINTING INC</t>
  </si>
  <si>
    <t>KATY BUDGET BOOKS</t>
  </si>
  <si>
    <t>KATY WELDING &amp; FABRICATION</t>
  </si>
  <si>
    <t>KIM NEAL &amp; ASSOCIATES</t>
  </si>
  <si>
    <t>BRIAN LAMB</t>
  </si>
  <si>
    <t>PRINCE LEE</t>
  </si>
  <si>
    <t>RANIE LIN</t>
  </si>
  <si>
    <t>LONE STAR PARTIES LLC</t>
  </si>
  <si>
    <t>JOHN H LOVE III</t>
  </si>
  <si>
    <t>LOWER COLORADO RIVER AUTHORITY</t>
  </si>
  <si>
    <t>DEREK MACHART</t>
  </si>
  <si>
    <t>DONALD RAY MACTAVISH</t>
  </si>
  <si>
    <t>MAIN EVENT ENTERTAINMENT LP</t>
  </si>
  <si>
    <t>MARC ALAN MANUEL</t>
  </si>
  <si>
    <t>MARATHON KIDS INC</t>
  </si>
  <si>
    <t>DONALD LLOYD MARTIN</t>
  </si>
  <si>
    <t>ELIZABETH MARTIN</t>
  </si>
  <si>
    <t>MASON CREEK U D</t>
  </si>
  <si>
    <t>MASTERY EDUCATION</t>
  </si>
  <si>
    <t>CONNOR SYLVESTER MCBRIDE</t>
  </si>
  <si>
    <t>KEITH T MCKINLEY</t>
  </si>
  <si>
    <t>STACEY MEGGINSON</t>
  </si>
  <si>
    <t>ISHANDA MILLER</t>
  </si>
  <si>
    <t>MOBILE ED PRODUCTIONS INC</t>
  </si>
  <si>
    <t>VERONICA MONARREZ</t>
  </si>
  <si>
    <t>RONELL MONTGOMERY</t>
  </si>
  <si>
    <t>MORTON RANCH HIGH SCHOOL THEATRE ARTS BOOSTER</t>
  </si>
  <si>
    <t>MTI ENTERPRISES INC</t>
  </si>
  <si>
    <t>MYRON CORP</t>
  </si>
  <si>
    <t>NAESP</t>
  </si>
  <si>
    <t>NAFME</t>
  </si>
  <si>
    <t>NATIONAL SPEECH &amp; DEBATE ASSOCIATION</t>
  </si>
  <si>
    <t>ALL FOR KIDZ</t>
  </si>
  <si>
    <t>TROY NEWTON</t>
  </si>
  <si>
    <t>OOH LA LA DESSERT BOUTIQUE</t>
  </si>
  <si>
    <t>ROSCOE W OVERTON JR</t>
  </si>
  <si>
    <t>PADDOCK SOUTHWEST LLC</t>
  </si>
  <si>
    <t>PANERA BREAD</t>
  </si>
  <si>
    <t>PARADIGM CONSULTANTS INC</t>
  </si>
  <si>
    <t>BRANDON PATTERSON</t>
  </si>
  <si>
    <t>PEARLAND ALTERNATOR COMPANY</t>
  </si>
  <si>
    <t>DARWIN RAY PHILLIPS</t>
  </si>
  <si>
    <t>PLANO WEST SENIOR HIGH SCHOOL</t>
  </si>
  <si>
    <t>NIKOLAUS POTTS</t>
  </si>
  <si>
    <t>PROFORMA</t>
  </si>
  <si>
    <t>PUBLIC INFORMATION RESOURCES INC</t>
  </si>
  <si>
    <t>JERON QUINCY</t>
  </si>
  <si>
    <t>AGUSTIN RAMIREZ</t>
  </si>
  <si>
    <t>LYDIA RAMOS</t>
  </si>
  <si>
    <t>RITA REGALADO</t>
  </si>
  <si>
    <t>RENAISSANCE AUSTIN HOTEL</t>
  </si>
  <si>
    <t>THOMAS A REYNOLDS</t>
  </si>
  <si>
    <t>RYAN RHODES</t>
  </si>
  <si>
    <t>CARL RIVERS</t>
  </si>
  <si>
    <t>ROBOTICS EDUCATION &amp; COMPETITION FOUNDATION INC</t>
  </si>
  <si>
    <t>DILLON ROSKE</t>
  </si>
  <si>
    <t>WILLIAM R RULE II</t>
  </si>
  <si>
    <t>JAMAAL RUTHERFORD</t>
  </si>
  <si>
    <t>S &amp; G ENGINEERING CONSULTANTS</t>
  </si>
  <si>
    <t>LIBRARY VIDEO COMPANY</t>
  </si>
  <si>
    <t>OLIVO ENTERPRISES INC</t>
  </si>
  <si>
    <t>SHSU CROSS COUNTRY</t>
  </si>
  <si>
    <t>AARON SAMIA</t>
  </si>
  <si>
    <t>SAMS LIMOUSINE &amp; TRANSPORTATION INC</t>
  </si>
  <si>
    <t>JUSTIN ANTHONY SANCHEZ</t>
  </si>
  <si>
    <t>SCHOOL NURSE SUPPLY INC</t>
  </si>
  <si>
    <t>JON E C SCHUHMANN JR</t>
  </si>
  <si>
    <t>SEALY FFA</t>
  </si>
  <si>
    <t>DAVID SHAW</t>
  </si>
  <si>
    <t>MARK SHAW</t>
  </si>
  <si>
    <t>SHARON SICINSKY</t>
  </si>
  <si>
    <t>SPSA</t>
  </si>
  <si>
    <t>CARIBE ROYALE ORLANDO</t>
  </si>
  <si>
    <t>CANARY SIMMONS</t>
  </si>
  <si>
    <t>SIRCHIE AQUISITION COMPANY LLC</t>
  </si>
  <si>
    <t>MARK S SOLOMON</t>
  </si>
  <si>
    <t>SOLUTION TREE INC</t>
  </si>
  <si>
    <t>LANCE S SOWELL</t>
  </si>
  <si>
    <t>SPIRIT WORX LLC</t>
  </si>
  <si>
    <t>SPLASHTOP INC</t>
  </si>
  <si>
    <t>SPORTS IMPORTS</t>
  </si>
  <si>
    <t>ST PETERS UNITED METHODIST CHURCH</t>
  </si>
  <si>
    <t>STAFF DEVELOPMENT WORKSHOPS INC</t>
  </si>
  <si>
    <t>STAFFORD HIGH SCHOOL</t>
  </si>
  <si>
    <t>STAFF DEVELOPMENT FOR EDUCATORS</t>
  </si>
  <si>
    <t>STEWART BUILDERS LTD</t>
  </si>
  <si>
    <t>STITCHIT</t>
  </si>
  <si>
    <t>STRAKE JESUIT COLLEGE PREPARATORY</t>
  </si>
  <si>
    <t>SWIFTCOMPLY US OPCO INC</t>
  </si>
  <si>
    <t>TEXAS ASSOC FUTURE EDUCATORS</t>
  </si>
  <si>
    <t>TASM</t>
  </si>
  <si>
    <t>TAEA/YAM</t>
  </si>
  <si>
    <t>TCTELA</t>
  </si>
  <si>
    <t>NATIONAL TSA</t>
  </si>
  <si>
    <t>WALTER JOSEPH TERRY JR</t>
  </si>
  <si>
    <t>TEXAS - IBI GROUP INC</t>
  </si>
  <si>
    <t>TEXAS A &amp; M ENGINEERING EXPERIMENT STATION</t>
  </si>
  <si>
    <t>TEXAS AIRSYSTEMS LLC</t>
  </si>
  <si>
    <t>TEXAS COUNSELING ASSOCIATION</t>
  </si>
  <si>
    <t>TEXAS DEPARTMENT OF AGRICULTURE</t>
  </si>
  <si>
    <t>TX HEALTH &amp; HUMAN SERVICES COMMISSION</t>
  </si>
  <si>
    <t>TEXAS BLUEBONNET AWARD</t>
  </si>
  <si>
    <t>TEXAS PARKS AND WILDLIFE</t>
  </si>
  <si>
    <t>TEXAS SPEECH-LANGUAGE-HEARING ASSOC</t>
  </si>
  <si>
    <t>TEXAS TURFGRASS ASSOCIATION</t>
  </si>
  <si>
    <t>LANNY R THIBODEAUX</t>
  </si>
  <si>
    <t>GARY LEE THOMPSON SR</t>
  </si>
  <si>
    <t>OTHS DEBATE</t>
  </si>
  <si>
    <t>TRACKWRESTLING</t>
  </si>
  <si>
    <t>UNIVERSITY OF TEXAS/AUSTIN</t>
  </si>
  <si>
    <t>UNIVERSITY OF TEXAS</t>
  </si>
  <si>
    <t>THE UNIVERSITY OF TEXAS AT AUSTIN</t>
  </si>
  <si>
    <t>UNIVERSAL CHEERLEADERS ASSOCIATION</t>
  </si>
  <si>
    <t>SIMON VASQUEZ</t>
  </si>
  <si>
    <t>VERNIER SOFTWARE &amp; TECHNOLOGY</t>
  </si>
  <si>
    <t>WAGEWORKS INC</t>
  </si>
  <si>
    <t>BEVERLY A WANNER</t>
  </si>
  <si>
    <t>WATCH DOGS</t>
  </si>
  <si>
    <t>WEST MUSIC COMPANY INC</t>
  </si>
  <si>
    <t>WHATS POPPIN POPCORN LLC</t>
  </si>
  <si>
    <t>ELSTON H WILLIAMS</t>
  </si>
  <si>
    <t>RODNEY WILLIAMS</t>
  </si>
  <si>
    <t>TROY D WILLIAMS</t>
  </si>
  <si>
    <t>THOMAS SCOTT EGGLESTON WOOLDRIDGE</t>
  </si>
  <si>
    <t>DIANE PATRICE WRIGHT</t>
  </si>
  <si>
    <t>WYLIE &amp; SON INC</t>
  </si>
  <si>
    <t>SHANYA BLUEITT</t>
  </si>
  <si>
    <t>NATIONAL SOFTWARE INC</t>
  </si>
  <si>
    <t>BANI MONTANO</t>
  </si>
  <si>
    <t>VIRIDIANA FLORES</t>
  </si>
  <si>
    <t>MAHITHA VANGA</t>
  </si>
  <si>
    <t>MONICA OLDHAM</t>
  </si>
  <si>
    <t>ABECEDARIAN ABC LLC</t>
  </si>
  <si>
    <t>ASAD AHMED</t>
  </si>
  <si>
    <t>RAYMOND ALEXANDER</t>
  </si>
  <si>
    <t>ALIEF ISD ATHLETICS</t>
  </si>
  <si>
    <t>PATRICK AMEEN</t>
  </si>
  <si>
    <t>AMERICAN COUNSELING ASSOCIATION</t>
  </si>
  <si>
    <t>AMERICAN LIBRARY ASSOCIATION</t>
  </si>
  <si>
    <t>ANTHONY SCIENCE OLYMPIAD INVITATIONAL</t>
  </si>
  <si>
    <t>ASSOCIATES FOR EDUCATIONAL SUCCESS</t>
  </si>
  <si>
    <t>ASTAR TRANSPORT</t>
  </si>
  <si>
    <t>ATHLETIC SUPPLY INC</t>
  </si>
  <si>
    <t>AIA SERVICES LLC</t>
  </si>
  <si>
    <t>AVAIL SOLUTIONS INC</t>
  </si>
  <si>
    <t>AVEANNA HEALTHCARE</t>
  </si>
  <si>
    <t>MARYAM BABAR</t>
  </si>
  <si>
    <t>TORRIS BADGER</t>
  </si>
  <si>
    <t>BALFOUR</t>
  </si>
  <si>
    <t>ARGHA BANDYOPADHYAY</t>
  </si>
  <si>
    <t>FRANCIS BANKS</t>
  </si>
  <si>
    <t>BAZZINI LLC</t>
  </si>
  <si>
    <t>BEARCOM</t>
  </si>
  <si>
    <t>MADELYNE BEARD</t>
  </si>
  <si>
    <t>BEFOUR INC</t>
  </si>
  <si>
    <t>BEN'S CHUCK WAGON</t>
  </si>
  <si>
    <t>DAVID BERNDT</t>
  </si>
  <si>
    <t>BIG FROG CUSTOM T-SHIRTS</t>
  </si>
  <si>
    <t>MATHEW BISMARK</t>
  </si>
  <si>
    <t>GREGORY LYNN BLACKNALL</t>
  </si>
  <si>
    <t>BOB BARKER AND COMPANY INC</t>
  </si>
  <si>
    <t>GARY BOEGER</t>
  </si>
  <si>
    <t>BRITTANY-ANNE BONNETE</t>
  </si>
  <si>
    <t>KEVIN J BOONE</t>
  </si>
  <si>
    <t>TERRENCE BROWN</t>
  </si>
  <si>
    <t>BUILDERS PRODUCTS INC</t>
  </si>
  <si>
    <t>DANIKA BURWELL</t>
  </si>
  <si>
    <t>C T A T</t>
  </si>
  <si>
    <t>CEDRIC D CANNON</t>
  </si>
  <si>
    <t>CHALLENGE OFFICE PRODUCTS INC</t>
  </si>
  <si>
    <t>WILLIE JAMES CHANDLER</t>
  </si>
  <si>
    <t>CHARLESTON WRAP</t>
  </si>
  <si>
    <t>CHUYS</t>
  </si>
  <si>
    <t>CITY OF HOUSTON DEPT OF PUBLIC WORKS &amp; ENGINEERING</t>
  </si>
  <si>
    <t>LOVING GUIDANCE INC</t>
  </si>
  <si>
    <t>CORWIN PRESS INC</t>
  </si>
  <si>
    <t>COUSINS UNIFORM &amp; TUX LLC</t>
  </si>
  <si>
    <t>CRABTREE INTERPRETING SERVICES</t>
  </si>
  <si>
    <t>CYPRESS CREEK COMMUNITY CHORALE</t>
  </si>
  <si>
    <t>CY FAIR ISD</t>
  </si>
  <si>
    <t>CY FALLS ATHLETIC BOOSTER CLUB</t>
  </si>
  <si>
    <t>CY-WOODS ATHLETIC BOOSTER CLUB</t>
  </si>
  <si>
    <t>KEVIN D'AGOSTINO</t>
  </si>
  <si>
    <t>DAKTRONICS INC</t>
  </si>
  <si>
    <t>MARK DAVIE</t>
  </si>
  <si>
    <t>DEBORAHS TOUCH INC</t>
  </si>
  <si>
    <t>DEER PARK HS ATHLETIC DEPT</t>
  </si>
  <si>
    <t>DILIGENT CORPORATION</t>
  </si>
  <si>
    <t>DISCOVERY SYSTEMS INC</t>
  </si>
  <si>
    <t>DUDE SOLUTIONS INC</t>
  </si>
  <si>
    <t>GEORGE DUPLESSIS III</t>
  </si>
  <si>
    <t>EDUPHORIA! INCORPORATED</t>
  </si>
  <si>
    <t>APRIL BONTON</t>
  </si>
  <si>
    <t>CAITLYN HUGHES</t>
  </si>
  <si>
    <t>ELAINE ROBERTSON</t>
  </si>
  <si>
    <t>ELIZABETH JENSCHKE</t>
  </si>
  <si>
    <t>LUVINA RUGELEY</t>
  </si>
  <si>
    <t>MALVINA CASTILLO</t>
  </si>
  <si>
    <t>MELINDA UTLEY</t>
  </si>
  <si>
    <t>YOLANDA RODRIGUEZ</t>
  </si>
  <si>
    <t>ABBY TRAUPMAN</t>
  </si>
  <si>
    <t>ABIGAIL WYLIE</t>
  </si>
  <si>
    <t>ALLYSON WALKER</t>
  </si>
  <si>
    <t>AMANDA BENEDICK</t>
  </si>
  <si>
    <t>AMANDA KLEIN</t>
  </si>
  <si>
    <t>AMANDA RESPONDEK</t>
  </si>
  <si>
    <t>AMANDA TREVIZO</t>
  </si>
  <si>
    <t>AMBER GRUNDER</t>
  </si>
  <si>
    <t>ANA CASTILLO</t>
  </si>
  <si>
    <t>ANNA CLEMENT</t>
  </si>
  <si>
    <t>APRIL BURDETTE</t>
  </si>
  <si>
    <t>ASHLEY PARK</t>
  </si>
  <si>
    <t>AUDREY BIVENS</t>
  </si>
  <si>
    <t>BARBARA BARRON</t>
  </si>
  <si>
    <t>BARBARA LANDRENEAU</t>
  </si>
  <si>
    <t>BENJAMIN ROLENS</t>
  </si>
  <si>
    <t>BRIAN MALECHUK</t>
  </si>
  <si>
    <t>BRUCE FERLAND</t>
  </si>
  <si>
    <t>CARLEY HIDALGO</t>
  </si>
  <si>
    <t>CAROLINA CONN</t>
  </si>
  <si>
    <t>CAROLYN SAMSON</t>
  </si>
  <si>
    <t>CARRIE SANGUINETTI</t>
  </si>
  <si>
    <t>CELAINA HUCKEBA</t>
  </si>
  <si>
    <t>CHARLA STANSBURY</t>
  </si>
  <si>
    <t>CHARLOTTE COOK</t>
  </si>
  <si>
    <t>COURTNEY DAVIS</t>
  </si>
  <si>
    <t>CRYSTAL COFER</t>
  </si>
  <si>
    <t>CYNTHIA HYDE</t>
  </si>
  <si>
    <t>DEBRA ROACH DAVIES</t>
  </si>
  <si>
    <t>DIANNE WEBBER</t>
  </si>
  <si>
    <t>EDWARD CASTILLO</t>
  </si>
  <si>
    <t>ELLEN CANDITO</t>
  </si>
  <si>
    <t>EMILY HERNANDEZ</t>
  </si>
  <si>
    <t>ERINN HENGST</t>
  </si>
  <si>
    <t>FELICIA HOOD</t>
  </si>
  <si>
    <t>FELICIA SHEEDY</t>
  </si>
  <si>
    <t>GENA KEMP</t>
  </si>
  <si>
    <t>GERALDINE TOHILL</t>
  </si>
  <si>
    <t>GLORIA TRUSKOWSKI</t>
  </si>
  <si>
    <t>HELLEN SECRIST</t>
  </si>
  <si>
    <t>JAMES CRIDER</t>
  </si>
  <si>
    <t>JAMES KALKE</t>
  </si>
  <si>
    <t>JANET POLLACK</t>
  </si>
  <si>
    <t>JANIE BAZARGANI</t>
  </si>
  <si>
    <t>JENNIFER MARTIN</t>
  </si>
  <si>
    <t>JENNIFER SHORTT</t>
  </si>
  <si>
    <t>JESSICA GAMBINO</t>
  </si>
  <si>
    <t>JILL WALTON</t>
  </si>
  <si>
    <t>JOANNA ZHU</t>
  </si>
  <si>
    <t>JULIE BARENTINE</t>
  </si>
  <si>
    <t>KAITLYN POPLOSKI</t>
  </si>
  <si>
    <t>KARINA CASTELLANOS CONTRERAS</t>
  </si>
  <si>
    <t>KATHERINE BEARD</t>
  </si>
  <si>
    <t>KATHLEEN MCCUSKER</t>
  </si>
  <si>
    <t>KELLY HORGAN</t>
  </si>
  <si>
    <t>KIMBERLY MCGOWEN</t>
  </si>
  <si>
    <t>KRISTEN HANLIN</t>
  </si>
  <si>
    <t>KRISTI HONORE</t>
  </si>
  <si>
    <t>KRISTIE WOODARD</t>
  </si>
  <si>
    <t>KRISTIN FILKINS</t>
  </si>
  <si>
    <t>LARRY FORD</t>
  </si>
  <si>
    <t>LAUREN WEBB</t>
  </si>
  <si>
    <t>LIA WILLIAMS</t>
  </si>
  <si>
    <t>LINDA BOSTIAN</t>
  </si>
  <si>
    <t>LINDSAY TOMALIN</t>
  </si>
  <si>
    <t>LISA EVANS</t>
  </si>
  <si>
    <t>LISA MATSCHEK</t>
  </si>
  <si>
    <t>LYNETTE CORNELL</t>
  </si>
  <si>
    <t>MARCO LOPEZ</t>
  </si>
  <si>
    <t>MARIA ESCOBAR</t>
  </si>
  <si>
    <t>MARLA CLARKSON</t>
  </si>
  <si>
    <t>MARTHA AKI</t>
  </si>
  <si>
    <t>MARY MORGAN</t>
  </si>
  <si>
    <t>MARY SMITH</t>
  </si>
  <si>
    <t>MARY WILLIAMS</t>
  </si>
  <si>
    <t>MEGAN LOWRANCE</t>
  </si>
  <si>
    <t>MELISSA CHOUINARD JAHANT</t>
  </si>
  <si>
    <t>MELISSA EVANS</t>
  </si>
  <si>
    <t>MELISSA SALYER</t>
  </si>
  <si>
    <t>MELODY SCHLUER</t>
  </si>
  <si>
    <t>MIA ZEIGLER</t>
  </si>
  <si>
    <t>MICHAEL MELVILLE</t>
  </si>
  <si>
    <t>MICHELE GENEST</t>
  </si>
  <si>
    <t>MICHELLE RENAUD-LANTEIGNE</t>
  </si>
  <si>
    <t>NANCY MCCANLIES</t>
  </si>
  <si>
    <t>NICHELLE GREEN</t>
  </si>
  <si>
    <t>NINA TU</t>
  </si>
  <si>
    <t>PATRICIA HAVERMAN</t>
  </si>
  <si>
    <t>PATTI MORNINGSTAR</t>
  </si>
  <si>
    <t>PAULA DONNELLA</t>
  </si>
  <si>
    <t>RACHEL APELGREN</t>
  </si>
  <si>
    <t>RONDENA NOEL</t>
  </si>
  <si>
    <t>SCOIE GREEN</t>
  </si>
  <si>
    <t>SHANA PETERSON</t>
  </si>
  <si>
    <t>SHANIKA BARNES</t>
  </si>
  <si>
    <t>SHELBY THOMAS</t>
  </si>
  <si>
    <t>SHELLI SHAW</t>
  </si>
  <si>
    <t>SHELLY CURTIS</t>
  </si>
  <si>
    <t>SHERRI ASHORN</t>
  </si>
  <si>
    <t>SHIRLEY REEVES</t>
  </si>
  <si>
    <t>SIMONE CANNON</t>
  </si>
  <si>
    <t>STEPHEN BROWN</t>
  </si>
  <si>
    <t>STEVEN ROBERTSON</t>
  </si>
  <si>
    <t>SWATI CYPHER</t>
  </si>
  <si>
    <t>TAMARA MATTHEWS</t>
  </si>
  <si>
    <t>TAWANNA PAULINE</t>
  </si>
  <si>
    <t>TIMOTHY WOLFF</t>
  </si>
  <si>
    <t>VERONICA ALLEN</t>
  </si>
  <si>
    <t>WINNIE SCHOENEBERG</t>
  </si>
  <si>
    <t>YADIRA GILL</t>
  </si>
  <si>
    <t>ROBERT L ERICKSON</t>
  </si>
  <si>
    <t>FBLA PBL INC</t>
  </si>
  <si>
    <t>MATERA PAPER COMPANY</t>
  </si>
  <si>
    <t>JEFFERY FLORES</t>
  </si>
  <si>
    <t>FORT BEND CENTRAL APPRAISAL DISTRICT</t>
  </si>
  <si>
    <t>CLEMENTS HIGH SCHOOL</t>
  </si>
  <si>
    <t>WILLIAM E FRANCIS</t>
  </si>
  <si>
    <t>REBECCA GALLEGOS</t>
  </si>
  <si>
    <t>GALLUP LOCKBOX</t>
  </si>
  <si>
    <t>FELIPE GARCIA</t>
  </si>
  <si>
    <t>RAYMOND GARCIA</t>
  </si>
  <si>
    <t>GENNIFER K GEER</t>
  </si>
  <si>
    <t>GENERATION GENIUS INC</t>
  </si>
  <si>
    <t>GIBBS CONSULTING INC</t>
  </si>
  <si>
    <t>MICHAEL GIBSON</t>
  </si>
  <si>
    <t>GLAZIER CLINICS</t>
  </si>
  <si>
    <t>DEBORAH GONZALEZ</t>
  </si>
  <si>
    <t>WAYNE GRAPPIE</t>
  </si>
  <si>
    <t>KAVIN GREEN</t>
  </si>
  <si>
    <t>DOUGLAS GREENE</t>
  </si>
  <si>
    <t>GERALD S GREENE</t>
  </si>
  <si>
    <t>ROBERT GUTIERREZ</t>
  </si>
  <si>
    <t>HARRIS COUNTY MUD 457</t>
  </si>
  <si>
    <t>HARRIS COUNTY APPRAISAL DISTRICT</t>
  </si>
  <si>
    <t>HEALY AWARDS INC</t>
  </si>
  <si>
    <t>HEAT TRANSFER SOLUTIONS INC</t>
  </si>
  <si>
    <t>ASHFORD TRS AUSTIN LLC</t>
  </si>
  <si>
    <t>HOLIDAY INN &amp; SUITES HOUSTON WEST-KATY MILLS</t>
  </si>
  <si>
    <t>JOSHUA HOLMES</t>
  </si>
  <si>
    <t>HOODZ OF NW HOUSTON</t>
  </si>
  <si>
    <t>CARNEGIE VANGUARD THEATRE BOOSTER</t>
  </si>
  <si>
    <t>IDEMIA IDENTITY &amp; SECURITY USA LLC</t>
  </si>
  <si>
    <t>INDEPENDENT LIVING AIDS LLC</t>
  </si>
  <si>
    <t>RAYMOND DELAGARZA JR</t>
  </si>
  <si>
    <t>AARON JABLONSKY</t>
  </si>
  <si>
    <t>XZAVIAR JACKSON</t>
  </si>
  <si>
    <t>JOSHUA DAVID JENNINGS</t>
  </si>
  <si>
    <t>JIMMY JOHNS</t>
  </si>
  <si>
    <t>RAYMOND M GEORGE</t>
  </si>
  <si>
    <t>CHARLES J JOHNSON JR</t>
  </si>
  <si>
    <t>CLARK JOHNSON</t>
  </si>
  <si>
    <t>THE JUICE PLUS COMPANY LLC</t>
  </si>
  <si>
    <t>JASON KACULI</t>
  </si>
  <si>
    <t>KAMICO INSTRUCTIONAL MEDIA INC</t>
  </si>
  <si>
    <t>KATY AREA CHAMBER OF COMMERCE</t>
  </si>
  <si>
    <t>KATY PRINTERS INC</t>
  </si>
  <si>
    <t>MARCUS LACY</t>
  </si>
  <si>
    <t>LAMAR CONSOLIDATED ISD ATHLETICS</t>
  </si>
  <si>
    <t>DAVID WINFORD LANE III</t>
  </si>
  <si>
    <t>ADVANCED BLENDING INC</t>
  </si>
  <si>
    <t>LECS LTD</t>
  </si>
  <si>
    <t>LHS WRESTLING BOOSTER CLUB</t>
  </si>
  <si>
    <t>LILLIWORKS ACTIVE LEARNING FOUNDATION</t>
  </si>
  <si>
    <t>LONE STAR LEARNING</t>
  </si>
  <si>
    <t>TYLER LUKES</t>
  </si>
  <si>
    <t>MARRIOTT MARQUIS HOUSTON</t>
  </si>
  <si>
    <t>THE MASTER TEACHER</t>
  </si>
  <si>
    <t>MATH STACKERS INC</t>
  </si>
  <si>
    <t>MAXWELL MEDALS &amp; AWARDS</t>
  </si>
  <si>
    <t>MCCOY CORPORATION</t>
  </si>
  <si>
    <t>STANLEY MCCRAY</t>
  </si>
  <si>
    <t>LAURIE ENTERPRISES LLC</t>
  </si>
  <si>
    <t>TERRA MCKENZIE</t>
  </si>
  <si>
    <t>MCKESSON MEDICAL-SURGICAL INC</t>
  </si>
  <si>
    <t>MCPATRICK NWADINOBI</t>
  </si>
  <si>
    <t>BRUCE E MELVILLE</t>
  </si>
  <si>
    <t>BRIAN NOEL MILLS</t>
  </si>
  <si>
    <t>CODY MOORE</t>
  </si>
  <si>
    <t>MORGAN LIVESTOCK EQUIPMENT SALES INC</t>
  </si>
  <si>
    <t>RONNIE MORGAN II</t>
  </si>
  <si>
    <t>MOTOROLA</t>
  </si>
  <si>
    <t>MUD HOLE CUSTOM TACKLE INC</t>
  </si>
  <si>
    <t>N S P R A</t>
  </si>
  <si>
    <t>NASSP</t>
  </si>
  <si>
    <t>NATIONAL ACADEMIC QUIZ TOURNAMENTS</t>
  </si>
  <si>
    <t>NAEA</t>
  </si>
  <si>
    <t>NATIONAL COUNCIL FOR THE SOCIAL STUDIES</t>
  </si>
  <si>
    <t>THE NATIONAL HONORARY BETA CLUB</t>
  </si>
  <si>
    <t>NATIONAL LANGUAGE</t>
  </si>
  <si>
    <t>NAVIANCE INC</t>
  </si>
  <si>
    <t>NF CONSULTING SERVICES</t>
  </si>
  <si>
    <t>SARAH NIX</t>
  </si>
  <si>
    <t>OMNI FORT WORTH HOTEL</t>
  </si>
  <si>
    <t>OPENING THE BOOK NORTH AMERICA LLC</t>
  </si>
  <si>
    <t>OTIS ELEVATOR COMPANY</t>
  </si>
  <si>
    <t>OVERDRIVE INC</t>
  </si>
  <si>
    <t>VALENTINA C PALMA</t>
  </si>
  <si>
    <t>J FRANK DOBIE HIGH SCHOOL TENNIS</t>
  </si>
  <si>
    <t>DONALD JOEL PAUL</t>
  </si>
  <si>
    <t>DONALD PEACOCK</t>
  </si>
  <si>
    <t>THE PENWORTHY COMPANY</t>
  </si>
  <si>
    <t>PERFORMING ARTS SUPPLY CO</t>
  </si>
  <si>
    <t>JENNIFER PERGANDE</t>
  </si>
  <si>
    <t>ANTHONY PERKINS</t>
  </si>
  <si>
    <t>WILDFLOWER FLORIST INC</t>
  </si>
  <si>
    <t>THE PLAYWELL GROUP INC</t>
  </si>
  <si>
    <t>JONATHAN A POE</t>
  </si>
  <si>
    <t>STEWART H PRESNALL</t>
  </si>
  <si>
    <t>PRO-VISION INC</t>
  </si>
  <si>
    <t>SANDHYA RAGHAVAN</t>
  </si>
  <si>
    <t>EDMUNDO RAMIREZ</t>
  </si>
  <si>
    <t>SEBASTIAN RAY</t>
  </si>
  <si>
    <t>READING &amp; WRITING PROJECT NETWORK LLC</t>
  </si>
  <si>
    <t>JACOB REDLAND</t>
  </si>
  <si>
    <t>REGAL PLASTIC SUPPLY CO</t>
  </si>
  <si>
    <t>GN RESOUND</t>
  </si>
  <si>
    <t>CLAUDIA RIBERA</t>
  </si>
  <si>
    <t>ROBERT RICHTER</t>
  </si>
  <si>
    <t>CLAYTON ROBERTS</t>
  </si>
  <si>
    <t>RONNIES ICE</t>
  </si>
  <si>
    <t>ROYAL ISD</t>
  </si>
  <si>
    <t>ELOY SALGADO</t>
  </si>
  <si>
    <t>MICHAEL B SANDERS</t>
  </si>
  <si>
    <t>ANNIEYI INC</t>
  </si>
  <si>
    <t>SCHULZE BBQ &amp; CATERING</t>
  </si>
  <si>
    <t>CHANDLER SCOTT</t>
  </si>
  <si>
    <t>SANDRA LYNNE SEARS</t>
  </si>
  <si>
    <t>SEITZ GIFT FRUIT</t>
  </si>
  <si>
    <t>SAAD SHAIKH</t>
  </si>
  <si>
    <t>BYRON SHANNON</t>
  </si>
  <si>
    <t>JESSIE SHAVERS III</t>
  </si>
  <si>
    <t>SIGN SOLUTIONS INC</t>
  </si>
  <si>
    <t>SIRIUS EDUCATION SOLUTIONS</t>
  </si>
  <si>
    <t>SNUG</t>
  </si>
  <si>
    <t>PLANO SPORTS SOCCER INC</t>
  </si>
  <si>
    <t>SOCIAL STUDIES SCHOOL SERVICE</t>
  </si>
  <si>
    <t>SOUTH TEXAS GRAPHIC SPECIALTIES INC</t>
  </si>
  <si>
    <t>SPECTRUM CORPORATION</t>
  </si>
  <si>
    <t>RODEO AUSTIN</t>
  </si>
  <si>
    <t>STRATEGIC GOVERNMENT RESOURCES INC</t>
  </si>
  <si>
    <t>ALLISON TAYLOR SULLIVAN</t>
  </si>
  <si>
    <t>STEPHANNIE SULLIVAN</t>
  </si>
  <si>
    <t>ADOLPH KIEFER &amp; ASSOCIATES LLC</t>
  </si>
  <si>
    <t>T A S P A</t>
  </si>
  <si>
    <t>TAEA HEADQUARTERS</t>
  </si>
  <si>
    <t>TASB RISK MANAGEMENT FUND</t>
  </si>
  <si>
    <t>TAYLOR PUBLISHING COMPANY</t>
  </si>
  <si>
    <t>TEACHER HEAVEN INC</t>
  </si>
  <si>
    <t>TECHTERRA EDUCATION</t>
  </si>
  <si>
    <t>TEXAN FLOOR SERVICE</t>
  </si>
  <si>
    <t>TEXAS A &amp; M SCIENCE OLYMPIAD SOCIETY</t>
  </si>
  <si>
    <t>TEXAS ALTERNATOR</t>
  </si>
  <si>
    <t>TEXAS DEPARTMENT OF LICENSING &amp; REGULATION</t>
  </si>
  <si>
    <t>TEXAS DEPT OF STATE HEALTH SERVICES</t>
  </si>
  <si>
    <t>TMSCA</t>
  </si>
  <si>
    <t>THINKING MAPS</t>
  </si>
  <si>
    <t>MASCOT JUNCTION INC</t>
  </si>
  <si>
    <t>TIMES SQUARE ENTERTAINMENT</t>
  </si>
  <si>
    <t>TOUCHDOWN CLUB OF HOUSTON</t>
  </si>
  <si>
    <t>ANDREW TRINH</t>
  </si>
  <si>
    <t>U S POSTMASTER</t>
  </si>
  <si>
    <t>MOHAMMAD WAHID ULLAH</t>
  </si>
  <si>
    <t>UNCLE JIMS WORM FARM</t>
  </si>
  <si>
    <t>UNIVAR USA INC</t>
  </si>
  <si>
    <t>VARSITY SPIRIT</t>
  </si>
  <si>
    <t>VKIDZ HOLDINGS INC</t>
  </si>
  <si>
    <t>SARGENT WELCH</t>
  </si>
  <si>
    <t>ZARIF L WALLACE</t>
  </si>
  <si>
    <t>WALLER COUNTY APPRAISAL DISTRICT</t>
  </si>
  <si>
    <t>BEST EMBROIDERY SERVICES OF TX</t>
  </si>
  <si>
    <t>KATY TROPHIES AND AWARDS</t>
  </si>
  <si>
    <t>ELBERT WILLIAMS</t>
  </si>
  <si>
    <t>GENE WILLIAMS</t>
  </si>
  <si>
    <t>LEAH SOLIS</t>
  </si>
  <si>
    <t>WILLOW FORK COUNTRY CLUB</t>
  </si>
  <si>
    <t>ADRIAN WILSON</t>
  </si>
  <si>
    <t>TEANNA WILSON</t>
  </si>
  <si>
    <t>THE CHURCH OF GRACE FELLOWSHIP</t>
  </si>
  <si>
    <t>TIGER MARTIAL ARTS GROUP</t>
  </si>
  <si>
    <t>GO CHURCH</t>
  </si>
  <si>
    <t>WILLIAM HART BOUNDAS EASTERBY LLP</t>
  </si>
  <si>
    <t>NEXT LEVEL MINISTRIES</t>
  </si>
  <si>
    <t>LISAURA LEAL</t>
  </si>
  <si>
    <t>ANTHONY SALEM</t>
  </si>
  <si>
    <t>JULIE LY</t>
  </si>
  <si>
    <t>XIANGDONG WU</t>
  </si>
  <si>
    <t>RIYAD THIAB</t>
  </si>
  <si>
    <t>MIROSLAVA HERNANDEZ</t>
  </si>
  <si>
    <t>GUADALUPE AGUIRRE</t>
  </si>
  <si>
    <t>AHA PROCESS INC</t>
  </si>
  <si>
    <t>ALDINE ISD ATHLETIC DEPARTMENT</t>
  </si>
  <si>
    <t>ALDINE GOLF</t>
  </si>
  <si>
    <t>ALTEX ELECTRONICS</t>
  </si>
  <si>
    <t>LEONARD AMAYA</t>
  </si>
  <si>
    <t>KAULIN ANDRIC</t>
  </si>
  <si>
    <t>ASSOCIATION OF LEARNING ENVIRONMENTS</t>
  </si>
  <si>
    <t>PLEZ ATKINS</t>
  </si>
  <si>
    <t>ATLAS UNIVERSAL INC</t>
  </si>
  <si>
    <t>AUTHENTIC PROMOTIONS.COM</t>
  </si>
  <si>
    <t>CANDICE BAKER</t>
  </si>
  <si>
    <t>ROBERT BARBEE</t>
  </si>
  <si>
    <t>JOHN F BARKER</t>
  </si>
  <si>
    <t>GUY BARNI</t>
  </si>
  <si>
    <t>DEANDRE K BELL</t>
  </si>
  <si>
    <t>MICHAEL BELL</t>
  </si>
  <si>
    <t>KENDRICK BENFORD</t>
  </si>
  <si>
    <t>JORDAN BENNETT</t>
  </si>
  <si>
    <t>ROBERT BISSANT</t>
  </si>
  <si>
    <t>BLACKBOARD INC</t>
  </si>
  <si>
    <t>DAVID EUGENE BONHAM</t>
  </si>
  <si>
    <t>BOX CARS AND ONE-EYED JACKS</t>
  </si>
  <si>
    <t>JERRY BOYD</t>
  </si>
  <si>
    <t>BRENHAM HS FRIENDS OF GOLF</t>
  </si>
  <si>
    <t>RICHARD W BRINEGAR JR</t>
  </si>
  <si>
    <t>JAMES BURKHALTER III</t>
  </si>
  <si>
    <t>ALEXIS BURTON</t>
  </si>
  <si>
    <t>CAPTURE-IT UNLIMITED INC</t>
  </si>
  <si>
    <t>CARDINALS SPORT CENTER INC</t>
  </si>
  <si>
    <t>DONALD CARPENTER</t>
  </si>
  <si>
    <t>CENTER FOR EDUCATION &amp; EMPLOYMENT LAW</t>
  </si>
  <si>
    <t>CHAMPION TEAMWEAR</t>
  </si>
  <si>
    <t>RONALD CHANDLER II</t>
  </si>
  <si>
    <t>ASHLEY CHEE</t>
  </si>
  <si>
    <t>ALEXANDER CISNEROS</t>
  </si>
  <si>
    <t>JULIA CLARK</t>
  </si>
  <si>
    <t>CLEAR BROOK HS TENNIS</t>
  </si>
  <si>
    <t>CLEAR CREEK GIRLS GOLF</t>
  </si>
  <si>
    <t>DANIEL COFFEY</t>
  </si>
  <si>
    <t>COMBINED COMPUTER RESOURCES</t>
  </si>
  <si>
    <t>MARC J COMEAUX</t>
  </si>
  <si>
    <t>KLARISA CONDINATO</t>
  </si>
  <si>
    <t>CONNECT TOURS &amp; CRUISES</t>
  </si>
  <si>
    <t>CORNER BAKERY CAFE</t>
  </si>
  <si>
    <t>CREATIVE AWARDS &amp; TROPHIES</t>
  </si>
  <si>
    <t>COLLIN CRESSON</t>
  </si>
  <si>
    <t>KARA CROSSETT</t>
  </si>
  <si>
    <t>CYPRESS FALLS HIGH SCHOOL</t>
  </si>
  <si>
    <t>LANGHAM CREEK ATHLETIC BOOSTER CLUB</t>
  </si>
  <si>
    <t>DALTILE</t>
  </si>
  <si>
    <t>FELICIA DAVISON</t>
  </si>
  <si>
    <t>JOHN DONALESKI</t>
  </si>
  <si>
    <t>DRURY INN / AUSTIN</t>
  </si>
  <si>
    <t>EDGENUITY INC</t>
  </si>
  <si>
    <t>EL RANCHERO MEXICAN RESTAURANT</t>
  </si>
  <si>
    <t>ROBERT L ELLIS</t>
  </si>
  <si>
    <t>EMBASSY SUITES</t>
  </si>
  <si>
    <t>EMBASSY SUITES DALLAS-FRISCO</t>
  </si>
  <si>
    <t>KATHLEEN CHERVNSIK</t>
  </si>
  <si>
    <t>LISA MOORE</t>
  </si>
  <si>
    <t>MELISSA BARTEE</t>
  </si>
  <si>
    <t>MELISSA TALTON</t>
  </si>
  <si>
    <t>OLGA SANDOVAL</t>
  </si>
  <si>
    <t>RODERICK WILLIAMS</t>
  </si>
  <si>
    <t>TAMMARA WHITEHEAD</t>
  </si>
  <si>
    <t>WENDY REVAY</t>
  </si>
  <si>
    <t>AMY WITHERS</t>
  </si>
  <si>
    <t>ANITA KUHLMANN</t>
  </si>
  <si>
    <t>BLAKE BONHAM</t>
  </si>
  <si>
    <t>BRANDON CLIFFORD</t>
  </si>
  <si>
    <t>BRIAN AGUIRRE</t>
  </si>
  <si>
    <t>CARRIE DASHER</t>
  </si>
  <si>
    <t>CASSIE LANE</t>
  </si>
  <si>
    <t>CATHERINE MYERS</t>
  </si>
  <si>
    <t>CHARLOTTE GILDER</t>
  </si>
  <si>
    <t>CHELSEA SAYLOR</t>
  </si>
  <si>
    <t>CHRISTENE MANFRE</t>
  </si>
  <si>
    <t>CHRISTINA VALENCIA</t>
  </si>
  <si>
    <t>CHRISTOPHER PRUITT</t>
  </si>
  <si>
    <t>COURTNEY CHERRY</t>
  </si>
  <si>
    <t>DEBORAH MORALES</t>
  </si>
  <si>
    <t>DIANA MONTERROSA GRANDE</t>
  </si>
  <si>
    <t>DOROTHY RICE</t>
  </si>
  <si>
    <t>EILEEN PAULUS</t>
  </si>
  <si>
    <t>ELIZABETH GARZA</t>
  </si>
  <si>
    <t>ELIZABETH LOOCKE</t>
  </si>
  <si>
    <t>EVANGELINE CURBO</t>
  </si>
  <si>
    <t>GISELLE TRANSOU</t>
  </si>
  <si>
    <t>GRACE CHIAO</t>
  </si>
  <si>
    <t>HEATHER ANDERSON</t>
  </si>
  <si>
    <t>IRMA MEDINA</t>
  </si>
  <si>
    <t>JACLYN BOETTCHER</t>
  </si>
  <si>
    <t>JANET THEIS</t>
  </si>
  <si>
    <t>JANIN HUERTER</t>
  </si>
  <si>
    <t>JENNIFER KIM</t>
  </si>
  <si>
    <t>JEROLD GAITAN</t>
  </si>
  <si>
    <t>JESSICA INGALLS</t>
  </si>
  <si>
    <t>JOAN OTTEN</t>
  </si>
  <si>
    <t>JUDITH ROUNDS</t>
  </si>
  <si>
    <t>KAREN PHILLIPS</t>
  </si>
  <si>
    <t>KARIN NEGRON</t>
  </si>
  <si>
    <t>KAYLYN ELISSA</t>
  </si>
  <si>
    <t>KELLI RIVERA</t>
  </si>
  <si>
    <t>LAUREN DOUGLASS</t>
  </si>
  <si>
    <t>LILU SCHWARTZ</t>
  </si>
  <si>
    <t>MALYNN RODRIGUEZ</t>
  </si>
  <si>
    <t>MEGHAN DIBACCO</t>
  </si>
  <si>
    <t>MELINDA STONE</t>
  </si>
  <si>
    <t>MICHELLE BEER</t>
  </si>
  <si>
    <t>MICHELLE HEISKELL BOEKER</t>
  </si>
  <si>
    <t>MICHELLE MARTINEZ</t>
  </si>
  <si>
    <t>NATALIE RODRIGUEZ</t>
  </si>
  <si>
    <t>PAYTON BARTEE</t>
  </si>
  <si>
    <t>REAGAN HARRIS</t>
  </si>
  <si>
    <t>RUSSELL FALDYN</t>
  </si>
  <si>
    <t>RYAN CULVER</t>
  </si>
  <si>
    <t>SALLY GUPTON</t>
  </si>
  <si>
    <t>SCOTT WEBER</t>
  </si>
  <si>
    <t>SHERRI WAGNER</t>
  </si>
  <si>
    <t>STEPHANIE AROMY</t>
  </si>
  <si>
    <t>SUZANNE OBERG</t>
  </si>
  <si>
    <t>TAMATHA RAY</t>
  </si>
  <si>
    <t>TERRI MURPHY</t>
  </si>
  <si>
    <t>THERESA BURGESS</t>
  </si>
  <si>
    <t>VAN DIEP</t>
  </si>
  <si>
    <t>WILLIAM BAE</t>
  </si>
  <si>
    <t>ZACHARY VELLIQUETTE</t>
  </si>
  <si>
    <t>ENHANCED LASER PRODUCTS INC</t>
  </si>
  <si>
    <t>LAWRENCE ERMIS</t>
  </si>
  <si>
    <t>JOHNNIE ETHERIDGE</t>
  </si>
  <si>
    <t>JAMES FANCHER</t>
  </si>
  <si>
    <t>ANDRE FELDER</t>
  </si>
  <si>
    <t>FINE CUSTOM DESIGN</t>
  </si>
  <si>
    <t>FIVE STAR FOOD SERVICES</t>
  </si>
  <si>
    <t>FLOCABULARY INC</t>
  </si>
  <si>
    <t>FORT BEND COUNTY HEALTH DEPT</t>
  </si>
  <si>
    <t>FORT BEND I S D</t>
  </si>
  <si>
    <t>BRUCE EDWARD FOSTER</t>
  </si>
  <si>
    <t>TAVISTOCK FREEBIRDS LLC</t>
  </si>
  <si>
    <t>ALBERT FREEMAN</t>
  </si>
  <si>
    <t>FROG PUBLICATIONS</t>
  </si>
  <si>
    <t>GALENA PARK ISD ATHLETIC DEPT</t>
  </si>
  <si>
    <t>TORY GANT</t>
  </si>
  <si>
    <t>LEROY GARRETT JR</t>
  </si>
  <si>
    <t>TIFANY GILMORE</t>
  </si>
  <si>
    <t>JOHN GOLSTON JR</t>
  </si>
  <si>
    <t>RONALD GONDER</t>
  </si>
  <si>
    <t>JIMMY HADLEY</t>
  </si>
  <si>
    <t>LATESSA HADLEY</t>
  </si>
  <si>
    <t>JUSTIN MICHAEL ARMSTRONG HALE</t>
  </si>
  <si>
    <t>RICHARD HALL</t>
  </si>
  <si>
    <t>GERALD HARDEMAN</t>
  </si>
  <si>
    <t>DEBBY HAREN</t>
  </si>
  <si>
    <t>HARRIS COUNTY EMERGENCY CORPS</t>
  </si>
  <si>
    <t>TOMMY L HARRIS JR</t>
  </si>
  <si>
    <t>KENNETH HENRY</t>
  </si>
  <si>
    <t>HERC RENTALS INC</t>
  </si>
  <si>
    <t>HILTON GARDEN INN SAN ANTONIO AT THE RIM</t>
  </si>
  <si>
    <t>HOTEL BELLECLAIRE</t>
  </si>
  <si>
    <t>HOUSTON ARBORETUM &amp; NATURE CENTER</t>
  </si>
  <si>
    <t>HOUSTONS BEST WATER LLC</t>
  </si>
  <si>
    <t>CINDI B HOWELL</t>
  </si>
  <si>
    <t>DEREK HUTCHINSON</t>
  </si>
  <si>
    <t>TAMIKA IDLEBIRD</t>
  </si>
  <si>
    <t>INTEGRAL LIFT TRUCKS LLC</t>
  </si>
  <si>
    <t>INTERNATIONAL WRITE NOW INC</t>
  </si>
  <si>
    <t>IRLEN INSTITUTE</t>
  </si>
  <si>
    <t>COREY JACKSON</t>
  </si>
  <si>
    <t>TYRONE JACKSON JR</t>
  </si>
  <si>
    <t>BARBARA BAKER JONES</t>
  </si>
  <si>
    <t>JONES SCHOOL SUPPLY CO INC</t>
  </si>
  <si>
    <t>KATY JUMPS</t>
  </si>
  <si>
    <t>KATY MEDIA PUBLISHING LLC</t>
  </si>
  <si>
    <t>THOMAS KILGORE</t>
  </si>
  <si>
    <t>KIM KNUDSEN</t>
  </si>
  <si>
    <t>TRACY  KRIEWALD</t>
  </si>
  <si>
    <t>STEVENSON KYLES SR</t>
  </si>
  <si>
    <t>TAYLOR LAREDO</t>
  </si>
  <si>
    <t>YUBIN LEE</t>
  </si>
  <si>
    <t>LEONETTI GRAPHICS INC</t>
  </si>
  <si>
    <t>LEEVAN LEWIS</t>
  </si>
  <si>
    <t>RICHARD LITTLETON</t>
  </si>
  <si>
    <t>LOGICAL OPERATIONS</t>
  </si>
  <si>
    <t>LONE STAR COLLEGE-CY FAIR</t>
  </si>
  <si>
    <t>LOS CUCOS MEXICAN CAFE</t>
  </si>
  <si>
    <t>LUCERNE NEW YORK, THE</t>
  </si>
  <si>
    <t>HECTOR AARON LUVIANO-LOPEZ</t>
  </si>
  <si>
    <t>EDWARD B LYON</t>
  </si>
  <si>
    <t>MAIN STREET THEATER</t>
  </si>
  <si>
    <t>JARROD MALBROUGH</t>
  </si>
  <si>
    <t>WARREN MALBROUGH</t>
  </si>
  <si>
    <t>CAMERON MALZER</t>
  </si>
  <si>
    <t>CLARISSE MANUEL</t>
  </si>
  <si>
    <t>MFHS THEATRE</t>
  </si>
  <si>
    <t>JIM MARCINIEC</t>
  </si>
  <si>
    <t>DO NOT USE - USE VENDOR 211907</t>
  </si>
  <si>
    <t>MARRIOTT HOTEL RIVER CENTER</t>
  </si>
  <si>
    <t>SPRING HILL SUITES BY MARRIOTT</t>
  </si>
  <si>
    <t>FAIRFIELD INN &amp; SUITES BY MARRIOTT</t>
  </si>
  <si>
    <t>ALOFT AUSTIN DOWNTOWN</t>
  </si>
  <si>
    <t>TERRANCE MARSHALL</t>
  </si>
  <si>
    <t>CINDY MARTINEZ</t>
  </si>
  <si>
    <t>MELISSA MARTINEZ</t>
  </si>
  <si>
    <t>MATHEATRE LLC</t>
  </si>
  <si>
    <t>MATHEMATICAL ASSOC OF AMERICA</t>
  </si>
  <si>
    <t>MAYDE CREEK HIGH SCHOOL</t>
  </si>
  <si>
    <t>BRIAN MCCLOSKEY</t>
  </si>
  <si>
    <t>CORY DEWITT MEALS</t>
  </si>
  <si>
    <t>MEMORY PROJECT INC</t>
  </si>
  <si>
    <t>DORSEY L MILTON</t>
  </si>
  <si>
    <t>JAMES MINSHEW</t>
  </si>
  <si>
    <t>BOON SUPPPLY</t>
  </si>
  <si>
    <t>MOOSE MATERIALS</t>
  </si>
  <si>
    <t>MU ALPHA THETA</t>
  </si>
  <si>
    <t>MYERS TIRE SUPPLY</t>
  </si>
  <si>
    <t>DAVID A NASH</t>
  </si>
  <si>
    <t>NATIONAL ART HONOR SOCIETY NAEA</t>
  </si>
  <si>
    <t>CALVIN NELSON</t>
  </si>
  <si>
    <t>NEOPOST USA INC</t>
  </si>
  <si>
    <t>TIMMOTHY NICHOLS</t>
  </si>
  <si>
    <t>KENNETH J ODENWELLER</t>
  </si>
  <si>
    <t>OMNI AUSTIN HOTEL DOWNTOWN</t>
  </si>
  <si>
    <t>DAVID ORIOL</t>
  </si>
  <si>
    <t>AWARDPLACE.COM</t>
  </si>
  <si>
    <t>PASADENA ISD ATHLETIC DEPARTMENT</t>
  </si>
  <si>
    <t>AIMEE L PETERSEN</t>
  </si>
  <si>
    <t>MICHAEL C PETO</t>
  </si>
  <si>
    <t>PHEIDO ADVERTISING</t>
  </si>
  <si>
    <t>SAMUEL PHILLIPS</t>
  </si>
  <si>
    <t>PIQUANT PRESS</t>
  </si>
  <si>
    <t>CATHY R PLATO</t>
  </si>
  <si>
    <t>POTBELLY SANDWICH WORKS LLC</t>
  </si>
  <si>
    <t>INFOSNAP LLC</t>
  </si>
  <si>
    <t>PRICE CONSULTING INC</t>
  </si>
  <si>
    <t>PROFORMA PRINT MOTIONS</t>
  </si>
  <si>
    <t>THE PROMO DUDE</t>
  </si>
  <si>
    <t>DANIEL B RAWSON</t>
  </si>
  <si>
    <t>REEDER DISTRIBUTORS INC</t>
  </si>
  <si>
    <t>ERIC REINHARDT</t>
  </si>
  <si>
    <t>RELIABLE COMMERCIAL ROOFING SERVICES INC</t>
  </si>
  <si>
    <t>JOHN KARL ROBERTSON</t>
  </si>
  <si>
    <t>RUBEN ROMERO JR</t>
  </si>
  <si>
    <t>RON CLARK ACADEMY</t>
  </si>
  <si>
    <t>CHARLES ROSSINO</t>
  </si>
  <si>
    <t>JWUAN RUTLAND</t>
  </si>
  <si>
    <t>LETTICIA M SADDLER</t>
  </si>
  <si>
    <t>SAFEWAY SUPPLY INC</t>
  </si>
  <si>
    <t>CHAUNCEY SANDERS</t>
  </si>
  <si>
    <t>SCENTCO INC</t>
  </si>
  <si>
    <t>JOSEPH SCOTT III</t>
  </si>
  <si>
    <t>LARRY W SCRANTON</t>
  </si>
  <si>
    <t>RICHARD SHACKELFORD</t>
  </si>
  <si>
    <t>HILDY SHANKS</t>
  </si>
  <si>
    <t>BENJAMIN PAUL SIEBEN</t>
  </si>
  <si>
    <t>RILEY W SIMMONS</t>
  </si>
  <si>
    <t>RODNEY SIMMS</t>
  </si>
  <si>
    <t>CLARENCE SMITH</t>
  </si>
  <si>
    <t>SOLID BORDER INC</t>
  </si>
  <si>
    <t>SPIRAL BINDING LLC</t>
  </si>
  <si>
    <t>CANDACE ST JULIAN</t>
  </si>
  <si>
    <t>STANDARD COFFEE SERVICE CO</t>
  </si>
  <si>
    <t>STEPWARE INC</t>
  </si>
  <si>
    <t>NOAL STRICKLAND</t>
  </si>
  <si>
    <t>DAN LEVINE</t>
  </si>
  <si>
    <t>SWINGING DOOR</t>
  </si>
  <si>
    <t>TX ASSOC FOR PUPIL TRANSPORTATION</t>
  </si>
  <si>
    <t>FIESTA RESTAURANT GROUP</t>
  </si>
  <si>
    <t>TADS OF KATY</t>
  </si>
  <si>
    <t>TASC DIST 13</t>
  </si>
  <si>
    <t>ROLANDER CORTEZ TERRY</t>
  </si>
  <si>
    <t>TEXAS A&amp;M HOTEL &amp; CONFERENCE CENTER</t>
  </si>
  <si>
    <t>HOUSTON TASO FOOTBALL</t>
  </si>
  <si>
    <t>TEXAS ROADHOUSE</t>
  </si>
  <si>
    <t>TEXAS SCENIC COMPANY</t>
  </si>
  <si>
    <t>BRIAN THOMAS</t>
  </si>
  <si>
    <t>JON PIERRE TJON JOE PIN</t>
  </si>
  <si>
    <t>MICHAEL TOBAR</t>
  </si>
  <si>
    <t>TOMBALL HIGH SCHOOL</t>
  </si>
  <si>
    <t>CHARLES TOMPKINS</t>
  </si>
  <si>
    <t>TRAUMA STEWARDSHIP LLC</t>
  </si>
  <si>
    <t>JENNIFER TREDENNICK</t>
  </si>
  <si>
    <t>ROBERT TREVINO</t>
  </si>
  <si>
    <t>BENJAMIN TRIMMER</t>
  </si>
  <si>
    <t>INTSEL STEEL DISTRIBUTORS</t>
  </si>
  <si>
    <t>JORGE TRONCOSO</t>
  </si>
  <si>
    <t>WEST SIDE RECORDING STUDIO</t>
  </si>
  <si>
    <t>UNIFY ENERGY SOLUTIONS LLC</t>
  </si>
  <si>
    <t>SHADE STRUCTURES INC</t>
  </si>
  <si>
    <t>TANA J VALLONE</t>
  </si>
  <si>
    <t>WILLIAM VAN EMAN</t>
  </si>
  <si>
    <t>RANDOL LEE VAUGHN</t>
  </si>
  <si>
    <t>FREDRICK WAGNER</t>
  </si>
  <si>
    <t>WALLBOARD STOCKERS</t>
  </si>
  <si>
    <t>CEDRIC LEON WASHINGTON JR</t>
  </si>
  <si>
    <t>WATERBOY SPORTS LLC</t>
  </si>
  <si>
    <t>KERRI E WATSON-ELROD</t>
  </si>
  <si>
    <t>WESTSIDE ATHLETIC BC WRESTLING</t>
  </si>
  <si>
    <t>WHITLEY PENN LLP</t>
  </si>
  <si>
    <t>SHELVEN WILBERT</t>
  </si>
  <si>
    <t>RONALD J WILEY</t>
  </si>
  <si>
    <t>KEVIN WILKERSON</t>
  </si>
  <si>
    <t>ANTHONY LEE WILLIAMS</t>
  </si>
  <si>
    <t>DARRYLE WILLIAMS</t>
  </si>
  <si>
    <t>JABLIN WILLIAMS</t>
  </si>
  <si>
    <t>LORRAINE WILLIAMS</t>
  </si>
  <si>
    <t>MATTHEW WILLIS</t>
  </si>
  <si>
    <t>ALEXANDER WILSON</t>
  </si>
  <si>
    <t>KILA WILSON</t>
  </si>
  <si>
    <t>DAVID WINBORN</t>
  </si>
  <si>
    <t>LA QUINTA INN &amp; SUITES BY WYNDHAM PORT ARTHUR</t>
  </si>
  <si>
    <t>CLIFF XU</t>
  </si>
  <si>
    <t>YANKEE CANDLE FUNDRAISING</t>
  </si>
  <si>
    <t>FRANK YOUNG</t>
  </si>
  <si>
    <t>JEFFREY ZIMMERMANN</t>
  </si>
  <si>
    <t>LIBRARY BOOKS</t>
  </si>
  <si>
    <t>MISC LOCAL REV</t>
  </si>
  <si>
    <t>DEFERRED REVENUE</t>
  </si>
  <si>
    <t>OTHER STATE REVENUE</t>
  </si>
  <si>
    <t>TRAVEL-NON-EMPLOYEE</t>
  </si>
  <si>
    <t>OTHER BOND COSTS</t>
  </si>
  <si>
    <t>ELECTION EXPENSE</t>
  </si>
  <si>
    <t>SUMMER REC TUITION</t>
  </si>
  <si>
    <t>TAX COLLECTIONS</t>
  </si>
  <si>
    <t>CONSULTING SVCS.</t>
  </si>
  <si>
    <t>RECEIVABLE FROM STATE</t>
  </si>
  <si>
    <t>TUITION AND TRANSFER PAYMENTS</t>
  </si>
  <si>
    <t>VEHICLES OVER $5000</t>
  </si>
  <si>
    <t>AUDIT SERVICES</t>
  </si>
  <si>
    <t>12/06/2019</t>
  </si>
  <si>
    <t>12/15/2019</t>
  </si>
  <si>
    <t>12/20/2019</t>
  </si>
  <si>
    <t>12/31/2019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</si>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</sst>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</numFmts>
  <fonts count="20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Font="1"/>
    <xf numFmtId="39" fontId="0" fillId="0" borderId="0" xfId="0" applyNumberFormat="1" applyFont="1"/>
    <xf numFmtId="0" fontId="0" fillId="0" borderId="10" xfId="0" applyFont="1" applyBorder="1"/>
    <xf numFmtId="39" fontId="0" fillId="0" borderId="10" xfId="0" applyNumberFormat="1" applyFont="1" applyBorder="1"/>
    <xf numFmtId="39" fontId="0" fillId="0" borderId="0" xfId="0" applyNumberFormat="1"/>
    <xf numFmtId="0" fontId="18" fillId="0" borderId="0" xfId="0" applyFont="1" applyAlignment="1">
      <alignment horizontal="left"/>
    </xf>
    <xf numFmtId="17" fontId="18" fillId="0" borderId="0" xfId="0" quotePrefix="1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49" fontId="0" fillId="0" borderId="0" xfId="0" quotePrefix="1" applyNumberFormat="1" applyAlignment="1">
      <alignment horizontal="left"/>
    </xf>
    <xf numFmtId="49" fontId="0" fillId="0" borderId="0" xfId="0" applyNumberFormat="1"/>
    <xf numFmtId="39" fontId="0" fillId="0" borderId="0" xfId="43" applyNumberFormat="1" applyFont="1"/>
    <xf numFmtId="43" fontId="0" fillId="0" borderId="0" xfId="43" applyNumberFormat="1" applyFont="1"/>
    <xf numFmtId="39" fontId="0" fillId="0" borderId="11" xfId="0" applyNumberFormat="1" applyBorder="1"/>
    <xf numFmtId="39" fontId="0" fillId="0" borderId="12" xfId="0" applyNumberFormat="1" applyBorder="1"/>
    <xf numFmtId="39" fontId="0" fillId="0" borderId="13" xfId="0" applyNumberFormat="1" applyBorder="1"/>
    <xf numFmtId="39" fontId="0" fillId="0" borderId="0" xfId="0" applyNumberFormat="1" applyBorder="1"/>
    <xf numFmtId="39" fontId="0" fillId="0" borderId="14" xfId="0" applyNumberFormat="1" applyFont="1" applyBorder="1"/>
    <xf numFmtId="0" fontId="0" fillId="0" borderId="15" xfId="0" applyBorder="1"/>
    <xf numFmtId="43" fontId="0" fillId="0" borderId="0" xfId="43" applyNumberFormat="1" applyFont="1" applyBorder="1"/>
    <xf numFmtId="10" fontId="0" fillId="0" borderId="0" xfId="0" applyNumberFormat="1"/>
    <xf numFmtId="164" fontId="16" fillId="0" borderId="0" xfId="0" applyNumberFormat="1" applyFont="1" applyAlignment="1">
      <alignment horizontal="left"/>
    </xf>
    <xf numFmtId="39" fontId="16" fillId="0" borderId="0" xfId="0" applyNumberFormat="1" applyFont="1"/>
    <xf numFmtId="49" fontId="16" fillId="0" borderId="0" xfId="0" applyNumberFormat="1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Business/Accounting/Online%20Check%20Registers/Online%20Check%20Registers%2016/12%20Aug/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376"/>
  <sheetViews>
    <sheetView tabSelected="1" zoomScale="90" zoomScaleNormal="90" workbookViewId="0">
      <selection activeCell="A6" sqref="A6"/>
    </sheetView>
  </sheetViews>
  <sheetFormatPr defaultRowHeight="15.5" outlineLevelRow="2" x14ac:dyDescent="0.35"/>
  <cols>
    <col min="1" max="1" width="11.4609375" style="10" customWidth="1"/>
    <col min="2" max="2" width="40.23046875" bestFit="1" customWidth="1"/>
    <col min="3" max="3" width="15.765625" style="5" customWidth="1"/>
    <col min="4" max="4" width="2.07421875" style="5" customWidth="1"/>
    <col min="5" max="5" width="36.3046875" bestFit="1" customWidth="1"/>
    <col min="7" max="7" width="13.23046875" bestFit="1" customWidth="1"/>
  </cols>
  <sheetData>
    <row r="1" spans="1:5" x14ac:dyDescent="0.35">
      <c r="A1" s="6" t="s">
        <v>0</v>
      </c>
      <c r="B1" s="1"/>
      <c r="C1" s="2"/>
      <c r="D1" s="2"/>
    </row>
    <row r="2" spans="1:5" x14ac:dyDescent="0.35">
      <c r="A2" s="6" t="s">
        <v>1</v>
      </c>
      <c r="B2" s="1"/>
      <c r="C2" s="2"/>
      <c r="D2" s="2"/>
    </row>
    <row r="3" spans="1:5" x14ac:dyDescent="0.35">
      <c r="A3" s="7" t="s">
        <v>848</v>
      </c>
      <c r="B3" s="1"/>
      <c r="C3" s="2"/>
      <c r="D3" s="2"/>
    </row>
    <row r="4" spans="1:5" x14ac:dyDescent="0.35">
      <c r="A4" s="8"/>
      <c r="B4" s="1"/>
      <c r="C4" s="2"/>
      <c r="D4" s="2"/>
    </row>
    <row r="5" spans="1:5" x14ac:dyDescent="0.35">
      <c r="A5" s="9" t="s">
        <v>2</v>
      </c>
      <c r="B5" s="3" t="s">
        <v>3</v>
      </c>
      <c r="C5" s="4" t="s">
        <v>4</v>
      </c>
      <c r="D5" s="20" t="s">
        <v>109</v>
      </c>
      <c r="E5" s="21" t="s">
        <v>108</v>
      </c>
    </row>
    <row r="6" spans="1:5" outlineLevel="2" x14ac:dyDescent="0.35">
      <c r="A6" s="11">
        <v>43803</v>
      </c>
      <c r="B6" t="s">
        <v>5</v>
      </c>
      <c r="C6" s="5">
        <v>1127.8800000000001</v>
      </c>
      <c r="D6" s="25" t="str">
        <f t="shared" ref="D6:D20" si="0">IF(E6="","TOTAL","")</f>
        <v/>
      </c>
      <c r="E6" t="s">
        <v>78</v>
      </c>
    </row>
    <row r="7" spans="1:5" outlineLevel="2" x14ac:dyDescent="0.35">
      <c r="A7" s="11">
        <v>43803</v>
      </c>
      <c r="B7" t="s">
        <v>5</v>
      </c>
      <c r="C7" s="5">
        <v>239.42</v>
      </c>
      <c r="D7" s="25" t="str">
        <f t="shared" si="0"/>
        <v/>
      </c>
      <c r="E7" t="s">
        <v>78</v>
      </c>
    </row>
    <row r="8" spans="1:5" outlineLevel="2" x14ac:dyDescent="0.35">
      <c r="A8" s="11">
        <v>43803</v>
      </c>
      <c r="B8" t="s">
        <v>5</v>
      </c>
      <c r="C8" s="5">
        <v>575.24</v>
      </c>
      <c r="D8" s="25" t="str">
        <f t="shared" si="0"/>
        <v/>
      </c>
      <c r="E8" t="s">
        <v>78</v>
      </c>
    </row>
    <row r="9" spans="1:5" outlineLevel="2" x14ac:dyDescent="0.35">
      <c r="A9" s="11">
        <v>43803</v>
      </c>
      <c r="B9" t="s">
        <v>5</v>
      </c>
      <c r="C9" s="5">
        <v>517.22</v>
      </c>
      <c r="D9" s="25" t="str">
        <f t="shared" si="0"/>
        <v/>
      </c>
      <c r="E9" t="s">
        <v>78</v>
      </c>
    </row>
    <row r="10" spans="1:5" outlineLevel="2" x14ac:dyDescent="0.35">
      <c r="A10" s="11">
        <v>43803</v>
      </c>
      <c r="B10" t="s">
        <v>5</v>
      </c>
      <c r="C10" s="5">
        <v>1350.5</v>
      </c>
      <c r="D10" s="25" t="str">
        <f t="shared" si="0"/>
        <v/>
      </c>
      <c r="E10" t="s">
        <v>78</v>
      </c>
    </row>
    <row r="11" spans="1:5" outlineLevel="2" x14ac:dyDescent="0.35">
      <c r="A11" s="11">
        <v>43803</v>
      </c>
      <c r="B11" t="s">
        <v>5</v>
      </c>
      <c r="C11" s="5">
        <v>1191.1400000000001</v>
      </c>
      <c r="D11" s="25" t="str">
        <f t="shared" si="0"/>
        <v/>
      </c>
      <c r="E11" t="s">
        <v>78</v>
      </c>
    </row>
    <row r="12" spans="1:5" outlineLevel="2" x14ac:dyDescent="0.35">
      <c r="A12" s="11">
        <v>43803</v>
      </c>
      <c r="B12" t="s">
        <v>5</v>
      </c>
      <c r="C12" s="5">
        <v>959.07</v>
      </c>
      <c r="D12" s="25" t="str">
        <f t="shared" si="0"/>
        <v/>
      </c>
      <c r="E12" t="s">
        <v>78</v>
      </c>
    </row>
    <row r="13" spans="1:5" outlineLevel="2" x14ac:dyDescent="0.35">
      <c r="A13" s="11">
        <v>43803</v>
      </c>
      <c r="B13" t="s">
        <v>5</v>
      </c>
      <c r="C13" s="5">
        <v>712.6</v>
      </c>
      <c r="D13" s="25" t="str">
        <f t="shared" si="0"/>
        <v/>
      </c>
      <c r="E13" t="s">
        <v>78</v>
      </c>
    </row>
    <row r="14" spans="1:5" outlineLevel="2" x14ac:dyDescent="0.35">
      <c r="A14" s="11">
        <v>43803</v>
      </c>
      <c r="B14" t="s">
        <v>5</v>
      </c>
      <c r="C14" s="5">
        <v>347.51</v>
      </c>
      <c r="D14" s="25" t="str">
        <f t="shared" si="0"/>
        <v/>
      </c>
      <c r="E14" t="s">
        <v>93</v>
      </c>
    </row>
    <row r="15" spans="1:5" outlineLevel="2" x14ac:dyDescent="0.35">
      <c r="A15" s="11">
        <v>43803</v>
      </c>
      <c r="B15" t="s">
        <v>5</v>
      </c>
      <c r="C15" s="5">
        <v>421.69</v>
      </c>
      <c r="D15" s="25" t="str">
        <f t="shared" si="0"/>
        <v/>
      </c>
      <c r="E15" t="s">
        <v>79</v>
      </c>
    </row>
    <row r="16" spans="1:5" outlineLevel="2" x14ac:dyDescent="0.35">
      <c r="A16" s="11">
        <v>43803</v>
      </c>
      <c r="B16" t="s">
        <v>5</v>
      </c>
      <c r="C16" s="5">
        <v>102.56</v>
      </c>
      <c r="D16" s="25" t="str">
        <f t="shared" si="0"/>
        <v/>
      </c>
      <c r="E16" t="s">
        <v>79</v>
      </c>
    </row>
    <row r="17" spans="1:5" outlineLevel="2" x14ac:dyDescent="0.35">
      <c r="A17" s="11">
        <v>43803</v>
      </c>
      <c r="B17" t="s">
        <v>5</v>
      </c>
      <c r="C17" s="5">
        <v>63.49</v>
      </c>
      <c r="D17" s="25" t="str">
        <f t="shared" si="0"/>
        <v/>
      </c>
      <c r="E17" t="s">
        <v>78</v>
      </c>
    </row>
    <row r="18" spans="1:5" outlineLevel="2" x14ac:dyDescent="0.35">
      <c r="A18" s="11">
        <v>43803</v>
      </c>
      <c r="B18" t="s">
        <v>5</v>
      </c>
      <c r="C18" s="5">
        <v>204.66</v>
      </c>
      <c r="D18" s="25" t="str">
        <f t="shared" si="0"/>
        <v/>
      </c>
      <c r="E18" t="s">
        <v>78</v>
      </c>
    </row>
    <row r="19" spans="1:5" outlineLevel="2" x14ac:dyDescent="0.35">
      <c r="A19" s="11">
        <v>43803</v>
      </c>
      <c r="B19" t="s">
        <v>5</v>
      </c>
      <c r="C19" s="5">
        <v>309.62</v>
      </c>
      <c r="D19" s="25" t="str">
        <f t="shared" si="0"/>
        <v/>
      </c>
      <c r="E19" t="s">
        <v>78</v>
      </c>
    </row>
    <row r="20" spans="1:5" outlineLevel="2" x14ac:dyDescent="0.35">
      <c r="A20" s="11">
        <v>43803</v>
      </c>
      <c r="B20" t="s">
        <v>5</v>
      </c>
      <c r="C20" s="5">
        <v>2011.47</v>
      </c>
      <c r="D20" s="25" t="str">
        <f t="shared" si="0"/>
        <v/>
      </c>
      <c r="E20" t="s">
        <v>78</v>
      </c>
    </row>
    <row r="21" spans="1:5" outlineLevel="1" x14ac:dyDescent="0.35">
      <c r="A21" s="24">
        <f>A20</f>
        <v>43803</v>
      </c>
      <c r="B21" s="24" t="str">
        <f>B20</f>
        <v>LABATT FOOD SERVICE</v>
      </c>
      <c r="C21" s="25">
        <f>SUBTOTAL(9,C6:C20)</f>
        <v>10134.07</v>
      </c>
      <c r="D21" s="25" t="str">
        <f>IF(E21="","TOTAL","")</f>
        <v>TOTAL</v>
      </c>
    </row>
    <row r="22" spans="1:5" outlineLevel="2" x14ac:dyDescent="0.35">
      <c r="A22" s="11">
        <v>43803</v>
      </c>
      <c r="B22" t="s">
        <v>6</v>
      </c>
      <c r="C22" s="5">
        <v>517</v>
      </c>
      <c r="D22" s="25" t="str">
        <f t="shared" ref="D22:D85" si="1">IF(E22="","TOTAL","")</f>
        <v/>
      </c>
      <c r="E22" t="s">
        <v>79</v>
      </c>
    </row>
    <row r="23" spans="1:5" outlineLevel="2" x14ac:dyDescent="0.35">
      <c r="A23" s="11">
        <v>43803</v>
      </c>
      <c r="B23" t="s">
        <v>6</v>
      </c>
      <c r="C23" s="5">
        <v>378</v>
      </c>
      <c r="D23" s="25" t="str">
        <f t="shared" si="1"/>
        <v/>
      </c>
      <c r="E23" t="s">
        <v>79</v>
      </c>
    </row>
    <row r="24" spans="1:5" outlineLevel="2" x14ac:dyDescent="0.35">
      <c r="A24" s="11">
        <v>43803</v>
      </c>
      <c r="B24" t="s">
        <v>6</v>
      </c>
      <c r="C24" s="5">
        <v>57</v>
      </c>
      <c r="D24" s="25" t="str">
        <f t="shared" si="1"/>
        <v/>
      </c>
      <c r="E24" t="s">
        <v>79</v>
      </c>
    </row>
    <row r="25" spans="1:5" outlineLevel="2" x14ac:dyDescent="0.35">
      <c r="A25" s="11">
        <v>43803</v>
      </c>
      <c r="B25" t="s">
        <v>6</v>
      </c>
      <c r="C25" s="5">
        <v>57</v>
      </c>
      <c r="D25" s="25" t="str">
        <f t="shared" si="1"/>
        <v/>
      </c>
      <c r="E25" t="s">
        <v>79</v>
      </c>
    </row>
    <row r="26" spans="1:5" outlineLevel="2" x14ac:dyDescent="0.35">
      <c r="A26" s="11">
        <v>43803</v>
      </c>
      <c r="B26" t="s">
        <v>6</v>
      </c>
      <c r="C26" s="5">
        <v>49.08</v>
      </c>
      <c r="D26" s="25" t="str">
        <f t="shared" si="1"/>
        <v/>
      </c>
      <c r="E26" t="s">
        <v>79</v>
      </c>
    </row>
    <row r="27" spans="1:5" outlineLevel="1" x14ac:dyDescent="0.35">
      <c r="A27" s="24">
        <f>A26</f>
        <v>43803</v>
      </c>
      <c r="B27" s="24" t="str">
        <f>B26</f>
        <v>BARCELONA SPORTING GOODS INC</v>
      </c>
      <c r="C27" s="25">
        <f>SUBTOTAL(9,C22:C26)</f>
        <v>1058.08</v>
      </c>
      <c r="D27" s="25" t="str">
        <f t="shared" si="1"/>
        <v>TOTAL</v>
      </c>
    </row>
    <row r="28" spans="1:5" outlineLevel="2" x14ac:dyDescent="0.35">
      <c r="A28" s="11">
        <v>43803</v>
      </c>
      <c r="B28" t="s">
        <v>130</v>
      </c>
      <c r="C28" s="5">
        <v>704.33</v>
      </c>
      <c r="D28" s="25" t="str">
        <f t="shared" si="1"/>
        <v/>
      </c>
      <c r="E28" t="s">
        <v>80</v>
      </c>
    </row>
    <row r="29" spans="1:5" outlineLevel="1" x14ac:dyDescent="0.35">
      <c r="A29" s="24">
        <f>A28</f>
        <v>43803</v>
      </c>
      <c r="B29" s="24" t="str">
        <f>B28</f>
        <v>BOUND TO STAY BOUND BOOKS INC</v>
      </c>
      <c r="C29" s="25">
        <f>SUBTOTAL(9,C28:C28)</f>
        <v>704.33</v>
      </c>
      <c r="D29" s="25" t="str">
        <f t="shared" si="1"/>
        <v>TOTAL</v>
      </c>
    </row>
    <row r="30" spans="1:5" outlineLevel="2" x14ac:dyDescent="0.35">
      <c r="A30" s="11">
        <v>43803</v>
      </c>
      <c r="B30" t="s">
        <v>8</v>
      </c>
      <c r="C30" s="5">
        <v>273.81</v>
      </c>
      <c r="D30" s="25" t="str">
        <f t="shared" si="1"/>
        <v/>
      </c>
      <c r="E30" t="s">
        <v>79</v>
      </c>
    </row>
    <row r="31" spans="1:5" outlineLevel="2" x14ac:dyDescent="0.35">
      <c r="A31" s="11">
        <v>43803</v>
      </c>
      <c r="B31" t="s">
        <v>8</v>
      </c>
      <c r="C31" s="5">
        <v>446.54</v>
      </c>
      <c r="D31" s="25" t="str">
        <f t="shared" si="1"/>
        <v/>
      </c>
      <c r="E31" t="s">
        <v>79</v>
      </c>
    </row>
    <row r="32" spans="1:5" outlineLevel="2" x14ac:dyDescent="0.35">
      <c r="A32" s="11">
        <v>43803</v>
      </c>
      <c r="B32" t="s">
        <v>8</v>
      </c>
      <c r="C32" s="5">
        <v>57.02</v>
      </c>
      <c r="D32" s="25" t="str">
        <f t="shared" si="1"/>
        <v/>
      </c>
      <c r="E32" t="s">
        <v>79</v>
      </c>
    </row>
    <row r="33" spans="1:5" outlineLevel="2" x14ac:dyDescent="0.35">
      <c r="A33" s="11">
        <v>43803</v>
      </c>
      <c r="B33" t="s">
        <v>8</v>
      </c>
      <c r="C33" s="5">
        <v>248.16</v>
      </c>
      <c r="D33" s="25" t="str">
        <f t="shared" si="1"/>
        <v/>
      </c>
      <c r="E33" t="s">
        <v>79</v>
      </c>
    </row>
    <row r="34" spans="1:5" outlineLevel="2" x14ac:dyDescent="0.35">
      <c r="A34" s="11">
        <v>43803</v>
      </c>
      <c r="B34" t="s">
        <v>8</v>
      </c>
      <c r="C34" s="5">
        <v>153.65</v>
      </c>
      <c r="D34" s="25" t="str">
        <f t="shared" si="1"/>
        <v/>
      </c>
      <c r="E34" t="s">
        <v>79</v>
      </c>
    </row>
    <row r="35" spans="1:5" outlineLevel="1" x14ac:dyDescent="0.35">
      <c r="A35" s="24">
        <f>A34</f>
        <v>43803</v>
      </c>
      <c r="B35" s="24" t="str">
        <f>B34</f>
        <v>DEMCO INC</v>
      </c>
      <c r="C35" s="25">
        <f>SUBTOTAL(9,C30:C34)</f>
        <v>1179.18</v>
      </c>
      <c r="D35" s="25" t="str">
        <f t="shared" si="1"/>
        <v>TOTAL</v>
      </c>
    </row>
    <row r="36" spans="1:5" outlineLevel="2" x14ac:dyDescent="0.35">
      <c r="A36" s="11">
        <v>43803</v>
      </c>
      <c r="B36" t="s">
        <v>143</v>
      </c>
      <c r="C36" s="5">
        <v>10.35</v>
      </c>
      <c r="D36" s="25" t="str">
        <f t="shared" si="1"/>
        <v/>
      </c>
      <c r="E36" t="s">
        <v>79</v>
      </c>
    </row>
    <row r="37" spans="1:5" outlineLevel="2" x14ac:dyDescent="0.35">
      <c r="A37" s="11">
        <v>43803</v>
      </c>
      <c r="B37" t="s">
        <v>143</v>
      </c>
      <c r="C37" s="5">
        <v>333.31</v>
      </c>
      <c r="D37" s="25" t="str">
        <f t="shared" si="1"/>
        <v/>
      </c>
      <c r="E37" t="s">
        <v>79</v>
      </c>
    </row>
    <row r="38" spans="1:5" outlineLevel="1" x14ac:dyDescent="0.35">
      <c r="A38" s="24">
        <f>A37</f>
        <v>43803</v>
      </c>
      <c r="B38" s="24" t="str">
        <f>B37</f>
        <v>FLINN SCIENTIFIC INC</v>
      </c>
      <c r="C38" s="25">
        <f>SUBTOTAL(9,C36:C37)</f>
        <v>343.66</v>
      </c>
      <c r="D38" s="25" t="str">
        <f t="shared" si="1"/>
        <v>TOTAL</v>
      </c>
    </row>
    <row r="39" spans="1:5" outlineLevel="2" x14ac:dyDescent="0.35">
      <c r="A39" s="11">
        <v>43803</v>
      </c>
      <c r="B39" t="s">
        <v>9</v>
      </c>
      <c r="C39" s="5">
        <v>525</v>
      </c>
      <c r="D39" s="25" t="str">
        <f t="shared" si="1"/>
        <v/>
      </c>
      <c r="E39" t="s">
        <v>79</v>
      </c>
    </row>
    <row r="40" spans="1:5" outlineLevel="2" x14ac:dyDescent="0.35">
      <c r="A40" s="11">
        <v>43803</v>
      </c>
      <c r="B40" t="s">
        <v>9</v>
      </c>
      <c r="C40" s="5">
        <v>371.68</v>
      </c>
      <c r="D40" s="25" t="str">
        <f t="shared" si="1"/>
        <v/>
      </c>
      <c r="E40" t="s">
        <v>79</v>
      </c>
    </row>
    <row r="41" spans="1:5" outlineLevel="2" x14ac:dyDescent="0.35">
      <c r="A41" s="11">
        <v>43803</v>
      </c>
      <c r="B41" t="s">
        <v>9</v>
      </c>
      <c r="C41" s="5">
        <v>439.5</v>
      </c>
      <c r="D41" s="25" t="str">
        <f t="shared" si="1"/>
        <v/>
      </c>
      <c r="E41" t="s">
        <v>79</v>
      </c>
    </row>
    <row r="42" spans="1:5" outlineLevel="1" x14ac:dyDescent="0.35">
      <c r="A42" s="24">
        <f>A41</f>
        <v>43803</v>
      </c>
      <c r="B42" s="24" t="str">
        <f>B41</f>
        <v>GOPHER SPORT</v>
      </c>
      <c r="C42" s="25">
        <f>SUBTOTAL(9,C39:C41)</f>
        <v>1336.18</v>
      </c>
      <c r="D42" s="25" t="str">
        <f t="shared" si="1"/>
        <v>TOTAL</v>
      </c>
    </row>
    <row r="43" spans="1:5" outlineLevel="2" x14ac:dyDescent="0.35">
      <c r="A43" s="11">
        <v>43803</v>
      </c>
      <c r="B43" t="s">
        <v>184</v>
      </c>
      <c r="C43" s="5">
        <v>-507.17</v>
      </c>
      <c r="D43" s="25" t="str">
        <f t="shared" si="1"/>
        <v/>
      </c>
      <c r="E43" t="s">
        <v>81</v>
      </c>
    </row>
    <row r="44" spans="1:5" outlineLevel="2" x14ac:dyDescent="0.35">
      <c r="A44" s="11">
        <v>43803</v>
      </c>
      <c r="B44" t="s">
        <v>184</v>
      </c>
      <c r="C44" s="5">
        <v>-544.24</v>
      </c>
      <c r="D44" s="25" t="str">
        <f t="shared" si="1"/>
        <v/>
      </c>
      <c r="E44" t="s">
        <v>81</v>
      </c>
    </row>
    <row r="45" spans="1:5" outlineLevel="2" x14ac:dyDescent="0.35">
      <c r="A45" s="11">
        <v>43803</v>
      </c>
      <c r="B45" t="s">
        <v>184</v>
      </c>
      <c r="C45" s="5">
        <v>-737.18</v>
      </c>
      <c r="D45" s="25" t="str">
        <f t="shared" si="1"/>
        <v/>
      </c>
      <c r="E45" t="s">
        <v>81</v>
      </c>
    </row>
    <row r="46" spans="1:5" outlineLevel="2" x14ac:dyDescent="0.35">
      <c r="A46" s="11">
        <v>43803</v>
      </c>
      <c r="B46" t="s">
        <v>184</v>
      </c>
      <c r="C46" s="5">
        <v>-8.14</v>
      </c>
      <c r="D46" s="25" t="str">
        <f t="shared" si="1"/>
        <v/>
      </c>
      <c r="E46" t="s">
        <v>81</v>
      </c>
    </row>
    <row r="47" spans="1:5" outlineLevel="2" x14ac:dyDescent="0.35">
      <c r="A47" s="11">
        <v>43803</v>
      </c>
      <c r="B47" t="s">
        <v>184</v>
      </c>
      <c r="C47" s="5">
        <v>3007.21</v>
      </c>
      <c r="D47" s="25" t="str">
        <f t="shared" si="1"/>
        <v/>
      </c>
      <c r="E47" t="s">
        <v>81</v>
      </c>
    </row>
    <row r="48" spans="1:5" outlineLevel="2" x14ac:dyDescent="0.35">
      <c r="A48" s="11">
        <v>43803</v>
      </c>
      <c r="B48" t="s">
        <v>184</v>
      </c>
      <c r="C48" s="5">
        <v>178.32</v>
      </c>
      <c r="D48" s="25" t="str">
        <f t="shared" si="1"/>
        <v/>
      </c>
      <c r="E48" t="s">
        <v>81</v>
      </c>
    </row>
    <row r="49" spans="1:5" outlineLevel="2" x14ac:dyDescent="0.35">
      <c r="A49" s="11">
        <v>43803</v>
      </c>
      <c r="B49" t="s">
        <v>184</v>
      </c>
      <c r="C49" s="5">
        <v>131.44</v>
      </c>
      <c r="D49" s="25" t="str">
        <f t="shared" si="1"/>
        <v/>
      </c>
      <c r="E49" t="s">
        <v>81</v>
      </c>
    </row>
    <row r="50" spans="1:5" outlineLevel="2" x14ac:dyDescent="0.35">
      <c r="A50" s="11">
        <v>43803</v>
      </c>
      <c r="B50" t="s">
        <v>184</v>
      </c>
      <c r="C50" s="5">
        <v>246.16</v>
      </c>
      <c r="D50" s="25" t="str">
        <f t="shared" si="1"/>
        <v/>
      </c>
      <c r="E50" t="s">
        <v>81</v>
      </c>
    </row>
    <row r="51" spans="1:5" outlineLevel="2" x14ac:dyDescent="0.35">
      <c r="A51" s="11">
        <v>43803</v>
      </c>
      <c r="B51" t="s">
        <v>184</v>
      </c>
      <c r="C51" s="5">
        <v>247.18</v>
      </c>
      <c r="D51" s="25" t="str">
        <f t="shared" si="1"/>
        <v/>
      </c>
      <c r="E51" t="s">
        <v>81</v>
      </c>
    </row>
    <row r="52" spans="1:5" outlineLevel="2" x14ac:dyDescent="0.35">
      <c r="A52" s="11">
        <v>43803</v>
      </c>
      <c r="B52" t="s">
        <v>184</v>
      </c>
      <c r="C52" s="5">
        <v>211.41</v>
      </c>
      <c r="D52" s="25" t="str">
        <f t="shared" si="1"/>
        <v/>
      </c>
      <c r="E52" t="s">
        <v>81</v>
      </c>
    </row>
    <row r="53" spans="1:5" outlineLevel="2" x14ac:dyDescent="0.35">
      <c r="A53" s="11">
        <v>43803</v>
      </c>
      <c r="B53" t="s">
        <v>184</v>
      </c>
      <c r="C53" s="5">
        <v>808.41</v>
      </c>
      <c r="D53" s="25" t="str">
        <f t="shared" si="1"/>
        <v/>
      </c>
      <c r="E53" t="s">
        <v>81</v>
      </c>
    </row>
    <row r="54" spans="1:5" outlineLevel="2" x14ac:dyDescent="0.35">
      <c r="A54" s="11">
        <v>43803</v>
      </c>
      <c r="B54" t="s">
        <v>184</v>
      </c>
      <c r="C54" s="5">
        <v>2592.2800000000002</v>
      </c>
      <c r="D54" s="25" t="str">
        <f t="shared" si="1"/>
        <v/>
      </c>
      <c r="E54" t="s">
        <v>81</v>
      </c>
    </row>
    <row r="55" spans="1:5" outlineLevel="2" x14ac:dyDescent="0.35">
      <c r="A55" s="11">
        <v>43803</v>
      </c>
      <c r="B55" t="s">
        <v>184</v>
      </c>
      <c r="C55" s="5">
        <v>1263.56</v>
      </c>
      <c r="D55" s="25" t="str">
        <f t="shared" si="1"/>
        <v/>
      </c>
      <c r="E55" t="s">
        <v>81</v>
      </c>
    </row>
    <row r="56" spans="1:5" outlineLevel="2" x14ac:dyDescent="0.35">
      <c r="A56" s="11">
        <v>43803</v>
      </c>
      <c r="B56" t="s">
        <v>184</v>
      </c>
      <c r="C56" s="5">
        <v>842.13</v>
      </c>
      <c r="D56" s="25" t="str">
        <f t="shared" si="1"/>
        <v/>
      </c>
      <c r="E56" t="s">
        <v>81</v>
      </c>
    </row>
    <row r="57" spans="1:5" outlineLevel="2" x14ac:dyDescent="0.35">
      <c r="A57" s="11">
        <v>43803</v>
      </c>
      <c r="B57" t="s">
        <v>184</v>
      </c>
      <c r="C57" s="5">
        <v>544.24</v>
      </c>
      <c r="D57" s="25" t="str">
        <f t="shared" si="1"/>
        <v/>
      </c>
      <c r="E57" t="s">
        <v>81</v>
      </c>
    </row>
    <row r="58" spans="1:5" outlineLevel="2" x14ac:dyDescent="0.35">
      <c r="A58" s="11">
        <v>43803</v>
      </c>
      <c r="B58" t="s">
        <v>184</v>
      </c>
      <c r="C58" s="5">
        <v>1704.96</v>
      </c>
      <c r="D58" s="25" t="str">
        <f t="shared" si="1"/>
        <v/>
      </c>
      <c r="E58" t="s">
        <v>81</v>
      </c>
    </row>
    <row r="59" spans="1:5" outlineLevel="2" x14ac:dyDescent="0.35">
      <c r="A59" s="11">
        <v>43803</v>
      </c>
      <c r="B59" t="s">
        <v>184</v>
      </c>
      <c r="C59" s="5">
        <v>168.28</v>
      </c>
      <c r="D59" s="25" t="str">
        <f t="shared" si="1"/>
        <v/>
      </c>
      <c r="E59" t="s">
        <v>81</v>
      </c>
    </row>
    <row r="60" spans="1:5" outlineLevel="2" x14ac:dyDescent="0.35">
      <c r="A60" s="11">
        <v>43803</v>
      </c>
      <c r="B60" t="s">
        <v>184</v>
      </c>
      <c r="C60" s="5">
        <v>555.82000000000005</v>
      </c>
      <c r="D60" s="25" t="str">
        <f t="shared" si="1"/>
        <v/>
      </c>
      <c r="E60" t="s">
        <v>81</v>
      </c>
    </row>
    <row r="61" spans="1:5" outlineLevel="2" x14ac:dyDescent="0.35">
      <c r="A61" s="11">
        <v>43803</v>
      </c>
      <c r="B61" t="s">
        <v>184</v>
      </c>
      <c r="C61" s="5">
        <v>804.42</v>
      </c>
      <c r="D61" s="25" t="str">
        <f t="shared" si="1"/>
        <v/>
      </c>
      <c r="E61" t="s">
        <v>81</v>
      </c>
    </row>
    <row r="62" spans="1:5" outlineLevel="2" x14ac:dyDescent="0.35">
      <c r="A62" s="11">
        <v>43803</v>
      </c>
      <c r="B62" t="s">
        <v>184</v>
      </c>
      <c r="C62" s="5">
        <v>862.74</v>
      </c>
      <c r="D62" s="25" t="str">
        <f t="shared" si="1"/>
        <v/>
      </c>
      <c r="E62" t="s">
        <v>81</v>
      </c>
    </row>
    <row r="63" spans="1:5" outlineLevel="2" x14ac:dyDescent="0.35">
      <c r="A63" s="11">
        <v>43803</v>
      </c>
      <c r="B63" t="s">
        <v>184</v>
      </c>
      <c r="C63" s="5">
        <v>1202.3</v>
      </c>
      <c r="D63" s="25" t="str">
        <f t="shared" si="1"/>
        <v/>
      </c>
      <c r="E63" t="s">
        <v>81</v>
      </c>
    </row>
    <row r="64" spans="1:5" outlineLevel="2" x14ac:dyDescent="0.35">
      <c r="A64" s="11">
        <v>43803</v>
      </c>
      <c r="B64" t="s">
        <v>184</v>
      </c>
      <c r="C64" s="5">
        <v>395.12</v>
      </c>
      <c r="D64" s="25" t="str">
        <f t="shared" si="1"/>
        <v/>
      </c>
      <c r="E64" t="s">
        <v>81</v>
      </c>
    </row>
    <row r="65" spans="1:5" outlineLevel="2" x14ac:dyDescent="0.35">
      <c r="A65" s="11">
        <v>43803</v>
      </c>
      <c r="B65" t="s">
        <v>184</v>
      </c>
      <c r="C65" s="5">
        <v>160.63999999999999</v>
      </c>
      <c r="D65" s="25" t="str">
        <f t="shared" si="1"/>
        <v/>
      </c>
      <c r="E65" t="s">
        <v>81</v>
      </c>
    </row>
    <row r="66" spans="1:5" outlineLevel="2" x14ac:dyDescent="0.35">
      <c r="A66" s="11">
        <v>43803</v>
      </c>
      <c r="B66" t="s">
        <v>184</v>
      </c>
      <c r="C66" s="5">
        <v>356.97</v>
      </c>
      <c r="D66" s="25" t="str">
        <f t="shared" si="1"/>
        <v/>
      </c>
      <c r="E66" t="s">
        <v>81</v>
      </c>
    </row>
    <row r="67" spans="1:5" outlineLevel="2" x14ac:dyDescent="0.35">
      <c r="A67" s="11">
        <v>43803</v>
      </c>
      <c r="B67" t="s">
        <v>184</v>
      </c>
      <c r="C67" s="5">
        <v>327</v>
      </c>
      <c r="D67" s="25" t="str">
        <f t="shared" si="1"/>
        <v/>
      </c>
      <c r="E67" t="s">
        <v>81</v>
      </c>
    </row>
    <row r="68" spans="1:5" outlineLevel="2" x14ac:dyDescent="0.35">
      <c r="A68" s="11">
        <v>43803</v>
      </c>
      <c r="B68" t="s">
        <v>184</v>
      </c>
      <c r="C68" s="5">
        <v>353.08</v>
      </c>
      <c r="D68" s="25" t="str">
        <f t="shared" si="1"/>
        <v/>
      </c>
      <c r="E68" t="s">
        <v>81</v>
      </c>
    </row>
    <row r="69" spans="1:5" outlineLevel="2" x14ac:dyDescent="0.35">
      <c r="A69" s="11">
        <v>43803</v>
      </c>
      <c r="B69" t="s">
        <v>184</v>
      </c>
      <c r="C69" s="5">
        <v>4233.92</v>
      </c>
      <c r="D69" s="25" t="str">
        <f t="shared" si="1"/>
        <v/>
      </c>
      <c r="E69" t="s">
        <v>85</v>
      </c>
    </row>
    <row r="70" spans="1:5" outlineLevel="1" x14ac:dyDescent="0.35">
      <c r="A70" s="24">
        <f>A69</f>
        <v>43803</v>
      </c>
      <c r="B70" s="24" t="str">
        <f>B69</f>
        <v>TEXAS TRUCK CENTERS</v>
      </c>
      <c r="C70" s="25">
        <f>SUBTOTAL(9,C43:C69)</f>
        <v>19400.86</v>
      </c>
      <c r="D70" s="25" t="str">
        <f t="shared" si="1"/>
        <v>TOTAL</v>
      </c>
    </row>
    <row r="71" spans="1:5" outlineLevel="2" x14ac:dyDescent="0.35">
      <c r="A71" s="11">
        <v>43803</v>
      </c>
      <c r="B71" t="s">
        <v>12</v>
      </c>
      <c r="C71" s="5">
        <v>105</v>
      </c>
      <c r="D71" s="25" t="str">
        <f t="shared" si="1"/>
        <v/>
      </c>
      <c r="E71" t="s">
        <v>82</v>
      </c>
    </row>
    <row r="72" spans="1:5" outlineLevel="2" x14ac:dyDescent="0.35">
      <c r="A72" s="11">
        <v>43803</v>
      </c>
      <c r="B72" t="s">
        <v>12</v>
      </c>
      <c r="C72" s="5">
        <v>35</v>
      </c>
      <c r="D72" s="25" t="str">
        <f t="shared" si="1"/>
        <v/>
      </c>
      <c r="E72" t="s">
        <v>82</v>
      </c>
    </row>
    <row r="73" spans="1:5" outlineLevel="2" x14ac:dyDescent="0.35">
      <c r="A73" s="11">
        <v>43803</v>
      </c>
      <c r="B73" t="s">
        <v>12</v>
      </c>
      <c r="C73" s="5">
        <v>450</v>
      </c>
      <c r="D73" s="25" t="str">
        <f t="shared" si="1"/>
        <v/>
      </c>
      <c r="E73" t="s">
        <v>82</v>
      </c>
    </row>
    <row r="74" spans="1:5" outlineLevel="2" x14ac:dyDescent="0.35">
      <c r="A74" s="11">
        <v>43803</v>
      </c>
      <c r="B74" t="s">
        <v>12</v>
      </c>
      <c r="C74" s="5">
        <v>20.399999999999999</v>
      </c>
      <c r="D74" s="25" t="str">
        <f t="shared" si="1"/>
        <v/>
      </c>
      <c r="E74" t="s">
        <v>79</v>
      </c>
    </row>
    <row r="75" spans="1:5" outlineLevel="2" x14ac:dyDescent="0.35">
      <c r="A75" s="11">
        <v>43803</v>
      </c>
      <c r="B75" t="s">
        <v>12</v>
      </c>
      <c r="C75" s="5">
        <v>20.399999999999999</v>
      </c>
      <c r="D75" s="25" t="str">
        <f t="shared" si="1"/>
        <v/>
      </c>
      <c r="E75" t="s">
        <v>79</v>
      </c>
    </row>
    <row r="76" spans="1:5" outlineLevel="2" x14ac:dyDescent="0.35">
      <c r="A76" s="11">
        <v>43803</v>
      </c>
      <c r="B76" t="s">
        <v>12</v>
      </c>
      <c r="C76" s="5">
        <v>195</v>
      </c>
      <c r="D76" s="25" t="str">
        <f t="shared" si="1"/>
        <v/>
      </c>
      <c r="E76" t="s">
        <v>82</v>
      </c>
    </row>
    <row r="77" spans="1:5" outlineLevel="2" x14ac:dyDescent="0.35">
      <c r="A77" s="11">
        <v>43803</v>
      </c>
      <c r="B77" t="s">
        <v>12</v>
      </c>
      <c r="C77" s="5">
        <v>1430</v>
      </c>
      <c r="D77" s="25" t="str">
        <f t="shared" si="1"/>
        <v/>
      </c>
      <c r="E77" t="s">
        <v>181</v>
      </c>
    </row>
    <row r="78" spans="1:5" outlineLevel="2" x14ac:dyDescent="0.35">
      <c r="A78" s="11">
        <v>43803</v>
      </c>
      <c r="B78" t="s">
        <v>12</v>
      </c>
      <c r="C78" s="5">
        <v>260</v>
      </c>
      <c r="D78" s="25" t="str">
        <f t="shared" si="1"/>
        <v/>
      </c>
      <c r="E78" t="s">
        <v>181</v>
      </c>
    </row>
    <row r="79" spans="1:5" outlineLevel="2" x14ac:dyDescent="0.35">
      <c r="A79" s="11">
        <v>43803</v>
      </c>
      <c r="B79" t="s">
        <v>12</v>
      </c>
      <c r="C79" s="5">
        <v>50</v>
      </c>
      <c r="D79" s="25" t="str">
        <f t="shared" si="1"/>
        <v/>
      </c>
      <c r="E79" t="s">
        <v>181</v>
      </c>
    </row>
    <row r="80" spans="1:5" outlineLevel="2" x14ac:dyDescent="0.35">
      <c r="A80" s="11">
        <v>43803</v>
      </c>
      <c r="B80" t="s">
        <v>12</v>
      </c>
      <c r="C80" s="5">
        <v>50</v>
      </c>
      <c r="D80" s="25" t="str">
        <f t="shared" si="1"/>
        <v/>
      </c>
      <c r="E80" t="s">
        <v>181</v>
      </c>
    </row>
    <row r="81" spans="1:5" outlineLevel="2" x14ac:dyDescent="0.35">
      <c r="A81" s="11">
        <v>43803</v>
      </c>
      <c r="B81" t="s">
        <v>12</v>
      </c>
      <c r="C81" s="5">
        <v>1690</v>
      </c>
      <c r="D81" s="25" t="str">
        <f t="shared" si="1"/>
        <v/>
      </c>
      <c r="E81" t="s">
        <v>181</v>
      </c>
    </row>
    <row r="82" spans="1:5" outlineLevel="2" x14ac:dyDescent="0.35">
      <c r="A82" s="11">
        <v>43803</v>
      </c>
      <c r="B82" t="s">
        <v>12</v>
      </c>
      <c r="C82" s="5">
        <v>70</v>
      </c>
      <c r="D82" s="25" t="str">
        <f t="shared" si="1"/>
        <v/>
      </c>
      <c r="E82" t="s">
        <v>82</v>
      </c>
    </row>
    <row r="83" spans="1:5" outlineLevel="2" x14ac:dyDescent="0.35">
      <c r="A83" s="11">
        <v>43803</v>
      </c>
      <c r="B83" t="s">
        <v>12</v>
      </c>
      <c r="C83" s="5">
        <v>75</v>
      </c>
      <c r="D83" s="25" t="str">
        <f t="shared" si="1"/>
        <v/>
      </c>
      <c r="E83" t="s">
        <v>82</v>
      </c>
    </row>
    <row r="84" spans="1:5" outlineLevel="2" x14ac:dyDescent="0.35">
      <c r="A84" s="11">
        <v>43803</v>
      </c>
      <c r="B84" t="s">
        <v>12</v>
      </c>
      <c r="C84" s="5">
        <v>150</v>
      </c>
      <c r="D84" s="25" t="str">
        <f t="shared" si="1"/>
        <v/>
      </c>
      <c r="E84" t="s">
        <v>82</v>
      </c>
    </row>
    <row r="85" spans="1:5" outlineLevel="2" x14ac:dyDescent="0.35">
      <c r="A85" s="11">
        <v>43803</v>
      </c>
      <c r="B85" t="s">
        <v>12</v>
      </c>
      <c r="C85" s="5">
        <v>105</v>
      </c>
      <c r="D85" s="25" t="str">
        <f t="shared" si="1"/>
        <v/>
      </c>
      <c r="E85" t="s">
        <v>82</v>
      </c>
    </row>
    <row r="86" spans="1:5" outlineLevel="2" x14ac:dyDescent="0.35">
      <c r="A86" s="11">
        <v>43803</v>
      </c>
      <c r="B86" t="s">
        <v>12</v>
      </c>
      <c r="C86" s="5">
        <v>105</v>
      </c>
      <c r="D86" s="25" t="str">
        <f t="shared" ref="D86:D149" si="2">IF(E86="","TOTAL","")</f>
        <v/>
      </c>
      <c r="E86" t="s">
        <v>82</v>
      </c>
    </row>
    <row r="87" spans="1:5" outlineLevel="2" x14ac:dyDescent="0.35">
      <c r="A87" s="11">
        <v>43803</v>
      </c>
      <c r="B87" t="s">
        <v>12</v>
      </c>
      <c r="C87" s="5">
        <v>306</v>
      </c>
      <c r="D87" s="25" t="str">
        <f t="shared" si="2"/>
        <v/>
      </c>
      <c r="E87" t="s">
        <v>80</v>
      </c>
    </row>
    <row r="88" spans="1:5" outlineLevel="2" x14ac:dyDescent="0.35">
      <c r="A88" s="11">
        <v>43803</v>
      </c>
      <c r="B88" t="s">
        <v>12</v>
      </c>
      <c r="C88" s="5">
        <v>1394.7</v>
      </c>
      <c r="D88" s="25" t="str">
        <f t="shared" si="2"/>
        <v/>
      </c>
      <c r="E88" t="s">
        <v>79</v>
      </c>
    </row>
    <row r="89" spans="1:5" outlineLevel="2" x14ac:dyDescent="0.35">
      <c r="A89" s="11">
        <v>43803</v>
      </c>
      <c r="B89" t="s">
        <v>12</v>
      </c>
      <c r="C89" s="5">
        <v>35</v>
      </c>
      <c r="D89" s="25" t="str">
        <f t="shared" si="2"/>
        <v/>
      </c>
      <c r="E89" t="s">
        <v>183</v>
      </c>
    </row>
    <row r="90" spans="1:5" outlineLevel="2" x14ac:dyDescent="0.35">
      <c r="A90" s="11">
        <v>43803</v>
      </c>
      <c r="B90" t="s">
        <v>12</v>
      </c>
      <c r="C90" s="5">
        <v>250</v>
      </c>
      <c r="D90" s="25" t="str">
        <f t="shared" si="2"/>
        <v/>
      </c>
      <c r="E90" t="s">
        <v>183</v>
      </c>
    </row>
    <row r="91" spans="1:5" outlineLevel="2" x14ac:dyDescent="0.35">
      <c r="A91" s="11">
        <v>43803</v>
      </c>
      <c r="B91" t="s">
        <v>12</v>
      </c>
      <c r="C91" s="5">
        <v>125</v>
      </c>
      <c r="D91" s="25" t="str">
        <f t="shared" si="2"/>
        <v/>
      </c>
      <c r="E91" t="s">
        <v>82</v>
      </c>
    </row>
    <row r="92" spans="1:5" outlineLevel="2" x14ac:dyDescent="0.35">
      <c r="A92" s="11">
        <v>43803</v>
      </c>
      <c r="B92" t="s">
        <v>12</v>
      </c>
      <c r="C92" s="5">
        <v>125</v>
      </c>
      <c r="D92" s="25" t="str">
        <f t="shared" si="2"/>
        <v/>
      </c>
      <c r="E92" t="s">
        <v>82</v>
      </c>
    </row>
    <row r="93" spans="1:5" outlineLevel="2" x14ac:dyDescent="0.35">
      <c r="A93" s="11">
        <v>43803</v>
      </c>
      <c r="B93" t="s">
        <v>12</v>
      </c>
      <c r="C93" s="5">
        <v>125</v>
      </c>
      <c r="D93" s="25" t="str">
        <f t="shared" si="2"/>
        <v/>
      </c>
      <c r="E93" t="s">
        <v>82</v>
      </c>
    </row>
    <row r="94" spans="1:5" outlineLevel="2" x14ac:dyDescent="0.35">
      <c r="A94" s="11">
        <v>43803</v>
      </c>
      <c r="B94" t="s">
        <v>12</v>
      </c>
      <c r="C94" s="5">
        <v>125</v>
      </c>
      <c r="D94" s="25" t="str">
        <f t="shared" si="2"/>
        <v/>
      </c>
      <c r="E94" t="s">
        <v>82</v>
      </c>
    </row>
    <row r="95" spans="1:5" outlineLevel="2" x14ac:dyDescent="0.35">
      <c r="A95" s="11">
        <v>43803</v>
      </c>
      <c r="B95" t="s">
        <v>12</v>
      </c>
      <c r="C95" s="5">
        <v>125</v>
      </c>
      <c r="D95" s="25" t="str">
        <f t="shared" si="2"/>
        <v/>
      </c>
      <c r="E95" t="s">
        <v>82</v>
      </c>
    </row>
    <row r="96" spans="1:5" outlineLevel="2" x14ac:dyDescent="0.35">
      <c r="A96" s="11">
        <v>43803</v>
      </c>
      <c r="B96" t="s">
        <v>12</v>
      </c>
      <c r="C96" s="5">
        <v>125</v>
      </c>
      <c r="D96" s="25" t="str">
        <f t="shared" si="2"/>
        <v/>
      </c>
      <c r="E96" t="s">
        <v>82</v>
      </c>
    </row>
    <row r="97" spans="1:5" outlineLevel="2" x14ac:dyDescent="0.35">
      <c r="A97" s="11">
        <v>43803</v>
      </c>
      <c r="B97" t="s">
        <v>12</v>
      </c>
      <c r="C97" s="5">
        <v>125</v>
      </c>
      <c r="D97" s="25" t="str">
        <f t="shared" si="2"/>
        <v/>
      </c>
      <c r="E97" t="s">
        <v>82</v>
      </c>
    </row>
    <row r="98" spans="1:5" outlineLevel="2" x14ac:dyDescent="0.35">
      <c r="A98" s="11">
        <v>43803</v>
      </c>
      <c r="B98" t="s">
        <v>12</v>
      </c>
      <c r="C98" s="5">
        <v>125</v>
      </c>
      <c r="D98" s="25" t="str">
        <f t="shared" si="2"/>
        <v/>
      </c>
      <c r="E98" t="s">
        <v>82</v>
      </c>
    </row>
    <row r="99" spans="1:5" outlineLevel="2" x14ac:dyDescent="0.35">
      <c r="A99" s="11">
        <v>43803</v>
      </c>
      <c r="B99" t="s">
        <v>12</v>
      </c>
      <c r="C99" s="5">
        <v>125</v>
      </c>
      <c r="D99" s="25" t="str">
        <f t="shared" si="2"/>
        <v/>
      </c>
      <c r="E99" t="s">
        <v>82</v>
      </c>
    </row>
    <row r="100" spans="1:5" outlineLevel="2" x14ac:dyDescent="0.35">
      <c r="A100" s="11">
        <v>43803</v>
      </c>
      <c r="B100" t="s">
        <v>12</v>
      </c>
      <c r="C100" s="5">
        <v>125</v>
      </c>
      <c r="D100" s="25" t="str">
        <f t="shared" si="2"/>
        <v/>
      </c>
      <c r="E100" t="s">
        <v>82</v>
      </c>
    </row>
    <row r="101" spans="1:5" outlineLevel="2" x14ac:dyDescent="0.35">
      <c r="A101" s="11">
        <v>43803</v>
      </c>
      <c r="B101" t="s">
        <v>12</v>
      </c>
      <c r="C101" s="5">
        <v>125</v>
      </c>
      <c r="D101" s="25" t="str">
        <f t="shared" si="2"/>
        <v/>
      </c>
      <c r="E101" t="s">
        <v>82</v>
      </c>
    </row>
    <row r="102" spans="1:5" outlineLevel="2" x14ac:dyDescent="0.35">
      <c r="A102" s="11">
        <v>43803</v>
      </c>
      <c r="B102" t="s">
        <v>12</v>
      </c>
      <c r="C102" s="5">
        <v>125</v>
      </c>
      <c r="D102" s="25" t="str">
        <f t="shared" si="2"/>
        <v/>
      </c>
      <c r="E102" t="s">
        <v>82</v>
      </c>
    </row>
    <row r="103" spans="1:5" outlineLevel="2" x14ac:dyDescent="0.35">
      <c r="A103" s="11">
        <v>43803</v>
      </c>
      <c r="B103" t="s">
        <v>12</v>
      </c>
      <c r="C103" s="5">
        <v>125</v>
      </c>
      <c r="D103" s="25" t="str">
        <f t="shared" si="2"/>
        <v/>
      </c>
      <c r="E103" t="s">
        <v>82</v>
      </c>
    </row>
    <row r="104" spans="1:5" outlineLevel="2" x14ac:dyDescent="0.35">
      <c r="A104" s="11">
        <v>43803</v>
      </c>
      <c r="B104" t="s">
        <v>12</v>
      </c>
      <c r="C104" s="5">
        <v>125</v>
      </c>
      <c r="D104" s="25" t="str">
        <f t="shared" si="2"/>
        <v/>
      </c>
      <c r="E104" t="s">
        <v>82</v>
      </c>
    </row>
    <row r="105" spans="1:5" outlineLevel="2" x14ac:dyDescent="0.35">
      <c r="A105" s="11">
        <v>43803</v>
      </c>
      <c r="B105" t="s">
        <v>12</v>
      </c>
      <c r="C105" s="5">
        <v>125</v>
      </c>
      <c r="D105" s="25" t="str">
        <f t="shared" si="2"/>
        <v/>
      </c>
      <c r="E105" t="s">
        <v>82</v>
      </c>
    </row>
    <row r="106" spans="1:5" outlineLevel="2" x14ac:dyDescent="0.35">
      <c r="A106" s="11">
        <v>43803</v>
      </c>
      <c r="B106" t="s">
        <v>12</v>
      </c>
      <c r="C106" s="5">
        <v>250</v>
      </c>
      <c r="D106" s="25" t="str">
        <f t="shared" si="2"/>
        <v/>
      </c>
      <c r="E106" t="s">
        <v>82</v>
      </c>
    </row>
    <row r="107" spans="1:5" outlineLevel="2" x14ac:dyDescent="0.35">
      <c r="A107" s="11">
        <v>43803</v>
      </c>
      <c r="B107" t="s">
        <v>12</v>
      </c>
      <c r="C107" s="5">
        <v>1250</v>
      </c>
      <c r="D107" s="25" t="str">
        <f t="shared" si="2"/>
        <v/>
      </c>
      <c r="E107" t="s">
        <v>82</v>
      </c>
    </row>
    <row r="108" spans="1:5" outlineLevel="2" x14ac:dyDescent="0.35">
      <c r="A108" s="11">
        <v>43803</v>
      </c>
      <c r="B108" t="s">
        <v>12</v>
      </c>
      <c r="C108" s="5">
        <v>125</v>
      </c>
      <c r="D108" s="25" t="str">
        <f t="shared" si="2"/>
        <v/>
      </c>
      <c r="E108" t="s">
        <v>82</v>
      </c>
    </row>
    <row r="109" spans="1:5" outlineLevel="2" x14ac:dyDescent="0.35">
      <c r="A109" s="11">
        <v>43803</v>
      </c>
      <c r="B109" t="s">
        <v>12</v>
      </c>
      <c r="C109" s="5">
        <v>125</v>
      </c>
      <c r="D109" s="25" t="str">
        <f t="shared" si="2"/>
        <v/>
      </c>
      <c r="E109" t="s">
        <v>82</v>
      </c>
    </row>
    <row r="110" spans="1:5" outlineLevel="2" x14ac:dyDescent="0.35">
      <c r="A110" s="11">
        <v>43803</v>
      </c>
      <c r="B110" t="s">
        <v>12</v>
      </c>
      <c r="C110" s="5">
        <v>125</v>
      </c>
      <c r="D110" s="25" t="str">
        <f t="shared" si="2"/>
        <v/>
      </c>
      <c r="E110" t="s">
        <v>82</v>
      </c>
    </row>
    <row r="111" spans="1:5" outlineLevel="2" x14ac:dyDescent="0.35">
      <c r="A111" s="11">
        <v>43803</v>
      </c>
      <c r="B111" t="s">
        <v>12</v>
      </c>
      <c r="C111" s="5">
        <v>408</v>
      </c>
      <c r="D111" s="25" t="str">
        <f t="shared" si="2"/>
        <v/>
      </c>
      <c r="E111" t="s">
        <v>80</v>
      </c>
    </row>
    <row r="112" spans="1:5" outlineLevel="2" x14ac:dyDescent="0.35">
      <c r="A112" s="11">
        <v>43803</v>
      </c>
      <c r="B112" t="s">
        <v>12</v>
      </c>
      <c r="C112" s="5">
        <v>210</v>
      </c>
      <c r="D112" s="25" t="str">
        <f t="shared" si="2"/>
        <v/>
      </c>
      <c r="E112" t="s">
        <v>183</v>
      </c>
    </row>
    <row r="113" spans="1:5" outlineLevel="2" x14ac:dyDescent="0.35">
      <c r="A113" s="11">
        <v>43803</v>
      </c>
      <c r="B113" t="s">
        <v>12</v>
      </c>
      <c r="C113" s="5">
        <v>2190</v>
      </c>
      <c r="D113" s="25" t="str">
        <f t="shared" si="2"/>
        <v/>
      </c>
      <c r="E113" t="s">
        <v>181</v>
      </c>
    </row>
    <row r="114" spans="1:5" outlineLevel="1" x14ac:dyDescent="0.35">
      <c r="A114" s="24">
        <f>A113</f>
        <v>43803</v>
      </c>
      <c r="B114" s="24" t="str">
        <f>B113</f>
        <v>REGION IV EDUCAT SVC CENTER</v>
      </c>
      <c r="C114" s="25">
        <f>SUBTOTAL(9,C71:C113)</f>
        <v>13354.5</v>
      </c>
      <c r="D114" s="25" t="str">
        <f t="shared" si="2"/>
        <v>TOTAL</v>
      </c>
    </row>
    <row r="115" spans="1:5" outlineLevel="2" x14ac:dyDescent="0.35">
      <c r="A115" s="11">
        <v>43803</v>
      </c>
      <c r="B115" t="s">
        <v>13</v>
      </c>
      <c r="C115" s="5">
        <v>389</v>
      </c>
      <c r="D115" s="25" t="str">
        <f t="shared" si="2"/>
        <v/>
      </c>
      <c r="E115" t="s">
        <v>83</v>
      </c>
    </row>
    <row r="116" spans="1:5" outlineLevel="1" x14ac:dyDescent="0.35">
      <c r="A116" s="24">
        <f>A115</f>
        <v>43803</v>
      </c>
      <c r="B116" s="24" t="str">
        <f>B115</f>
        <v>T E P S A</v>
      </c>
      <c r="C116" s="25">
        <f>SUBTOTAL(9,C115:C115)</f>
        <v>389</v>
      </c>
      <c r="D116" s="25" t="str">
        <f t="shared" si="2"/>
        <v>TOTAL</v>
      </c>
    </row>
    <row r="117" spans="1:5" outlineLevel="2" x14ac:dyDescent="0.35">
      <c r="A117" s="11">
        <v>43803</v>
      </c>
      <c r="B117" t="s">
        <v>849</v>
      </c>
      <c r="C117" s="5">
        <v>90</v>
      </c>
      <c r="D117" s="25" t="str">
        <f t="shared" si="2"/>
        <v/>
      </c>
      <c r="E117" t="s">
        <v>79</v>
      </c>
    </row>
    <row r="118" spans="1:5" outlineLevel="2" x14ac:dyDescent="0.35">
      <c r="A118" s="11">
        <v>43803</v>
      </c>
      <c r="B118" t="s">
        <v>849</v>
      </c>
      <c r="C118" s="5">
        <v>119.6</v>
      </c>
      <c r="D118" s="25" t="str">
        <f t="shared" si="2"/>
        <v/>
      </c>
      <c r="E118" t="s">
        <v>79</v>
      </c>
    </row>
    <row r="119" spans="1:5" outlineLevel="1" x14ac:dyDescent="0.35">
      <c r="A119" s="24">
        <f>A118</f>
        <v>43803</v>
      </c>
      <c r="B119" s="24" t="str">
        <f>B118</f>
        <v>MBR INC</v>
      </c>
      <c r="C119" s="25">
        <f>SUBTOTAL(9,C117:C118)</f>
        <v>209.6</v>
      </c>
      <c r="D119" s="25" t="str">
        <f t="shared" si="2"/>
        <v>TOTAL</v>
      </c>
    </row>
    <row r="120" spans="1:5" outlineLevel="2" x14ac:dyDescent="0.35">
      <c r="A120" s="11">
        <v>43803</v>
      </c>
      <c r="B120" t="s">
        <v>589</v>
      </c>
      <c r="C120" s="5">
        <v>1774.55</v>
      </c>
      <c r="D120" s="25" t="str">
        <f t="shared" si="2"/>
        <v/>
      </c>
      <c r="E120" t="s">
        <v>79</v>
      </c>
    </row>
    <row r="121" spans="1:5" outlineLevel="1" x14ac:dyDescent="0.35">
      <c r="A121" s="24">
        <f>A120</f>
        <v>43803</v>
      </c>
      <c r="B121" s="24" t="str">
        <f>B120</f>
        <v>ATTAINMENT COMPANY INC</v>
      </c>
      <c r="C121" s="25">
        <f>SUBTOTAL(9,C120:C120)</f>
        <v>1774.55</v>
      </c>
      <c r="D121" s="25" t="str">
        <f t="shared" si="2"/>
        <v>TOTAL</v>
      </c>
    </row>
    <row r="122" spans="1:5" outlineLevel="2" x14ac:dyDescent="0.35">
      <c r="A122" s="11">
        <v>43803</v>
      </c>
      <c r="B122" t="s">
        <v>186</v>
      </c>
      <c r="C122" s="5">
        <v>300</v>
      </c>
      <c r="D122" s="25" t="str">
        <f t="shared" si="2"/>
        <v/>
      </c>
      <c r="E122" t="s">
        <v>79</v>
      </c>
    </row>
    <row r="123" spans="1:5" outlineLevel="2" x14ac:dyDescent="0.35">
      <c r="A123" s="11">
        <v>43803</v>
      </c>
      <c r="B123" t="s">
        <v>186</v>
      </c>
      <c r="C123" s="5">
        <v>65</v>
      </c>
      <c r="D123" s="25" t="str">
        <f t="shared" si="2"/>
        <v/>
      </c>
      <c r="E123" t="s">
        <v>85</v>
      </c>
    </row>
    <row r="124" spans="1:5" outlineLevel="2" x14ac:dyDescent="0.35">
      <c r="A124" s="11">
        <v>43803</v>
      </c>
      <c r="B124" t="s">
        <v>186</v>
      </c>
      <c r="C124" s="5">
        <v>125</v>
      </c>
      <c r="D124" s="25" t="str">
        <f t="shared" si="2"/>
        <v/>
      </c>
      <c r="E124" t="s">
        <v>85</v>
      </c>
    </row>
    <row r="125" spans="1:5" outlineLevel="2" x14ac:dyDescent="0.35">
      <c r="A125" s="11">
        <v>43803</v>
      </c>
      <c r="B125" t="s">
        <v>186</v>
      </c>
      <c r="C125" s="5">
        <v>10</v>
      </c>
      <c r="D125" s="25" t="str">
        <f t="shared" si="2"/>
        <v/>
      </c>
      <c r="E125" t="s">
        <v>85</v>
      </c>
    </row>
    <row r="126" spans="1:5" outlineLevel="2" x14ac:dyDescent="0.35">
      <c r="A126" s="11">
        <v>43803</v>
      </c>
      <c r="B126" t="s">
        <v>186</v>
      </c>
      <c r="C126" s="5">
        <v>995</v>
      </c>
      <c r="D126" s="25" t="str">
        <f t="shared" si="2"/>
        <v/>
      </c>
      <c r="E126" t="s">
        <v>79</v>
      </c>
    </row>
    <row r="127" spans="1:5" outlineLevel="2" x14ac:dyDescent="0.35">
      <c r="A127" s="11">
        <v>43803</v>
      </c>
      <c r="B127" t="s">
        <v>186</v>
      </c>
      <c r="C127" s="5">
        <v>3980</v>
      </c>
      <c r="D127" s="25" t="str">
        <f t="shared" si="2"/>
        <v/>
      </c>
      <c r="E127" t="s">
        <v>79</v>
      </c>
    </row>
    <row r="128" spans="1:5" outlineLevel="2" x14ac:dyDescent="0.35">
      <c r="A128" s="11">
        <v>43803</v>
      </c>
      <c r="B128" t="s">
        <v>186</v>
      </c>
      <c r="C128" s="5">
        <v>995</v>
      </c>
      <c r="D128" s="25" t="str">
        <f t="shared" si="2"/>
        <v/>
      </c>
      <c r="E128" t="s">
        <v>79</v>
      </c>
    </row>
    <row r="129" spans="1:5" outlineLevel="2" x14ac:dyDescent="0.35">
      <c r="A129" s="11">
        <v>43803</v>
      </c>
      <c r="B129" t="s">
        <v>186</v>
      </c>
      <c r="C129" s="5">
        <v>1990</v>
      </c>
      <c r="D129" s="25" t="str">
        <f t="shared" si="2"/>
        <v/>
      </c>
      <c r="E129" t="s">
        <v>79</v>
      </c>
    </row>
    <row r="130" spans="1:5" outlineLevel="2" x14ac:dyDescent="0.35">
      <c r="A130" s="11">
        <v>43803</v>
      </c>
      <c r="B130" t="s">
        <v>186</v>
      </c>
      <c r="C130" s="5">
        <v>1195</v>
      </c>
      <c r="D130" s="25" t="str">
        <f t="shared" si="2"/>
        <v/>
      </c>
      <c r="E130" t="s">
        <v>79</v>
      </c>
    </row>
    <row r="131" spans="1:5" outlineLevel="2" x14ac:dyDescent="0.35">
      <c r="A131" s="11">
        <v>43803</v>
      </c>
      <c r="B131" t="s">
        <v>186</v>
      </c>
      <c r="C131" s="5">
        <v>3585</v>
      </c>
      <c r="D131" s="25" t="str">
        <f t="shared" si="2"/>
        <v/>
      </c>
      <c r="E131" t="s">
        <v>79</v>
      </c>
    </row>
    <row r="132" spans="1:5" outlineLevel="2" x14ac:dyDescent="0.35">
      <c r="A132" s="11">
        <v>43803</v>
      </c>
      <c r="B132" t="s">
        <v>186</v>
      </c>
      <c r="C132" s="5">
        <v>10</v>
      </c>
      <c r="D132" s="25" t="str">
        <f t="shared" si="2"/>
        <v/>
      </c>
      <c r="E132" t="s">
        <v>85</v>
      </c>
    </row>
    <row r="133" spans="1:5" outlineLevel="2" x14ac:dyDescent="0.35">
      <c r="A133" s="11">
        <v>43803</v>
      </c>
      <c r="B133" t="s">
        <v>186</v>
      </c>
      <c r="C133" s="5">
        <v>100</v>
      </c>
      <c r="D133" s="25" t="str">
        <f t="shared" si="2"/>
        <v/>
      </c>
      <c r="E133" t="s">
        <v>85</v>
      </c>
    </row>
    <row r="134" spans="1:5" outlineLevel="2" x14ac:dyDescent="0.35">
      <c r="A134" s="11">
        <v>43803</v>
      </c>
      <c r="B134" t="s">
        <v>186</v>
      </c>
      <c r="C134" s="5">
        <v>15</v>
      </c>
      <c r="D134" s="25" t="str">
        <f t="shared" si="2"/>
        <v/>
      </c>
      <c r="E134" t="s">
        <v>85</v>
      </c>
    </row>
    <row r="135" spans="1:5" outlineLevel="2" x14ac:dyDescent="0.35">
      <c r="A135" s="11">
        <v>43803</v>
      </c>
      <c r="B135" t="s">
        <v>186</v>
      </c>
      <c r="C135" s="5">
        <v>995</v>
      </c>
      <c r="D135" s="25" t="str">
        <f t="shared" si="2"/>
        <v/>
      </c>
      <c r="E135" t="s">
        <v>79</v>
      </c>
    </row>
    <row r="136" spans="1:5" outlineLevel="1" x14ac:dyDescent="0.35">
      <c r="A136" s="24">
        <f>A135</f>
        <v>43803</v>
      </c>
      <c r="B136" s="24" t="str">
        <f>B135</f>
        <v>LISLE VIOLIN SHOP</v>
      </c>
      <c r="C136" s="25">
        <f>SUBTOTAL(9,C122:C135)</f>
        <v>14360</v>
      </c>
      <c r="D136" s="25" t="str">
        <f t="shared" si="2"/>
        <v>TOTAL</v>
      </c>
    </row>
    <row r="137" spans="1:5" outlineLevel="2" x14ac:dyDescent="0.35">
      <c r="A137" s="11">
        <v>43803</v>
      </c>
      <c r="B137" t="s">
        <v>279</v>
      </c>
      <c r="C137" s="5">
        <v>509.25</v>
      </c>
      <c r="D137" s="25" t="str">
        <f t="shared" si="2"/>
        <v/>
      </c>
      <c r="E137" t="s">
        <v>79</v>
      </c>
    </row>
    <row r="138" spans="1:5" outlineLevel="2" x14ac:dyDescent="0.35">
      <c r="A138" s="11">
        <v>43803</v>
      </c>
      <c r="B138" t="s">
        <v>279</v>
      </c>
      <c r="C138" s="5">
        <v>140.56</v>
      </c>
      <c r="D138" s="25" t="str">
        <f t="shared" si="2"/>
        <v/>
      </c>
      <c r="E138" t="s">
        <v>89</v>
      </c>
    </row>
    <row r="139" spans="1:5" outlineLevel="2" x14ac:dyDescent="0.35">
      <c r="A139" s="11">
        <v>43803</v>
      </c>
      <c r="B139" t="s">
        <v>279</v>
      </c>
      <c r="C139" s="5">
        <v>585.03</v>
      </c>
      <c r="D139" s="25" t="str">
        <f t="shared" si="2"/>
        <v/>
      </c>
      <c r="E139" t="s">
        <v>79</v>
      </c>
    </row>
    <row r="140" spans="1:5" outlineLevel="2" x14ac:dyDescent="0.35">
      <c r="A140" s="11">
        <v>43803</v>
      </c>
      <c r="B140" t="s">
        <v>279</v>
      </c>
      <c r="C140" s="5">
        <v>2082.6</v>
      </c>
      <c r="D140" s="25" t="str">
        <f t="shared" si="2"/>
        <v/>
      </c>
      <c r="E140" t="s">
        <v>89</v>
      </c>
    </row>
    <row r="141" spans="1:5" outlineLevel="2" x14ac:dyDescent="0.35">
      <c r="A141" s="11">
        <v>43803</v>
      </c>
      <c r="B141" t="s">
        <v>279</v>
      </c>
      <c r="C141" s="5">
        <v>638.78</v>
      </c>
      <c r="D141" s="25" t="str">
        <f t="shared" si="2"/>
        <v/>
      </c>
      <c r="E141" t="s">
        <v>93</v>
      </c>
    </row>
    <row r="142" spans="1:5" outlineLevel="1" x14ac:dyDescent="0.35">
      <c r="A142" s="24">
        <f>A141</f>
        <v>43803</v>
      </c>
      <c r="B142" s="24" t="str">
        <f>B141</f>
        <v>EDUCATIONAL PRODUCTS INC</v>
      </c>
      <c r="C142" s="25">
        <f>SUBTOTAL(9,C137:C141)</f>
        <v>3956.2199999999993</v>
      </c>
      <c r="D142" s="25" t="str">
        <f t="shared" si="2"/>
        <v>TOTAL</v>
      </c>
    </row>
    <row r="143" spans="1:5" outlineLevel="2" x14ac:dyDescent="0.35">
      <c r="A143" s="11">
        <v>43803</v>
      </c>
      <c r="B143" t="s">
        <v>62</v>
      </c>
      <c r="C143" s="5">
        <v>127.5</v>
      </c>
      <c r="D143" s="25" t="str">
        <f t="shared" si="2"/>
        <v/>
      </c>
      <c r="E143" t="s">
        <v>81</v>
      </c>
    </row>
    <row r="144" spans="1:5" outlineLevel="2" x14ac:dyDescent="0.35">
      <c r="A144" s="11">
        <v>43803</v>
      </c>
      <c r="B144" t="s">
        <v>62</v>
      </c>
      <c r="C144" s="5">
        <v>240</v>
      </c>
      <c r="D144" s="25" t="str">
        <f t="shared" si="2"/>
        <v/>
      </c>
      <c r="E144" t="s">
        <v>81</v>
      </c>
    </row>
    <row r="145" spans="1:5" outlineLevel="2" x14ac:dyDescent="0.35">
      <c r="A145" s="11">
        <v>43803</v>
      </c>
      <c r="B145" t="s">
        <v>62</v>
      </c>
      <c r="C145" s="5">
        <v>144.5</v>
      </c>
      <c r="D145" s="25" t="str">
        <f t="shared" si="2"/>
        <v/>
      </c>
      <c r="E145" t="s">
        <v>81</v>
      </c>
    </row>
    <row r="146" spans="1:5" outlineLevel="1" x14ac:dyDescent="0.35">
      <c r="A146" s="24">
        <f>A145</f>
        <v>43803</v>
      </c>
      <c r="B146" s="24" t="str">
        <f>B145</f>
        <v>CHALKS TRUCK PARTS INC</v>
      </c>
      <c r="C146" s="25">
        <f>SUBTOTAL(9,C143:C145)</f>
        <v>512</v>
      </c>
      <c r="D146" s="25" t="str">
        <f t="shared" si="2"/>
        <v>TOTAL</v>
      </c>
    </row>
    <row r="147" spans="1:5" outlineLevel="2" x14ac:dyDescent="0.35">
      <c r="A147" s="11">
        <v>43803</v>
      </c>
      <c r="B147" t="s">
        <v>150</v>
      </c>
      <c r="C147" s="5">
        <v>1998.7</v>
      </c>
      <c r="D147" s="25" t="str">
        <f t="shared" si="2"/>
        <v/>
      </c>
      <c r="E147" t="s">
        <v>79</v>
      </c>
    </row>
    <row r="148" spans="1:5" outlineLevel="1" x14ac:dyDescent="0.35">
      <c r="A148" s="24">
        <f>A147</f>
        <v>43803</v>
      </c>
      <c r="B148" s="24" t="str">
        <f>B147</f>
        <v>SOUTHWEST TEXAS EQUIPMENT</v>
      </c>
      <c r="C148" s="25">
        <f>SUBTOTAL(9,C147:C147)</f>
        <v>1998.7</v>
      </c>
      <c r="D148" s="25" t="str">
        <f t="shared" si="2"/>
        <v>TOTAL</v>
      </c>
    </row>
    <row r="149" spans="1:5" outlineLevel="2" x14ac:dyDescent="0.35">
      <c r="A149" s="11">
        <v>43803</v>
      </c>
      <c r="B149" t="s">
        <v>850</v>
      </c>
      <c r="C149" s="5">
        <v>982.48</v>
      </c>
      <c r="D149" s="25" t="str">
        <f t="shared" si="2"/>
        <v/>
      </c>
      <c r="E149" t="s">
        <v>81</v>
      </c>
    </row>
    <row r="150" spans="1:5" outlineLevel="2" x14ac:dyDescent="0.35">
      <c r="A150" s="11">
        <v>43803</v>
      </c>
      <c r="B150" t="s">
        <v>850</v>
      </c>
      <c r="C150" s="5">
        <v>1925.7</v>
      </c>
      <c r="D150" s="25" t="str">
        <f t="shared" ref="D150:D213" si="3">IF(E150="","TOTAL","")</f>
        <v/>
      </c>
      <c r="E150" t="s">
        <v>81</v>
      </c>
    </row>
    <row r="151" spans="1:5" outlineLevel="2" x14ac:dyDescent="0.35">
      <c r="A151" s="11">
        <v>43803</v>
      </c>
      <c r="B151" t="s">
        <v>850</v>
      </c>
      <c r="C151" s="5">
        <v>156.80000000000001</v>
      </c>
      <c r="D151" s="25" t="str">
        <f t="shared" si="3"/>
        <v/>
      </c>
      <c r="E151" t="s">
        <v>81</v>
      </c>
    </row>
    <row r="152" spans="1:5" outlineLevel="1" x14ac:dyDescent="0.35">
      <c r="A152" s="24">
        <f>A151</f>
        <v>43803</v>
      </c>
      <c r="B152" s="24" t="str">
        <f>B151</f>
        <v>SCRUBBER DOCTOR LLC</v>
      </c>
      <c r="C152" s="25">
        <f>SUBTOTAL(9,C149:C151)</f>
        <v>3064.9800000000005</v>
      </c>
      <c r="D152" s="25" t="str">
        <f t="shared" si="3"/>
        <v>TOTAL</v>
      </c>
    </row>
    <row r="153" spans="1:5" outlineLevel="2" x14ac:dyDescent="0.35">
      <c r="A153" s="11">
        <v>43803</v>
      </c>
      <c r="B153" t="s">
        <v>60</v>
      </c>
      <c r="C153" s="5">
        <v>197</v>
      </c>
      <c r="D153" s="25" t="str">
        <f t="shared" si="3"/>
        <v/>
      </c>
      <c r="E153" t="s">
        <v>79</v>
      </c>
    </row>
    <row r="154" spans="1:5" outlineLevel="2" x14ac:dyDescent="0.35">
      <c r="A154" s="11">
        <v>43803</v>
      </c>
      <c r="B154" t="s">
        <v>60</v>
      </c>
      <c r="C154" s="5">
        <v>360</v>
      </c>
      <c r="D154" s="25" t="str">
        <f t="shared" si="3"/>
        <v/>
      </c>
      <c r="E154" t="s">
        <v>79</v>
      </c>
    </row>
    <row r="155" spans="1:5" outlineLevel="1" x14ac:dyDescent="0.35">
      <c r="A155" s="24">
        <f>A154</f>
        <v>43803</v>
      </c>
      <c r="B155" s="24" t="str">
        <f>B154</f>
        <v>SLPC INC</v>
      </c>
      <c r="C155" s="25">
        <f>SUBTOTAL(9,C153:C154)</f>
        <v>557</v>
      </c>
      <c r="D155" s="25" t="str">
        <f t="shared" si="3"/>
        <v>TOTAL</v>
      </c>
    </row>
    <row r="156" spans="1:5" outlineLevel="2" x14ac:dyDescent="0.35">
      <c r="A156" s="11">
        <v>43803</v>
      </c>
      <c r="B156" t="s">
        <v>21</v>
      </c>
      <c r="C156" s="5">
        <v>32417.279999999999</v>
      </c>
      <c r="D156" s="25" t="str">
        <f t="shared" si="3"/>
        <v/>
      </c>
      <c r="E156" t="s">
        <v>90</v>
      </c>
    </row>
    <row r="157" spans="1:5" outlineLevel="2" x14ac:dyDescent="0.35">
      <c r="A157" s="11">
        <v>43803</v>
      </c>
      <c r="B157" t="s">
        <v>21</v>
      </c>
      <c r="C157" s="5">
        <v>42</v>
      </c>
      <c r="D157" s="25" t="str">
        <f t="shared" si="3"/>
        <v/>
      </c>
      <c r="E157" t="s">
        <v>81</v>
      </c>
    </row>
    <row r="158" spans="1:5" outlineLevel="2" x14ac:dyDescent="0.35">
      <c r="A158" s="11">
        <v>43803</v>
      </c>
      <c r="B158" t="s">
        <v>21</v>
      </c>
      <c r="C158" s="5">
        <v>42</v>
      </c>
      <c r="D158" s="25" t="str">
        <f t="shared" si="3"/>
        <v/>
      </c>
      <c r="E158" t="s">
        <v>81</v>
      </c>
    </row>
    <row r="159" spans="1:5" outlineLevel="2" x14ac:dyDescent="0.35">
      <c r="A159" s="11">
        <v>43803</v>
      </c>
      <c r="B159" t="s">
        <v>21</v>
      </c>
      <c r="C159" s="5">
        <v>2332.6</v>
      </c>
      <c r="D159" s="25" t="str">
        <f t="shared" si="3"/>
        <v/>
      </c>
      <c r="E159" t="s">
        <v>81</v>
      </c>
    </row>
    <row r="160" spans="1:5" outlineLevel="1" x14ac:dyDescent="0.35">
      <c r="A160" s="24">
        <f>A159</f>
        <v>43803</v>
      </c>
      <c r="B160" s="24" t="str">
        <f>B159</f>
        <v>BUCKEYE CLEANING CENTER</v>
      </c>
      <c r="C160" s="25">
        <f>SUBTOTAL(9,C156:C159)</f>
        <v>34833.879999999997</v>
      </c>
      <c r="D160" s="25" t="str">
        <f t="shared" si="3"/>
        <v>TOTAL</v>
      </c>
    </row>
    <row r="161" spans="1:5" outlineLevel="2" x14ac:dyDescent="0.35">
      <c r="A161" s="11">
        <v>43803</v>
      </c>
      <c r="B161" t="s">
        <v>14</v>
      </c>
      <c r="C161" s="5">
        <v>528.48</v>
      </c>
      <c r="D161" s="25" t="str">
        <f t="shared" si="3"/>
        <v/>
      </c>
      <c r="E161" t="s">
        <v>79</v>
      </c>
    </row>
    <row r="162" spans="1:5" outlineLevel="2" x14ac:dyDescent="0.35">
      <c r="A162" s="11">
        <v>43803</v>
      </c>
      <c r="B162" t="s">
        <v>14</v>
      </c>
      <c r="C162" s="5">
        <v>52.96</v>
      </c>
      <c r="D162" s="25" t="str">
        <f t="shared" si="3"/>
        <v/>
      </c>
      <c r="E162" t="s">
        <v>79</v>
      </c>
    </row>
    <row r="163" spans="1:5" outlineLevel="2" x14ac:dyDescent="0.35">
      <c r="A163" s="11">
        <v>43803</v>
      </c>
      <c r="B163" t="s">
        <v>14</v>
      </c>
      <c r="C163" s="5">
        <v>85.6</v>
      </c>
      <c r="D163" s="25" t="str">
        <f t="shared" si="3"/>
        <v/>
      </c>
      <c r="E163" t="s">
        <v>79</v>
      </c>
    </row>
    <row r="164" spans="1:5" outlineLevel="2" x14ac:dyDescent="0.35">
      <c r="A164" s="11">
        <v>43803</v>
      </c>
      <c r="B164" t="s">
        <v>14</v>
      </c>
      <c r="C164" s="5">
        <v>25.23</v>
      </c>
      <c r="D164" s="25" t="str">
        <f t="shared" si="3"/>
        <v/>
      </c>
      <c r="E164" t="s">
        <v>79</v>
      </c>
    </row>
    <row r="165" spans="1:5" outlineLevel="1" x14ac:dyDescent="0.35">
      <c r="A165" s="24">
        <f>A164</f>
        <v>43803</v>
      </c>
      <c r="B165" s="24" t="str">
        <f>B164</f>
        <v>SCHOOL HEALTH CORP</v>
      </c>
      <c r="C165" s="25">
        <f>SUBTOTAL(9,C161:C164)</f>
        <v>692.2700000000001</v>
      </c>
      <c r="D165" s="25" t="str">
        <f t="shared" si="3"/>
        <v>TOTAL</v>
      </c>
    </row>
    <row r="166" spans="1:5" outlineLevel="2" x14ac:dyDescent="0.35">
      <c r="A166" s="11">
        <v>43803</v>
      </c>
      <c r="B166" t="s">
        <v>63</v>
      </c>
      <c r="C166" s="5">
        <v>12.72</v>
      </c>
      <c r="D166" s="25" t="str">
        <f t="shared" si="3"/>
        <v/>
      </c>
      <c r="E166" t="s">
        <v>80</v>
      </c>
    </row>
    <row r="167" spans="1:5" outlineLevel="2" x14ac:dyDescent="0.35">
      <c r="A167" s="11">
        <v>43803</v>
      </c>
      <c r="B167" t="s">
        <v>63</v>
      </c>
      <c r="C167" s="5">
        <v>321.5</v>
      </c>
      <c r="D167" s="25" t="str">
        <f t="shared" si="3"/>
        <v/>
      </c>
      <c r="E167" t="s">
        <v>80</v>
      </c>
    </row>
    <row r="168" spans="1:5" outlineLevel="2" x14ac:dyDescent="0.35">
      <c r="A168" s="11">
        <v>43803</v>
      </c>
      <c r="B168" t="s">
        <v>63</v>
      </c>
      <c r="C168" s="5">
        <v>14.39</v>
      </c>
      <c r="D168" s="25" t="str">
        <f t="shared" si="3"/>
        <v/>
      </c>
      <c r="E168" t="s">
        <v>80</v>
      </c>
    </row>
    <row r="169" spans="1:5" outlineLevel="2" x14ac:dyDescent="0.35">
      <c r="A169" s="11">
        <v>43803</v>
      </c>
      <c r="B169" t="s">
        <v>63</v>
      </c>
      <c r="C169" s="5">
        <v>475.15</v>
      </c>
      <c r="D169" s="25" t="str">
        <f t="shared" si="3"/>
        <v/>
      </c>
      <c r="E169" t="s">
        <v>80</v>
      </c>
    </row>
    <row r="170" spans="1:5" outlineLevel="2" x14ac:dyDescent="0.35">
      <c r="A170" s="11">
        <v>43803</v>
      </c>
      <c r="B170" t="s">
        <v>63</v>
      </c>
      <c r="C170" s="5">
        <v>23.96</v>
      </c>
      <c r="D170" s="25" t="str">
        <f t="shared" si="3"/>
        <v/>
      </c>
      <c r="E170" t="s">
        <v>80</v>
      </c>
    </row>
    <row r="171" spans="1:5" outlineLevel="2" x14ac:dyDescent="0.35">
      <c r="A171" s="11">
        <v>43803</v>
      </c>
      <c r="B171" t="s">
        <v>63</v>
      </c>
      <c r="C171" s="5">
        <v>440</v>
      </c>
      <c r="D171" s="25" t="str">
        <f t="shared" si="3"/>
        <v/>
      </c>
      <c r="E171" t="s">
        <v>80</v>
      </c>
    </row>
    <row r="172" spans="1:5" outlineLevel="2" x14ac:dyDescent="0.35">
      <c r="A172" s="11">
        <v>43803</v>
      </c>
      <c r="B172" t="s">
        <v>63</v>
      </c>
      <c r="C172" s="5">
        <v>56</v>
      </c>
      <c r="D172" s="25" t="str">
        <f t="shared" si="3"/>
        <v/>
      </c>
      <c r="E172" t="s">
        <v>80</v>
      </c>
    </row>
    <row r="173" spans="1:5" outlineLevel="2" x14ac:dyDescent="0.35">
      <c r="A173" s="11">
        <v>43803</v>
      </c>
      <c r="B173" t="s">
        <v>63</v>
      </c>
      <c r="C173" s="5">
        <v>1925</v>
      </c>
      <c r="D173" s="25" t="str">
        <f t="shared" si="3"/>
        <v/>
      </c>
      <c r="E173" t="s">
        <v>80</v>
      </c>
    </row>
    <row r="174" spans="1:5" outlineLevel="2" x14ac:dyDescent="0.35">
      <c r="A174" s="11">
        <v>43803</v>
      </c>
      <c r="B174" t="s">
        <v>63</v>
      </c>
      <c r="C174" s="5">
        <v>13.58</v>
      </c>
      <c r="D174" s="25" t="str">
        <f t="shared" si="3"/>
        <v/>
      </c>
      <c r="E174" t="s">
        <v>80</v>
      </c>
    </row>
    <row r="175" spans="1:5" outlineLevel="2" x14ac:dyDescent="0.35">
      <c r="A175" s="11">
        <v>43803</v>
      </c>
      <c r="B175" t="s">
        <v>63</v>
      </c>
      <c r="C175" s="5">
        <v>13.58</v>
      </c>
      <c r="D175" s="25" t="str">
        <f t="shared" si="3"/>
        <v/>
      </c>
      <c r="E175" t="s">
        <v>80</v>
      </c>
    </row>
    <row r="176" spans="1:5" outlineLevel="2" x14ac:dyDescent="0.35">
      <c r="A176" s="11">
        <v>43803</v>
      </c>
      <c r="B176" t="s">
        <v>63</v>
      </c>
      <c r="C176" s="5">
        <v>139.72</v>
      </c>
      <c r="D176" s="25" t="str">
        <f t="shared" si="3"/>
        <v/>
      </c>
      <c r="E176" t="s">
        <v>80</v>
      </c>
    </row>
    <row r="177" spans="1:5" outlineLevel="1" x14ac:dyDescent="0.35">
      <c r="A177" s="24">
        <f>A176</f>
        <v>43803</v>
      </c>
      <c r="B177" s="24" t="str">
        <f>B176</f>
        <v>BARNES &amp; NOBLE INC</v>
      </c>
      <c r="C177" s="25">
        <f>SUBTOTAL(9,C166:C176)</f>
        <v>3435.6</v>
      </c>
      <c r="D177" s="25" t="str">
        <f t="shared" si="3"/>
        <v>TOTAL</v>
      </c>
    </row>
    <row r="178" spans="1:5" outlineLevel="2" x14ac:dyDescent="0.35">
      <c r="A178" s="11">
        <v>43803</v>
      </c>
      <c r="B178" t="s">
        <v>15</v>
      </c>
      <c r="C178" s="5">
        <v>33.79</v>
      </c>
      <c r="D178" s="25" t="str">
        <f t="shared" si="3"/>
        <v/>
      </c>
      <c r="E178" t="s">
        <v>79</v>
      </c>
    </row>
    <row r="179" spans="1:5" outlineLevel="2" x14ac:dyDescent="0.35">
      <c r="A179" s="11">
        <v>43803</v>
      </c>
      <c r="B179" t="s">
        <v>15</v>
      </c>
      <c r="C179" s="5">
        <v>150.97</v>
      </c>
      <c r="D179" s="25" t="str">
        <f t="shared" si="3"/>
        <v/>
      </c>
      <c r="E179" t="s">
        <v>79</v>
      </c>
    </row>
    <row r="180" spans="1:5" outlineLevel="2" x14ac:dyDescent="0.35">
      <c r="A180" s="11">
        <v>43803</v>
      </c>
      <c r="B180" t="s">
        <v>15</v>
      </c>
      <c r="C180" s="5">
        <v>427.56</v>
      </c>
      <c r="D180" s="25" t="str">
        <f t="shared" si="3"/>
        <v/>
      </c>
      <c r="E180" t="s">
        <v>79</v>
      </c>
    </row>
    <row r="181" spans="1:5" outlineLevel="2" x14ac:dyDescent="0.35">
      <c r="A181" s="11">
        <v>43803</v>
      </c>
      <c r="B181" t="s">
        <v>15</v>
      </c>
      <c r="C181" s="5">
        <v>74.73</v>
      </c>
      <c r="D181" s="25" t="str">
        <f t="shared" si="3"/>
        <v/>
      </c>
      <c r="E181" t="s">
        <v>79</v>
      </c>
    </row>
    <row r="182" spans="1:5" outlineLevel="2" x14ac:dyDescent="0.35">
      <c r="A182" s="11">
        <v>43803</v>
      </c>
      <c r="B182" t="s">
        <v>15</v>
      </c>
      <c r="C182" s="5">
        <v>404.08</v>
      </c>
      <c r="D182" s="25" t="str">
        <f t="shared" si="3"/>
        <v/>
      </c>
      <c r="E182" t="s">
        <v>79</v>
      </c>
    </row>
    <row r="183" spans="1:5" outlineLevel="2" x14ac:dyDescent="0.35">
      <c r="A183" s="11">
        <v>43803</v>
      </c>
      <c r="B183" t="s">
        <v>15</v>
      </c>
      <c r="C183" s="5">
        <v>64.98</v>
      </c>
      <c r="D183" s="25" t="str">
        <f t="shared" si="3"/>
        <v/>
      </c>
      <c r="E183" t="s">
        <v>79</v>
      </c>
    </row>
    <row r="184" spans="1:5" outlineLevel="2" x14ac:dyDescent="0.35">
      <c r="A184" s="11">
        <v>43803</v>
      </c>
      <c r="B184" t="s">
        <v>15</v>
      </c>
      <c r="C184" s="5">
        <v>22.55</v>
      </c>
      <c r="D184" s="25" t="str">
        <f t="shared" si="3"/>
        <v/>
      </c>
      <c r="E184" t="s">
        <v>79</v>
      </c>
    </row>
    <row r="185" spans="1:5" outlineLevel="2" x14ac:dyDescent="0.35">
      <c r="A185" s="11">
        <v>43803</v>
      </c>
      <c r="B185" t="s">
        <v>15</v>
      </c>
      <c r="C185" s="5">
        <v>106.59</v>
      </c>
      <c r="D185" s="25" t="str">
        <f t="shared" si="3"/>
        <v/>
      </c>
      <c r="E185" t="s">
        <v>79</v>
      </c>
    </row>
    <row r="186" spans="1:5" outlineLevel="2" x14ac:dyDescent="0.35">
      <c r="A186" s="11">
        <v>43803</v>
      </c>
      <c r="B186" t="s">
        <v>15</v>
      </c>
      <c r="C186" s="5">
        <v>99.46</v>
      </c>
      <c r="D186" s="25" t="str">
        <f t="shared" si="3"/>
        <v/>
      </c>
      <c r="E186" t="s">
        <v>79</v>
      </c>
    </row>
    <row r="187" spans="1:5" outlineLevel="2" x14ac:dyDescent="0.35">
      <c r="A187" s="11">
        <v>43803</v>
      </c>
      <c r="B187" t="s">
        <v>15</v>
      </c>
      <c r="C187" s="5">
        <v>880.33</v>
      </c>
      <c r="D187" s="25" t="str">
        <f t="shared" si="3"/>
        <v/>
      </c>
      <c r="E187" t="s">
        <v>79</v>
      </c>
    </row>
    <row r="188" spans="1:5" outlineLevel="2" x14ac:dyDescent="0.35">
      <c r="A188" s="11">
        <v>43803</v>
      </c>
      <c r="B188" t="s">
        <v>15</v>
      </c>
      <c r="C188" s="5">
        <v>200.19</v>
      </c>
      <c r="D188" s="25" t="str">
        <f t="shared" si="3"/>
        <v/>
      </c>
      <c r="E188" t="s">
        <v>79</v>
      </c>
    </row>
    <row r="189" spans="1:5" outlineLevel="2" x14ac:dyDescent="0.35">
      <c r="A189" s="11">
        <v>43803</v>
      </c>
      <c r="B189" t="s">
        <v>15</v>
      </c>
      <c r="C189" s="5">
        <v>-33.36</v>
      </c>
      <c r="D189" s="25" t="str">
        <f t="shared" si="3"/>
        <v/>
      </c>
      <c r="E189" t="s">
        <v>79</v>
      </c>
    </row>
    <row r="190" spans="1:5" outlineLevel="2" x14ac:dyDescent="0.35">
      <c r="A190" s="11">
        <v>43803</v>
      </c>
      <c r="B190" t="s">
        <v>15</v>
      </c>
      <c r="C190" s="5">
        <v>-203.93</v>
      </c>
      <c r="D190" s="25" t="str">
        <f t="shared" si="3"/>
        <v/>
      </c>
      <c r="E190" t="s">
        <v>79</v>
      </c>
    </row>
    <row r="191" spans="1:5" outlineLevel="2" x14ac:dyDescent="0.35">
      <c r="A191" s="11">
        <v>43803</v>
      </c>
      <c r="B191" t="s">
        <v>15</v>
      </c>
      <c r="C191" s="5">
        <v>-148.1</v>
      </c>
      <c r="D191" s="25" t="str">
        <f t="shared" si="3"/>
        <v/>
      </c>
      <c r="E191" t="s">
        <v>79</v>
      </c>
    </row>
    <row r="192" spans="1:5" outlineLevel="2" x14ac:dyDescent="0.35">
      <c r="A192" s="11">
        <v>43803</v>
      </c>
      <c r="B192" t="s">
        <v>15</v>
      </c>
      <c r="C192" s="5">
        <v>-66.75</v>
      </c>
      <c r="D192" s="25" t="str">
        <f t="shared" si="3"/>
        <v/>
      </c>
      <c r="E192" t="s">
        <v>79</v>
      </c>
    </row>
    <row r="193" spans="1:5" outlineLevel="2" x14ac:dyDescent="0.35">
      <c r="A193" s="11">
        <v>43803</v>
      </c>
      <c r="B193" t="s">
        <v>15</v>
      </c>
      <c r="C193" s="5">
        <v>-347.93</v>
      </c>
      <c r="D193" s="25" t="str">
        <f t="shared" si="3"/>
        <v/>
      </c>
      <c r="E193" t="s">
        <v>79</v>
      </c>
    </row>
    <row r="194" spans="1:5" outlineLevel="2" x14ac:dyDescent="0.35">
      <c r="A194" s="11">
        <v>43803</v>
      </c>
      <c r="B194" t="s">
        <v>15</v>
      </c>
      <c r="C194" s="5">
        <v>1649.32</v>
      </c>
      <c r="D194" s="25" t="str">
        <f t="shared" si="3"/>
        <v/>
      </c>
      <c r="E194" t="s">
        <v>79</v>
      </c>
    </row>
    <row r="195" spans="1:5" outlineLevel="2" x14ac:dyDescent="0.35">
      <c r="A195" s="11">
        <v>43803</v>
      </c>
      <c r="B195" t="s">
        <v>15</v>
      </c>
      <c r="C195" s="5">
        <v>2409.5</v>
      </c>
      <c r="D195" s="25" t="str">
        <f t="shared" si="3"/>
        <v/>
      </c>
      <c r="E195" t="s">
        <v>480</v>
      </c>
    </row>
    <row r="196" spans="1:5" outlineLevel="2" x14ac:dyDescent="0.35">
      <c r="A196" s="11">
        <v>43803</v>
      </c>
      <c r="B196" t="s">
        <v>15</v>
      </c>
      <c r="C196" s="5">
        <v>701.4</v>
      </c>
      <c r="D196" s="25" t="str">
        <f t="shared" si="3"/>
        <v/>
      </c>
      <c r="E196" t="s">
        <v>79</v>
      </c>
    </row>
    <row r="197" spans="1:5" outlineLevel="2" x14ac:dyDescent="0.35">
      <c r="A197" s="11">
        <v>43803</v>
      </c>
      <c r="B197" t="s">
        <v>15</v>
      </c>
      <c r="C197" s="5">
        <v>60.04</v>
      </c>
      <c r="D197" s="25" t="str">
        <f t="shared" si="3"/>
        <v/>
      </c>
      <c r="E197" t="s">
        <v>480</v>
      </c>
    </row>
    <row r="198" spans="1:5" outlineLevel="2" x14ac:dyDescent="0.35">
      <c r="A198" s="11">
        <v>43803</v>
      </c>
      <c r="B198" t="s">
        <v>15</v>
      </c>
      <c r="C198" s="5">
        <v>191.06</v>
      </c>
      <c r="D198" s="25" t="str">
        <f t="shared" si="3"/>
        <v/>
      </c>
      <c r="E198" t="s">
        <v>79</v>
      </c>
    </row>
    <row r="199" spans="1:5" outlineLevel="2" x14ac:dyDescent="0.35">
      <c r="A199" s="11">
        <v>43803</v>
      </c>
      <c r="B199" t="s">
        <v>15</v>
      </c>
      <c r="C199" s="5">
        <v>19.75</v>
      </c>
      <c r="D199" s="25" t="str">
        <f t="shared" si="3"/>
        <v/>
      </c>
      <c r="E199" t="s">
        <v>79</v>
      </c>
    </row>
    <row r="200" spans="1:5" outlineLevel="2" x14ac:dyDescent="0.35">
      <c r="A200" s="11">
        <v>43803</v>
      </c>
      <c r="B200" t="s">
        <v>15</v>
      </c>
      <c r="C200" s="5">
        <v>607.35</v>
      </c>
      <c r="D200" s="25" t="str">
        <f t="shared" si="3"/>
        <v/>
      </c>
      <c r="E200" t="s">
        <v>79</v>
      </c>
    </row>
    <row r="201" spans="1:5" outlineLevel="2" x14ac:dyDescent="0.35">
      <c r="A201" s="11">
        <v>43803</v>
      </c>
      <c r="B201" t="s">
        <v>15</v>
      </c>
      <c r="C201" s="5">
        <v>715.18</v>
      </c>
      <c r="D201" s="25" t="str">
        <f t="shared" si="3"/>
        <v/>
      </c>
      <c r="E201" t="s">
        <v>79</v>
      </c>
    </row>
    <row r="202" spans="1:5" outlineLevel="2" x14ac:dyDescent="0.35">
      <c r="A202" s="11">
        <v>43803</v>
      </c>
      <c r="B202" t="s">
        <v>15</v>
      </c>
      <c r="C202" s="5">
        <v>1197.92</v>
      </c>
      <c r="D202" s="25" t="str">
        <f t="shared" si="3"/>
        <v/>
      </c>
      <c r="E202" t="s">
        <v>79</v>
      </c>
    </row>
    <row r="203" spans="1:5" outlineLevel="2" x14ac:dyDescent="0.35">
      <c r="A203" s="11">
        <v>43803</v>
      </c>
      <c r="B203" t="s">
        <v>15</v>
      </c>
      <c r="C203" s="5">
        <v>-189.9</v>
      </c>
      <c r="D203" s="25" t="str">
        <f t="shared" si="3"/>
        <v/>
      </c>
      <c r="E203" t="s">
        <v>79</v>
      </c>
    </row>
    <row r="204" spans="1:5" outlineLevel="2" x14ac:dyDescent="0.35">
      <c r="A204" s="11">
        <v>43803</v>
      </c>
      <c r="B204" t="s">
        <v>15</v>
      </c>
      <c r="C204" s="5">
        <v>974.99</v>
      </c>
      <c r="D204" s="25" t="str">
        <f t="shared" si="3"/>
        <v/>
      </c>
      <c r="E204" t="s">
        <v>79</v>
      </c>
    </row>
    <row r="205" spans="1:5" outlineLevel="2" x14ac:dyDescent="0.35">
      <c r="A205" s="11">
        <v>43803</v>
      </c>
      <c r="B205" t="s">
        <v>15</v>
      </c>
      <c r="C205" s="5">
        <v>62.31</v>
      </c>
      <c r="D205" s="25" t="str">
        <f t="shared" si="3"/>
        <v/>
      </c>
      <c r="E205" t="s">
        <v>79</v>
      </c>
    </row>
    <row r="206" spans="1:5" outlineLevel="2" x14ac:dyDescent="0.35">
      <c r="A206" s="11">
        <v>43803</v>
      </c>
      <c r="B206" t="s">
        <v>15</v>
      </c>
      <c r="C206" s="5">
        <v>17.34</v>
      </c>
      <c r="D206" s="25" t="str">
        <f t="shared" si="3"/>
        <v/>
      </c>
      <c r="E206" t="s">
        <v>79</v>
      </c>
    </row>
    <row r="207" spans="1:5" outlineLevel="2" x14ac:dyDescent="0.35">
      <c r="A207" s="11">
        <v>43803</v>
      </c>
      <c r="B207" t="s">
        <v>15</v>
      </c>
      <c r="C207" s="5">
        <v>19.649999999999999</v>
      </c>
      <c r="D207" s="25" t="str">
        <f t="shared" si="3"/>
        <v/>
      </c>
      <c r="E207" t="s">
        <v>79</v>
      </c>
    </row>
    <row r="208" spans="1:5" outlineLevel="2" x14ac:dyDescent="0.35">
      <c r="A208" s="11">
        <v>43803</v>
      </c>
      <c r="B208" t="s">
        <v>15</v>
      </c>
      <c r="C208" s="5">
        <v>758.19</v>
      </c>
      <c r="D208" s="25" t="str">
        <f t="shared" si="3"/>
        <v/>
      </c>
      <c r="E208" t="s">
        <v>79</v>
      </c>
    </row>
    <row r="209" spans="1:5" outlineLevel="2" x14ac:dyDescent="0.35">
      <c r="A209" s="11">
        <v>43803</v>
      </c>
      <c r="B209" t="s">
        <v>15</v>
      </c>
      <c r="C209" s="5">
        <v>254.25</v>
      </c>
      <c r="D209" s="25" t="str">
        <f t="shared" si="3"/>
        <v/>
      </c>
      <c r="E209" t="s">
        <v>79</v>
      </c>
    </row>
    <row r="210" spans="1:5" outlineLevel="2" x14ac:dyDescent="0.35">
      <c r="A210" s="11">
        <v>43803</v>
      </c>
      <c r="B210" t="s">
        <v>15</v>
      </c>
      <c r="C210" s="5">
        <v>-133.32</v>
      </c>
      <c r="D210" s="25" t="str">
        <f t="shared" si="3"/>
        <v/>
      </c>
      <c r="E210" t="s">
        <v>79</v>
      </c>
    </row>
    <row r="211" spans="1:5" outlineLevel="2" x14ac:dyDescent="0.35">
      <c r="A211" s="11">
        <v>43803</v>
      </c>
      <c r="B211" t="s">
        <v>15</v>
      </c>
      <c r="C211" s="5">
        <v>-31.56</v>
      </c>
      <c r="D211" s="25" t="str">
        <f t="shared" si="3"/>
        <v/>
      </c>
      <c r="E211" t="s">
        <v>79</v>
      </c>
    </row>
    <row r="212" spans="1:5" outlineLevel="2" x14ac:dyDescent="0.35">
      <c r="A212" s="11">
        <v>43803</v>
      </c>
      <c r="B212" t="s">
        <v>15</v>
      </c>
      <c r="C212" s="5">
        <v>82.42</v>
      </c>
      <c r="D212" s="25" t="str">
        <f t="shared" si="3"/>
        <v/>
      </c>
      <c r="E212" t="s">
        <v>79</v>
      </c>
    </row>
    <row r="213" spans="1:5" outlineLevel="2" x14ac:dyDescent="0.35">
      <c r="A213" s="11">
        <v>43803</v>
      </c>
      <c r="B213" t="s">
        <v>15</v>
      </c>
      <c r="C213" s="5">
        <v>82.42</v>
      </c>
      <c r="D213" s="25" t="str">
        <f t="shared" si="3"/>
        <v/>
      </c>
      <c r="E213" t="s">
        <v>79</v>
      </c>
    </row>
    <row r="214" spans="1:5" outlineLevel="2" x14ac:dyDescent="0.35">
      <c r="A214" s="11">
        <v>43803</v>
      </c>
      <c r="B214" t="s">
        <v>15</v>
      </c>
      <c r="C214" s="5">
        <v>82.42</v>
      </c>
      <c r="D214" s="25" t="str">
        <f t="shared" ref="D214:D277" si="4">IF(E214="","TOTAL","")</f>
        <v/>
      </c>
      <c r="E214" t="s">
        <v>79</v>
      </c>
    </row>
    <row r="215" spans="1:5" outlineLevel="2" x14ac:dyDescent="0.35">
      <c r="A215" s="11">
        <v>43803</v>
      </c>
      <c r="B215" t="s">
        <v>15</v>
      </c>
      <c r="C215" s="5">
        <v>296.12</v>
      </c>
      <c r="D215" s="25" t="str">
        <f t="shared" si="4"/>
        <v/>
      </c>
      <c r="E215" t="s">
        <v>79</v>
      </c>
    </row>
    <row r="216" spans="1:5" outlineLevel="2" x14ac:dyDescent="0.35">
      <c r="A216" s="11">
        <v>43803</v>
      </c>
      <c r="B216" t="s">
        <v>15</v>
      </c>
      <c r="C216" s="5">
        <v>38.53</v>
      </c>
      <c r="D216" s="25" t="str">
        <f t="shared" si="4"/>
        <v/>
      </c>
      <c r="E216" t="s">
        <v>79</v>
      </c>
    </row>
    <row r="217" spans="1:5" outlineLevel="2" x14ac:dyDescent="0.35">
      <c r="A217" s="11">
        <v>43803</v>
      </c>
      <c r="B217" t="s">
        <v>15</v>
      </c>
      <c r="C217" s="5">
        <v>499.16</v>
      </c>
      <c r="D217" s="25" t="str">
        <f t="shared" si="4"/>
        <v/>
      </c>
      <c r="E217" t="s">
        <v>79</v>
      </c>
    </row>
    <row r="218" spans="1:5" outlineLevel="2" x14ac:dyDescent="0.35">
      <c r="A218" s="11">
        <v>43803</v>
      </c>
      <c r="B218" t="s">
        <v>15</v>
      </c>
      <c r="C218" s="5">
        <v>115.04</v>
      </c>
      <c r="D218" s="25" t="str">
        <f t="shared" si="4"/>
        <v/>
      </c>
      <c r="E218" t="s">
        <v>480</v>
      </c>
    </row>
    <row r="219" spans="1:5" outlineLevel="2" x14ac:dyDescent="0.35">
      <c r="A219" s="11">
        <v>43803</v>
      </c>
      <c r="B219" t="s">
        <v>15</v>
      </c>
      <c r="C219" s="5">
        <v>344.88</v>
      </c>
      <c r="D219" s="25" t="str">
        <f t="shared" si="4"/>
        <v/>
      </c>
      <c r="E219" t="s">
        <v>79</v>
      </c>
    </row>
    <row r="220" spans="1:5" outlineLevel="2" x14ac:dyDescent="0.35">
      <c r="A220" s="11">
        <v>43803</v>
      </c>
      <c r="B220" t="s">
        <v>15</v>
      </c>
      <c r="C220" s="5">
        <v>266.48</v>
      </c>
      <c r="D220" s="25" t="str">
        <f t="shared" si="4"/>
        <v/>
      </c>
      <c r="E220" t="s">
        <v>79</v>
      </c>
    </row>
    <row r="221" spans="1:5" outlineLevel="1" x14ac:dyDescent="0.35">
      <c r="A221" s="24">
        <f>A220</f>
        <v>43803</v>
      </c>
      <c r="B221" s="24" t="str">
        <f>B220</f>
        <v>SCHOOL SPECIALTY INC</v>
      </c>
      <c r="C221" s="25">
        <f>SUBTOTAL(9,C178:C220)</f>
        <v>12756.100000000002</v>
      </c>
      <c r="D221" s="25" t="str">
        <f t="shared" si="4"/>
        <v>TOTAL</v>
      </c>
    </row>
    <row r="222" spans="1:5" outlineLevel="2" x14ac:dyDescent="0.35">
      <c r="A222" s="11">
        <v>43803</v>
      </c>
      <c r="B222" t="s">
        <v>16</v>
      </c>
      <c r="C222" s="5">
        <v>146.69999999999999</v>
      </c>
      <c r="D222" s="25" t="str">
        <f t="shared" si="4"/>
        <v/>
      </c>
      <c r="E222" t="s">
        <v>79</v>
      </c>
    </row>
    <row r="223" spans="1:5" outlineLevel="1" x14ac:dyDescent="0.35">
      <c r="A223" s="24">
        <f>A222</f>
        <v>43803</v>
      </c>
      <c r="B223" s="24" t="str">
        <f>B222</f>
        <v>B &amp; H PHOTO-VIDEO</v>
      </c>
      <c r="C223" s="25">
        <f>SUBTOTAL(9,C222:C222)</f>
        <v>146.69999999999999</v>
      </c>
      <c r="D223" s="25" t="str">
        <f t="shared" si="4"/>
        <v>TOTAL</v>
      </c>
    </row>
    <row r="224" spans="1:5" outlineLevel="2" x14ac:dyDescent="0.35">
      <c r="A224" s="11">
        <v>43803</v>
      </c>
      <c r="B224" t="s">
        <v>383</v>
      </c>
      <c r="C224" s="5">
        <v>69.55</v>
      </c>
      <c r="D224" s="25" t="str">
        <f t="shared" si="4"/>
        <v/>
      </c>
      <c r="E224" t="s">
        <v>79</v>
      </c>
    </row>
    <row r="225" spans="1:5" outlineLevel="1" x14ac:dyDescent="0.35">
      <c r="A225" s="24">
        <f>A224</f>
        <v>43803</v>
      </c>
      <c r="B225" s="24" t="str">
        <f>B224</f>
        <v>CINTAS CORPORATION 082</v>
      </c>
      <c r="C225" s="25">
        <f>SUBTOTAL(9,C224:C224)</f>
        <v>69.55</v>
      </c>
      <c r="D225" s="25" t="str">
        <f t="shared" si="4"/>
        <v>TOTAL</v>
      </c>
    </row>
    <row r="226" spans="1:5" outlineLevel="2" x14ac:dyDescent="0.35">
      <c r="A226" s="11">
        <v>43803</v>
      </c>
      <c r="B226" t="s">
        <v>17</v>
      </c>
      <c r="C226" s="5">
        <v>50</v>
      </c>
      <c r="D226" s="25" t="str">
        <f t="shared" si="4"/>
        <v/>
      </c>
      <c r="E226" t="s">
        <v>77</v>
      </c>
    </row>
    <row r="227" spans="1:5" outlineLevel="2" x14ac:dyDescent="0.35">
      <c r="A227" s="11">
        <v>43803</v>
      </c>
      <c r="B227" t="s">
        <v>17</v>
      </c>
      <c r="C227" s="5">
        <v>75.77</v>
      </c>
      <c r="D227" s="25" t="str">
        <f t="shared" si="4"/>
        <v/>
      </c>
      <c r="E227" t="s">
        <v>79</v>
      </c>
    </row>
    <row r="228" spans="1:5" outlineLevel="2" x14ac:dyDescent="0.35">
      <c r="A228" s="11">
        <v>43803</v>
      </c>
      <c r="B228" t="s">
        <v>17</v>
      </c>
      <c r="C228" s="5">
        <v>227.31</v>
      </c>
      <c r="D228" s="25" t="str">
        <f t="shared" si="4"/>
        <v/>
      </c>
      <c r="E228" t="s">
        <v>79</v>
      </c>
    </row>
    <row r="229" spans="1:5" outlineLevel="2" x14ac:dyDescent="0.35">
      <c r="A229" s="11">
        <v>43803</v>
      </c>
      <c r="B229" t="s">
        <v>17</v>
      </c>
      <c r="C229" s="5">
        <v>98.17</v>
      </c>
      <c r="D229" s="25" t="str">
        <f t="shared" si="4"/>
        <v/>
      </c>
      <c r="E229" t="s">
        <v>79</v>
      </c>
    </row>
    <row r="230" spans="1:5" outlineLevel="2" x14ac:dyDescent="0.35">
      <c r="A230" s="11">
        <v>43803</v>
      </c>
      <c r="B230" t="s">
        <v>17</v>
      </c>
      <c r="C230" s="5">
        <v>465.69</v>
      </c>
      <c r="D230" s="25" t="str">
        <f t="shared" si="4"/>
        <v/>
      </c>
      <c r="E230" t="s">
        <v>79</v>
      </c>
    </row>
    <row r="231" spans="1:5" outlineLevel="2" x14ac:dyDescent="0.35">
      <c r="A231" s="11">
        <v>43803</v>
      </c>
      <c r="B231" t="s">
        <v>17</v>
      </c>
      <c r="C231" s="5">
        <v>282.67</v>
      </c>
      <c r="D231" s="25" t="str">
        <f t="shared" si="4"/>
        <v/>
      </c>
      <c r="E231" t="s">
        <v>79</v>
      </c>
    </row>
    <row r="232" spans="1:5" outlineLevel="2" x14ac:dyDescent="0.35">
      <c r="A232" s="11">
        <v>43803</v>
      </c>
      <c r="B232" t="s">
        <v>17</v>
      </c>
      <c r="C232" s="5">
        <v>303.49</v>
      </c>
      <c r="D232" s="25" t="str">
        <f t="shared" si="4"/>
        <v/>
      </c>
      <c r="E232" t="s">
        <v>79</v>
      </c>
    </row>
    <row r="233" spans="1:5" outlineLevel="2" x14ac:dyDescent="0.35">
      <c r="A233" s="11">
        <v>43803</v>
      </c>
      <c r="B233" t="s">
        <v>17</v>
      </c>
      <c r="C233" s="5">
        <v>87.72</v>
      </c>
      <c r="D233" s="25" t="str">
        <f t="shared" si="4"/>
        <v/>
      </c>
      <c r="E233" t="s">
        <v>79</v>
      </c>
    </row>
    <row r="234" spans="1:5" outlineLevel="2" x14ac:dyDescent="0.35">
      <c r="A234" s="11">
        <v>43803</v>
      </c>
      <c r="B234" t="s">
        <v>17</v>
      </c>
      <c r="C234" s="5">
        <v>1489.64</v>
      </c>
      <c r="D234" s="25" t="str">
        <f t="shared" si="4"/>
        <v/>
      </c>
      <c r="E234" t="s">
        <v>79</v>
      </c>
    </row>
    <row r="235" spans="1:5" outlineLevel="2" x14ac:dyDescent="0.35">
      <c r="A235" s="11">
        <v>43803</v>
      </c>
      <c r="B235" t="s">
        <v>17</v>
      </c>
      <c r="C235" s="5">
        <v>62.16</v>
      </c>
      <c r="D235" s="25" t="str">
        <f t="shared" si="4"/>
        <v/>
      </c>
      <c r="E235" t="s">
        <v>79</v>
      </c>
    </row>
    <row r="236" spans="1:5" outlineLevel="2" x14ac:dyDescent="0.35">
      <c r="A236" s="11">
        <v>43803</v>
      </c>
      <c r="B236" t="s">
        <v>17</v>
      </c>
      <c r="C236" s="5">
        <v>76.13</v>
      </c>
      <c r="D236" s="25" t="str">
        <f t="shared" si="4"/>
        <v/>
      </c>
      <c r="E236" t="s">
        <v>79</v>
      </c>
    </row>
    <row r="237" spans="1:5" outlineLevel="2" x14ac:dyDescent="0.35">
      <c r="A237" s="11">
        <v>43803</v>
      </c>
      <c r="B237" t="s">
        <v>17</v>
      </c>
      <c r="C237" s="5">
        <v>130</v>
      </c>
      <c r="D237" s="25" t="str">
        <f t="shared" si="4"/>
        <v/>
      </c>
      <c r="E237" t="s">
        <v>79</v>
      </c>
    </row>
    <row r="238" spans="1:5" outlineLevel="2" x14ac:dyDescent="0.35">
      <c r="A238" s="11">
        <v>43803</v>
      </c>
      <c r="B238" t="s">
        <v>17</v>
      </c>
      <c r="C238" s="5">
        <v>1215.1400000000001</v>
      </c>
      <c r="D238" s="25" t="str">
        <f t="shared" si="4"/>
        <v/>
      </c>
      <c r="E238" t="s">
        <v>79</v>
      </c>
    </row>
    <row r="239" spans="1:5" outlineLevel="2" x14ac:dyDescent="0.35">
      <c r="A239" s="11">
        <v>43803</v>
      </c>
      <c r="B239" t="s">
        <v>17</v>
      </c>
      <c r="C239" s="5">
        <v>145</v>
      </c>
      <c r="D239" s="25" t="str">
        <f t="shared" si="4"/>
        <v/>
      </c>
      <c r="E239" t="s">
        <v>79</v>
      </c>
    </row>
    <row r="240" spans="1:5" outlineLevel="2" x14ac:dyDescent="0.35">
      <c r="A240" s="11">
        <v>43803</v>
      </c>
      <c r="B240" t="s">
        <v>17</v>
      </c>
      <c r="C240" s="5">
        <v>700</v>
      </c>
      <c r="D240" s="25" t="str">
        <f t="shared" si="4"/>
        <v/>
      </c>
      <c r="E240" t="s">
        <v>79</v>
      </c>
    </row>
    <row r="241" spans="1:5" outlineLevel="2" x14ac:dyDescent="0.35">
      <c r="A241" s="11">
        <v>43803</v>
      </c>
      <c r="B241" t="s">
        <v>17</v>
      </c>
      <c r="C241" s="5">
        <v>1433</v>
      </c>
      <c r="D241" s="25" t="str">
        <f t="shared" si="4"/>
        <v/>
      </c>
      <c r="E241" t="s">
        <v>79</v>
      </c>
    </row>
    <row r="242" spans="1:5" outlineLevel="2" x14ac:dyDescent="0.35">
      <c r="A242" s="11">
        <v>43803</v>
      </c>
      <c r="B242" t="s">
        <v>17</v>
      </c>
      <c r="C242" s="5">
        <v>850</v>
      </c>
      <c r="D242" s="25" t="str">
        <f t="shared" si="4"/>
        <v/>
      </c>
      <c r="E242" t="s">
        <v>79</v>
      </c>
    </row>
    <row r="243" spans="1:5" outlineLevel="2" x14ac:dyDescent="0.35">
      <c r="A243" s="11">
        <v>43803</v>
      </c>
      <c r="B243" t="s">
        <v>17</v>
      </c>
      <c r="C243" s="5">
        <v>290</v>
      </c>
      <c r="D243" s="25" t="str">
        <f t="shared" si="4"/>
        <v/>
      </c>
      <c r="E243" t="s">
        <v>79</v>
      </c>
    </row>
    <row r="244" spans="1:5" outlineLevel="2" x14ac:dyDescent="0.35">
      <c r="A244" s="11">
        <v>43803</v>
      </c>
      <c r="B244" t="s">
        <v>17</v>
      </c>
      <c r="C244" s="5">
        <v>617.36</v>
      </c>
      <c r="D244" s="25" t="str">
        <f t="shared" si="4"/>
        <v/>
      </c>
      <c r="E244" t="s">
        <v>79</v>
      </c>
    </row>
    <row r="245" spans="1:5" outlineLevel="2" x14ac:dyDescent="0.35">
      <c r="A245" s="11">
        <v>43803</v>
      </c>
      <c r="B245" t="s">
        <v>17</v>
      </c>
      <c r="C245" s="5">
        <v>1295.76</v>
      </c>
      <c r="D245" s="25" t="str">
        <f t="shared" si="4"/>
        <v/>
      </c>
      <c r="E245" t="s">
        <v>79</v>
      </c>
    </row>
    <row r="246" spans="1:5" outlineLevel="2" x14ac:dyDescent="0.35">
      <c r="A246" s="11">
        <v>43803</v>
      </c>
      <c r="B246" t="s">
        <v>17</v>
      </c>
      <c r="C246" s="5">
        <v>195</v>
      </c>
      <c r="D246" s="25" t="str">
        <f t="shared" si="4"/>
        <v/>
      </c>
      <c r="E246" t="s">
        <v>79</v>
      </c>
    </row>
    <row r="247" spans="1:5" outlineLevel="2" x14ac:dyDescent="0.35">
      <c r="A247" s="11">
        <v>43803</v>
      </c>
      <c r="B247" t="s">
        <v>17</v>
      </c>
      <c r="C247" s="5">
        <v>197.59</v>
      </c>
      <c r="D247" s="25" t="str">
        <f t="shared" si="4"/>
        <v/>
      </c>
      <c r="E247" t="s">
        <v>79</v>
      </c>
    </row>
    <row r="248" spans="1:5" outlineLevel="2" x14ac:dyDescent="0.35">
      <c r="A248" s="11">
        <v>43803</v>
      </c>
      <c r="B248" t="s">
        <v>17</v>
      </c>
      <c r="C248" s="5">
        <v>315</v>
      </c>
      <c r="D248" s="25" t="str">
        <f t="shared" si="4"/>
        <v/>
      </c>
      <c r="E248" t="s">
        <v>86</v>
      </c>
    </row>
    <row r="249" spans="1:5" outlineLevel="2" x14ac:dyDescent="0.35">
      <c r="A249" s="11">
        <v>43803</v>
      </c>
      <c r="B249" t="s">
        <v>17</v>
      </c>
      <c r="C249" s="5">
        <v>160</v>
      </c>
      <c r="D249" s="25" t="str">
        <f t="shared" si="4"/>
        <v/>
      </c>
      <c r="E249" t="s">
        <v>79</v>
      </c>
    </row>
    <row r="250" spans="1:5" outlineLevel="2" x14ac:dyDescent="0.35">
      <c r="A250" s="11">
        <v>43803</v>
      </c>
      <c r="B250" t="s">
        <v>17</v>
      </c>
      <c r="C250" s="5">
        <v>694.83</v>
      </c>
      <c r="D250" s="25" t="str">
        <f t="shared" si="4"/>
        <v/>
      </c>
      <c r="E250" t="s">
        <v>79</v>
      </c>
    </row>
    <row r="251" spans="1:5" outlineLevel="2" x14ac:dyDescent="0.35">
      <c r="A251" s="11">
        <v>43803</v>
      </c>
      <c r="B251" t="s">
        <v>17</v>
      </c>
      <c r="C251" s="5">
        <v>1881</v>
      </c>
      <c r="D251" s="25" t="str">
        <f t="shared" si="4"/>
        <v/>
      </c>
      <c r="E251" t="s">
        <v>79</v>
      </c>
    </row>
    <row r="252" spans="1:5" outlineLevel="2" x14ac:dyDescent="0.35">
      <c r="A252" s="11">
        <v>43803</v>
      </c>
      <c r="B252" t="s">
        <v>17</v>
      </c>
      <c r="C252" s="5">
        <v>316.08999999999997</v>
      </c>
      <c r="D252" s="25" t="str">
        <f t="shared" si="4"/>
        <v/>
      </c>
      <c r="E252" t="s">
        <v>79</v>
      </c>
    </row>
    <row r="253" spans="1:5" outlineLevel="2" x14ac:dyDescent="0.35">
      <c r="A253" s="11">
        <v>43803</v>
      </c>
      <c r="B253" t="s">
        <v>17</v>
      </c>
      <c r="C253" s="5">
        <v>45</v>
      </c>
      <c r="D253" s="25" t="str">
        <f t="shared" si="4"/>
        <v/>
      </c>
      <c r="E253" t="s">
        <v>79</v>
      </c>
    </row>
    <row r="254" spans="1:5" outlineLevel="2" x14ac:dyDescent="0.35">
      <c r="A254" s="11">
        <v>43803</v>
      </c>
      <c r="B254" t="s">
        <v>17</v>
      </c>
      <c r="C254" s="5">
        <v>177</v>
      </c>
      <c r="D254" s="25" t="str">
        <f t="shared" si="4"/>
        <v/>
      </c>
      <c r="E254" t="s">
        <v>79</v>
      </c>
    </row>
    <row r="255" spans="1:5" outlineLevel="2" x14ac:dyDescent="0.35">
      <c r="A255" s="11">
        <v>43803</v>
      </c>
      <c r="B255" t="s">
        <v>17</v>
      </c>
      <c r="C255" s="5">
        <v>59</v>
      </c>
      <c r="D255" s="25" t="str">
        <f t="shared" si="4"/>
        <v/>
      </c>
      <c r="E255" t="s">
        <v>79</v>
      </c>
    </row>
    <row r="256" spans="1:5" outlineLevel="2" x14ac:dyDescent="0.35">
      <c r="A256" s="11">
        <v>43803</v>
      </c>
      <c r="B256" t="s">
        <v>17</v>
      </c>
      <c r="C256" s="5">
        <v>134.11000000000001</v>
      </c>
      <c r="D256" s="25" t="str">
        <f t="shared" si="4"/>
        <v/>
      </c>
      <c r="E256" t="s">
        <v>79</v>
      </c>
    </row>
    <row r="257" spans="1:5" outlineLevel="2" x14ac:dyDescent="0.35">
      <c r="A257" s="11">
        <v>43803</v>
      </c>
      <c r="B257" t="s">
        <v>17</v>
      </c>
      <c r="C257" s="5">
        <v>145</v>
      </c>
      <c r="D257" s="25" t="str">
        <f t="shared" si="4"/>
        <v/>
      </c>
      <c r="E257" t="s">
        <v>79</v>
      </c>
    </row>
    <row r="258" spans="1:5" outlineLevel="2" x14ac:dyDescent="0.35">
      <c r="A258" s="11">
        <v>43803</v>
      </c>
      <c r="B258" t="s">
        <v>17</v>
      </c>
      <c r="C258" s="5">
        <v>145</v>
      </c>
      <c r="D258" s="25" t="str">
        <f t="shared" si="4"/>
        <v/>
      </c>
      <c r="E258" t="s">
        <v>79</v>
      </c>
    </row>
    <row r="259" spans="1:5" outlineLevel="2" x14ac:dyDescent="0.35">
      <c r="A259" s="11">
        <v>43803</v>
      </c>
      <c r="B259" t="s">
        <v>17</v>
      </c>
      <c r="C259" s="5">
        <v>626.29999999999995</v>
      </c>
      <c r="D259" s="25" t="str">
        <f t="shared" si="4"/>
        <v/>
      </c>
      <c r="E259" t="s">
        <v>79</v>
      </c>
    </row>
    <row r="260" spans="1:5" outlineLevel="2" x14ac:dyDescent="0.35">
      <c r="A260" s="11">
        <v>43803</v>
      </c>
      <c r="B260" t="s">
        <v>17</v>
      </c>
      <c r="C260" s="5">
        <v>486.34</v>
      </c>
      <c r="D260" s="25" t="str">
        <f t="shared" si="4"/>
        <v/>
      </c>
      <c r="E260" t="s">
        <v>79</v>
      </c>
    </row>
    <row r="261" spans="1:5" outlineLevel="2" x14ac:dyDescent="0.35">
      <c r="A261" s="11">
        <v>43803</v>
      </c>
      <c r="B261" t="s">
        <v>17</v>
      </c>
      <c r="C261" s="5">
        <v>278</v>
      </c>
      <c r="D261" s="25" t="str">
        <f t="shared" si="4"/>
        <v/>
      </c>
      <c r="E261" t="s">
        <v>79</v>
      </c>
    </row>
    <row r="262" spans="1:5" outlineLevel="2" x14ac:dyDescent="0.35">
      <c r="A262" s="11">
        <v>43803</v>
      </c>
      <c r="B262" t="s">
        <v>17</v>
      </c>
      <c r="C262" s="5">
        <v>34.32</v>
      </c>
      <c r="D262" s="25" t="str">
        <f t="shared" si="4"/>
        <v/>
      </c>
      <c r="E262" t="s">
        <v>480</v>
      </c>
    </row>
    <row r="263" spans="1:5" outlineLevel="2" x14ac:dyDescent="0.35">
      <c r="A263" s="11">
        <v>43803</v>
      </c>
      <c r="B263" t="s">
        <v>17</v>
      </c>
      <c r="C263" s="5">
        <v>280</v>
      </c>
      <c r="D263" s="25" t="str">
        <f t="shared" si="4"/>
        <v/>
      </c>
      <c r="E263" t="s">
        <v>79</v>
      </c>
    </row>
    <row r="264" spans="1:5" outlineLevel="2" x14ac:dyDescent="0.35">
      <c r="A264" s="11">
        <v>43803</v>
      </c>
      <c r="B264" t="s">
        <v>17</v>
      </c>
      <c r="C264" s="5">
        <v>56.85</v>
      </c>
      <c r="D264" s="25" t="str">
        <f t="shared" si="4"/>
        <v/>
      </c>
      <c r="E264" t="s">
        <v>79</v>
      </c>
    </row>
    <row r="265" spans="1:5" outlineLevel="2" x14ac:dyDescent="0.35">
      <c r="A265" s="11">
        <v>43803</v>
      </c>
      <c r="B265" t="s">
        <v>17</v>
      </c>
      <c r="C265" s="5">
        <v>75.8</v>
      </c>
      <c r="D265" s="25" t="str">
        <f t="shared" si="4"/>
        <v/>
      </c>
      <c r="E265" t="s">
        <v>79</v>
      </c>
    </row>
    <row r="266" spans="1:5" outlineLevel="2" x14ac:dyDescent="0.35">
      <c r="A266" s="11">
        <v>43803</v>
      </c>
      <c r="B266" t="s">
        <v>17</v>
      </c>
      <c r="C266" s="5">
        <v>81.489999999999995</v>
      </c>
      <c r="D266" s="25" t="str">
        <f t="shared" si="4"/>
        <v/>
      </c>
      <c r="E266" t="s">
        <v>79</v>
      </c>
    </row>
    <row r="267" spans="1:5" outlineLevel="2" x14ac:dyDescent="0.35">
      <c r="A267" s="11">
        <v>43803</v>
      </c>
      <c r="B267" t="s">
        <v>17</v>
      </c>
      <c r="C267" s="5">
        <v>128.87</v>
      </c>
      <c r="D267" s="25" t="str">
        <f t="shared" si="4"/>
        <v/>
      </c>
      <c r="E267" t="s">
        <v>79</v>
      </c>
    </row>
    <row r="268" spans="1:5" outlineLevel="2" x14ac:dyDescent="0.35">
      <c r="A268" s="11">
        <v>43803</v>
      </c>
      <c r="B268" t="s">
        <v>17</v>
      </c>
      <c r="C268" s="5">
        <v>70.12</v>
      </c>
      <c r="D268" s="25" t="str">
        <f t="shared" si="4"/>
        <v/>
      </c>
      <c r="E268" t="s">
        <v>79</v>
      </c>
    </row>
    <row r="269" spans="1:5" outlineLevel="2" x14ac:dyDescent="0.35">
      <c r="A269" s="11">
        <v>43803</v>
      </c>
      <c r="B269" t="s">
        <v>17</v>
      </c>
      <c r="C269" s="5">
        <v>87.72</v>
      </c>
      <c r="D269" s="25" t="str">
        <f t="shared" si="4"/>
        <v/>
      </c>
      <c r="E269" t="s">
        <v>79</v>
      </c>
    </row>
    <row r="270" spans="1:5" outlineLevel="2" x14ac:dyDescent="0.35">
      <c r="A270" s="11">
        <v>43803</v>
      </c>
      <c r="B270" t="s">
        <v>17</v>
      </c>
      <c r="C270" s="5">
        <v>193.29</v>
      </c>
      <c r="D270" s="25" t="str">
        <f t="shared" si="4"/>
        <v/>
      </c>
      <c r="E270" t="s">
        <v>79</v>
      </c>
    </row>
    <row r="271" spans="1:5" outlineLevel="2" x14ac:dyDescent="0.35">
      <c r="A271" s="11">
        <v>43803</v>
      </c>
      <c r="B271" t="s">
        <v>17</v>
      </c>
      <c r="C271" s="5">
        <v>64.430000000000007</v>
      </c>
      <c r="D271" s="25" t="str">
        <f t="shared" si="4"/>
        <v/>
      </c>
      <c r="E271" t="s">
        <v>79</v>
      </c>
    </row>
    <row r="272" spans="1:5" outlineLevel="2" x14ac:dyDescent="0.35">
      <c r="A272" s="11">
        <v>43803</v>
      </c>
      <c r="B272" t="s">
        <v>17</v>
      </c>
      <c r="C272" s="5">
        <v>96.65</v>
      </c>
      <c r="D272" s="25" t="str">
        <f t="shared" si="4"/>
        <v/>
      </c>
      <c r="E272" t="s">
        <v>79</v>
      </c>
    </row>
    <row r="273" spans="1:5" outlineLevel="2" x14ac:dyDescent="0.35">
      <c r="A273" s="11">
        <v>43803</v>
      </c>
      <c r="B273" t="s">
        <v>17</v>
      </c>
      <c r="C273" s="5">
        <v>64.430000000000007</v>
      </c>
      <c r="D273" s="25" t="str">
        <f t="shared" si="4"/>
        <v/>
      </c>
      <c r="E273" t="s">
        <v>79</v>
      </c>
    </row>
    <row r="274" spans="1:5" outlineLevel="2" x14ac:dyDescent="0.35">
      <c r="A274" s="11">
        <v>43803</v>
      </c>
      <c r="B274" t="s">
        <v>17</v>
      </c>
      <c r="C274" s="5">
        <v>72.010000000000005</v>
      </c>
      <c r="D274" s="25" t="str">
        <f t="shared" si="4"/>
        <v/>
      </c>
      <c r="E274" t="s">
        <v>79</v>
      </c>
    </row>
    <row r="275" spans="1:5" outlineLevel="2" x14ac:dyDescent="0.35">
      <c r="A275" s="11">
        <v>43803</v>
      </c>
      <c r="B275" t="s">
        <v>17</v>
      </c>
      <c r="C275" s="5">
        <v>64.430000000000007</v>
      </c>
      <c r="D275" s="25" t="str">
        <f t="shared" si="4"/>
        <v/>
      </c>
      <c r="E275" t="s">
        <v>79</v>
      </c>
    </row>
    <row r="276" spans="1:5" outlineLevel="2" x14ac:dyDescent="0.35">
      <c r="A276" s="11">
        <v>43803</v>
      </c>
      <c r="B276" t="s">
        <v>17</v>
      </c>
      <c r="C276" s="5">
        <v>128.87</v>
      </c>
      <c r="D276" s="25" t="str">
        <f t="shared" si="4"/>
        <v/>
      </c>
      <c r="E276" t="s">
        <v>79</v>
      </c>
    </row>
    <row r="277" spans="1:5" outlineLevel="2" x14ac:dyDescent="0.35">
      <c r="A277" s="11">
        <v>43803</v>
      </c>
      <c r="B277" t="s">
        <v>17</v>
      </c>
      <c r="C277" s="5">
        <v>128.87</v>
      </c>
      <c r="D277" s="25" t="str">
        <f t="shared" si="4"/>
        <v/>
      </c>
      <c r="E277" t="s">
        <v>79</v>
      </c>
    </row>
    <row r="278" spans="1:5" outlineLevel="2" x14ac:dyDescent="0.35">
      <c r="A278" s="11">
        <v>43803</v>
      </c>
      <c r="B278" t="s">
        <v>17</v>
      </c>
      <c r="C278" s="5">
        <v>128.87</v>
      </c>
      <c r="D278" s="25" t="str">
        <f t="shared" ref="D278:D341" si="5">IF(E278="","TOTAL","")</f>
        <v/>
      </c>
      <c r="E278" t="s">
        <v>79</v>
      </c>
    </row>
    <row r="279" spans="1:5" outlineLevel="2" x14ac:dyDescent="0.35">
      <c r="A279" s="11">
        <v>43803</v>
      </c>
      <c r="B279" t="s">
        <v>17</v>
      </c>
      <c r="C279" s="5">
        <v>233</v>
      </c>
      <c r="D279" s="25" t="str">
        <f t="shared" si="5"/>
        <v/>
      </c>
      <c r="E279" t="s">
        <v>79</v>
      </c>
    </row>
    <row r="280" spans="1:5" outlineLevel="2" x14ac:dyDescent="0.35">
      <c r="A280" s="11">
        <v>43803</v>
      </c>
      <c r="B280" t="s">
        <v>17</v>
      </c>
      <c r="C280" s="5">
        <v>136.77000000000001</v>
      </c>
      <c r="D280" s="25" t="str">
        <f t="shared" si="5"/>
        <v/>
      </c>
      <c r="E280" t="s">
        <v>79</v>
      </c>
    </row>
    <row r="281" spans="1:5" outlineLevel="2" x14ac:dyDescent="0.35">
      <c r="A281" s="11">
        <v>43803</v>
      </c>
      <c r="B281" t="s">
        <v>17</v>
      </c>
      <c r="C281" s="5">
        <v>375.56</v>
      </c>
      <c r="D281" s="25" t="str">
        <f t="shared" si="5"/>
        <v/>
      </c>
      <c r="E281" t="s">
        <v>79</v>
      </c>
    </row>
    <row r="282" spans="1:5" outlineLevel="2" x14ac:dyDescent="0.35">
      <c r="A282" s="11">
        <v>43803</v>
      </c>
      <c r="B282" t="s">
        <v>17</v>
      </c>
      <c r="C282" s="5">
        <v>319</v>
      </c>
      <c r="D282" s="25" t="str">
        <f t="shared" si="5"/>
        <v/>
      </c>
      <c r="E282" t="s">
        <v>79</v>
      </c>
    </row>
    <row r="283" spans="1:5" outlineLevel="2" x14ac:dyDescent="0.35">
      <c r="A283" s="11">
        <v>43803</v>
      </c>
      <c r="B283" t="s">
        <v>17</v>
      </c>
      <c r="C283" s="5">
        <v>327.42</v>
      </c>
      <c r="D283" s="25" t="str">
        <f t="shared" si="5"/>
        <v/>
      </c>
      <c r="E283" t="s">
        <v>79</v>
      </c>
    </row>
    <row r="284" spans="1:5" outlineLevel="2" x14ac:dyDescent="0.35">
      <c r="A284" s="11">
        <v>43803</v>
      </c>
      <c r="B284" t="s">
        <v>17</v>
      </c>
      <c r="C284" s="5">
        <v>70</v>
      </c>
      <c r="D284" s="25" t="str">
        <f t="shared" si="5"/>
        <v/>
      </c>
      <c r="E284" t="s">
        <v>79</v>
      </c>
    </row>
    <row r="285" spans="1:5" outlineLevel="2" x14ac:dyDescent="0.35">
      <c r="A285" s="11">
        <v>43803</v>
      </c>
      <c r="B285" t="s">
        <v>17</v>
      </c>
      <c r="C285" s="5">
        <v>74</v>
      </c>
      <c r="D285" s="25" t="str">
        <f t="shared" si="5"/>
        <v/>
      </c>
      <c r="E285" t="s">
        <v>79</v>
      </c>
    </row>
    <row r="286" spans="1:5" outlineLevel="2" x14ac:dyDescent="0.35">
      <c r="A286" s="11">
        <v>43803</v>
      </c>
      <c r="B286" t="s">
        <v>17</v>
      </c>
      <c r="C286" s="5">
        <v>48.72</v>
      </c>
      <c r="D286" s="25" t="str">
        <f t="shared" si="5"/>
        <v/>
      </c>
      <c r="E286" t="s">
        <v>79</v>
      </c>
    </row>
    <row r="287" spans="1:5" outlineLevel="2" x14ac:dyDescent="0.35">
      <c r="A287" s="11">
        <v>43803</v>
      </c>
      <c r="B287" t="s">
        <v>17</v>
      </c>
      <c r="C287" s="5">
        <v>228</v>
      </c>
      <c r="D287" s="25" t="str">
        <f t="shared" si="5"/>
        <v/>
      </c>
      <c r="E287" t="s">
        <v>79</v>
      </c>
    </row>
    <row r="288" spans="1:5" outlineLevel="2" x14ac:dyDescent="0.35">
      <c r="A288" s="11">
        <v>43803</v>
      </c>
      <c r="B288" t="s">
        <v>17</v>
      </c>
      <c r="C288" s="5">
        <v>273.54000000000002</v>
      </c>
      <c r="D288" s="25" t="str">
        <f t="shared" si="5"/>
        <v/>
      </c>
      <c r="E288" t="s">
        <v>79</v>
      </c>
    </row>
    <row r="289" spans="1:5" outlineLevel="2" x14ac:dyDescent="0.35">
      <c r="A289" s="11">
        <v>43803</v>
      </c>
      <c r="B289" t="s">
        <v>17</v>
      </c>
      <c r="C289" s="5">
        <v>410.92</v>
      </c>
      <c r="D289" s="25" t="str">
        <f t="shared" si="5"/>
        <v/>
      </c>
      <c r="E289" t="s">
        <v>79</v>
      </c>
    </row>
    <row r="290" spans="1:5" outlineLevel="2" x14ac:dyDescent="0.35">
      <c r="A290" s="11">
        <v>43803</v>
      </c>
      <c r="B290" t="s">
        <v>17</v>
      </c>
      <c r="C290" s="5">
        <v>163</v>
      </c>
      <c r="D290" s="25" t="str">
        <f t="shared" si="5"/>
        <v/>
      </c>
      <c r="E290" t="s">
        <v>480</v>
      </c>
    </row>
    <row r="291" spans="1:5" outlineLevel="2" x14ac:dyDescent="0.35">
      <c r="A291" s="11">
        <v>43803</v>
      </c>
      <c r="B291" t="s">
        <v>17</v>
      </c>
      <c r="C291" s="5">
        <v>680.91</v>
      </c>
      <c r="D291" s="25" t="str">
        <f t="shared" si="5"/>
        <v/>
      </c>
      <c r="E291" t="s">
        <v>480</v>
      </c>
    </row>
    <row r="292" spans="1:5" outlineLevel="2" x14ac:dyDescent="0.35">
      <c r="A292" s="11">
        <v>43803</v>
      </c>
      <c r="B292" t="s">
        <v>17</v>
      </c>
      <c r="C292" s="5">
        <v>178</v>
      </c>
      <c r="D292" s="25" t="str">
        <f t="shared" si="5"/>
        <v/>
      </c>
      <c r="E292" t="s">
        <v>79</v>
      </c>
    </row>
    <row r="293" spans="1:5" outlineLevel="2" x14ac:dyDescent="0.35">
      <c r="A293" s="11">
        <v>43803</v>
      </c>
      <c r="B293" t="s">
        <v>17</v>
      </c>
      <c r="C293" s="5">
        <v>347.88</v>
      </c>
      <c r="D293" s="25" t="str">
        <f t="shared" si="5"/>
        <v/>
      </c>
      <c r="E293" t="s">
        <v>79</v>
      </c>
    </row>
    <row r="294" spans="1:5" outlineLevel="2" x14ac:dyDescent="0.35">
      <c r="A294" s="11">
        <v>43803</v>
      </c>
      <c r="B294" t="s">
        <v>17</v>
      </c>
      <c r="C294" s="5">
        <v>107.87</v>
      </c>
      <c r="D294" s="25" t="str">
        <f t="shared" si="5"/>
        <v/>
      </c>
      <c r="E294" t="s">
        <v>79</v>
      </c>
    </row>
    <row r="295" spans="1:5" outlineLevel="2" x14ac:dyDescent="0.35">
      <c r="A295" s="11">
        <v>43803</v>
      </c>
      <c r="B295" t="s">
        <v>17</v>
      </c>
      <c r="C295" s="5">
        <v>331.55</v>
      </c>
      <c r="D295" s="25" t="str">
        <f t="shared" si="5"/>
        <v/>
      </c>
      <c r="E295" t="s">
        <v>79</v>
      </c>
    </row>
    <row r="296" spans="1:5" outlineLevel="2" x14ac:dyDescent="0.35">
      <c r="A296" s="11">
        <v>43803</v>
      </c>
      <c r="B296" t="s">
        <v>17</v>
      </c>
      <c r="C296" s="5">
        <v>235</v>
      </c>
      <c r="D296" s="25" t="str">
        <f t="shared" si="5"/>
        <v/>
      </c>
      <c r="E296" t="s">
        <v>79</v>
      </c>
    </row>
    <row r="297" spans="1:5" outlineLevel="2" x14ac:dyDescent="0.35">
      <c r="A297" s="11">
        <v>43803</v>
      </c>
      <c r="B297" t="s">
        <v>17</v>
      </c>
      <c r="C297" s="5">
        <v>441.75</v>
      </c>
      <c r="D297" s="25" t="str">
        <f t="shared" si="5"/>
        <v/>
      </c>
      <c r="E297" t="s">
        <v>79</v>
      </c>
    </row>
    <row r="298" spans="1:5" outlineLevel="2" x14ac:dyDescent="0.35">
      <c r="A298" s="11">
        <v>43803</v>
      </c>
      <c r="B298" t="s">
        <v>17</v>
      </c>
      <c r="C298" s="5">
        <v>294.51</v>
      </c>
      <c r="D298" s="25" t="str">
        <f t="shared" si="5"/>
        <v/>
      </c>
      <c r="E298" t="s">
        <v>79</v>
      </c>
    </row>
    <row r="299" spans="1:5" outlineLevel="2" x14ac:dyDescent="0.35">
      <c r="A299" s="11">
        <v>43803</v>
      </c>
      <c r="B299" t="s">
        <v>17</v>
      </c>
      <c r="C299" s="5">
        <v>186.02</v>
      </c>
      <c r="D299" s="25" t="str">
        <f t="shared" si="5"/>
        <v/>
      </c>
      <c r="E299" t="s">
        <v>79</v>
      </c>
    </row>
    <row r="300" spans="1:5" outlineLevel="2" x14ac:dyDescent="0.35">
      <c r="A300" s="11">
        <v>43803</v>
      </c>
      <c r="B300" t="s">
        <v>17</v>
      </c>
      <c r="C300" s="5">
        <v>186.02</v>
      </c>
      <c r="D300" s="25" t="str">
        <f t="shared" si="5"/>
        <v/>
      </c>
      <c r="E300" t="s">
        <v>79</v>
      </c>
    </row>
    <row r="301" spans="1:5" outlineLevel="2" x14ac:dyDescent="0.35">
      <c r="A301" s="11">
        <v>43803</v>
      </c>
      <c r="B301" t="s">
        <v>17</v>
      </c>
      <c r="C301" s="5">
        <v>100</v>
      </c>
      <c r="D301" s="25" t="str">
        <f t="shared" si="5"/>
        <v/>
      </c>
      <c r="E301" t="s">
        <v>79</v>
      </c>
    </row>
    <row r="302" spans="1:5" outlineLevel="2" x14ac:dyDescent="0.35">
      <c r="A302" s="11">
        <v>43803</v>
      </c>
      <c r="B302" t="s">
        <v>17</v>
      </c>
      <c r="C302" s="5">
        <v>200</v>
      </c>
      <c r="D302" s="25" t="str">
        <f t="shared" si="5"/>
        <v/>
      </c>
      <c r="E302" t="s">
        <v>79</v>
      </c>
    </row>
    <row r="303" spans="1:5" outlineLevel="2" x14ac:dyDescent="0.35">
      <c r="A303" s="11">
        <v>43803</v>
      </c>
      <c r="B303" t="s">
        <v>17</v>
      </c>
      <c r="C303" s="5">
        <v>100</v>
      </c>
      <c r="D303" s="25" t="str">
        <f t="shared" si="5"/>
        <v/>
      </c>
      <c r="E303" t="s">
        <v>79</v>
      </c>
    </row>
    <row r="304" spans="1:5" outlineLevel="2" x14ac:dyDescent="0.35">
      <c r="A304" s="11">
        <v>43803</v>
      </c>
      <c r="B304" t="s">
        <v>17</v>
      </c>
      <c r="C304" s="5">
        <v>100</v>
      </c>
      <c r="D304" s="25" t="str">
        <f t="shared" si="5"/>
        <v/>
      </c>
      <c r="E304" t="s">
        <v>79</v>
      </c>
    </row>
    <row r="305" spans="1:5" outlineLevel="2" x14ac:dyDescent="0.35">
      <c r="A305" s="11">
        <v>43803</v>
      </c>
      <c r="B305" t="s">
        <v>17</v>
      </c>
      <c r="C305" s="5">
        <v>178</v>
      </c>
      <c r="D305" s="25" t="str">
        <f t="shared" si="5"/>
        <v/>
      </c>
      <c r="E305" t="s">
        <v>79</v>
      </c>
    </row>
    <row r="306" spans="1:5" outlineLevel="2" x14ac:dyDescent="0.35">
      <c r="A306" s="11">
        <v>43803</v>
      </c>
      <c r="B306" t="s">
        <v>17</v>
      </c>
      <c r="C306" s="5">
        <v>215</v>
      </c>
      <c r="D306" s="25" t="str">
        <f t="shared" si="5"/>
        <v/>
      </c>
      <c r="E306" t="s">
        <v>79</v>
      </c>
    </row>
    <row r="307" spans="1:5" outlineLevel="2" x14ac:dyDescent="0.35">
      <c r="A307" s="11">
        <v>43803</v>
      </c>
      <c r="B307" t="s">
        <v>17</v>
      </c>
      <c r="C307" s="5">
        <v>1014</v>
      </c>
      <c r="D307" s="25" t="str">
        <f t="shared" si="5"/>
        <v/>
      </c>
      <c r="E307" t="s">
        <v>79</v>
      </c>
    </row>
    <row r="308" spans="1:5" outlineLevel="2" x14ac:dyDescent="0.35">
      <c r="A308" s="11">
        <v>43803</v>
      </c>
      <c r="B308" t="s">
        <v>17</v>
      </c>
      <c r="C308" s="5">
        <v>100</v>
      </c>
      <c r="D308" s="25" t="str">
        <f t="shared" si="5"/>
        <v/>
      </c>
      <c r="E308" t="s">
        <v>79</v>
      </c>
    </row>
    <row r="309" spans="1:5" outlineLevel="2" x14ac:dyDescent="0.35">
      <c r="A309" s="11">
        <v>43803</v>
      </c>
      <c r="B309" t="s">
        <v>17</v>
      </c>
      <c r="C309" s="5">
        <v>178</v>
      </c>
      <c r="D309" s="25" t="str">
        <f t="shared" si="5"/>
        <v/>
      </c>
      <c r="E309" t="s">
        <v>79</v>
      </c>
    </row>
    <row r="310" spans="1:5" outlineLevel="2" x14ac:dyDescent="0.35">
      <c r="A310" s="11">
        <v>43803</v>
      </c>
      <c r="B310" t="s">
        <v>17</v>
      </c>
      <c r="C310" s="5">
        <v>78</v>
      </c>
      <c r="D310" s="25" t="str">
        <f t="shared" si="5"/>
        <v/>
      </c>
      <c r="E310" t="s">
        <v>79</v>
      </c>
    </row>
    <row r="311" spans="1:5" outlineLevel="2" x14ac:dyDescent="0.35">
      <c r="A311" s="11">
        <v>43803</v>
      </c>
      <c r="B311" t="s">
        <v>17</v>
      </c>
      <c r="C311" s="5">
        <v>120.64</v>
      </c>
      <c r="D311" s="25" t="str">
        <f t="shared" si="5"/>
        <v/>
      </c>
      <c r="E311" t="s">
        <v>79</v>
      </c>
    </row>
    <row r="312" spans="1:5" outlineLevel="2" x14ac:dyDescent="0.35">
      <c r="A312" s="11">
        <v>43803</v>
      </c>
      <c r="B312" t="s">
        <v>17</v>
      </c>
      <c r="C312" s="5">
        <v>40.21</v>
      </c>
      <c r="D312" s="25" t="str">
        <f t="shared" si="5"/>
        <v/>
      </c>
      <c r="E312" t="s">
        <v>79</v>
      </c>
    </row>
    <row r="313" spans="1:5" outlineLevel="2" x14ac:dyDescent="0.35">
      <c r="A313" s="11">
        <v>43803</v>
      </c>
      <c r="B313" t="s">
        <v>17</v>
      </c>
      <c r="C313" s="5">
        <v>40.22</v>
      </c>
      <c r="D313" s="25" t="str">
        <f t="shared" si="5"/>
        <v/>
      </c>
      <c r="E313" t="s">
        <v>79</v>
      </c>
    </row>
    <row r="314" spans="1:5" outlineLevel="2" x14ac:dyDescent="0.35">
      <c r="A314" s="11">
        <v>43803</v>
      </c>
      <c r="B314" t="s">
        <v>17</v>
      </c>
      <c r="C314" s="5">
        <v>40.21</v>
      </c>
      <c r="D314" s="25" t="str">
        <f t="shared" si="5"/>
        <v/>
      </c>
      <c r="E314" t="s">
        <v>79</v>
      </c>
    </row>
    <row r="315" spans="1:5" outlineLevel="2" x14ac:dyDescent="0.35">
      <c r="A315" s="11">
        <v>43803</v>
      </c>
      <c r="B315" t="s">
        <v>17</v>
      </c>
      <c r="C315" s="5">
        <v>120.64</v>
      </c>
      <c r="D315" s="25" t="str">
        <f t="shared" si="5"/>
        <v/>
      </c>
      <c r="E315" t="s">
        <v>79</v>
      </c>
    </row>
    <row r="316" spans="1:5" outlineLevel="2" x14ac:dyDescent="0.35">
      <c r="A316" s="11">
        <v>43803</v>
      </c>
      <c r="B316" t="s">
        <v>17</v>
      </c>
      <c r="C316" s="5">
        <v>693.06</v>
      </c>
      <c r="D316" s="25" t="str">
        <f t="shared" si="5"/>
        <v/>
      </c>
      <c r="E316" t="s">
        <v>79</v>
      </c>
    </row>
    <row r="317" spans="1:5" outlineLevel="2" x14ac:dyDescent="0.35">
      <c r="A317" s="11">
        <v>43803</v>
      </c>
      <c r="B317" t="s">
        <v>17</v>
      </c>
      <c r="C317" s="5">
        <v>512.96</v>
      </c>
      <c r="D317" s="25" t="str">
        <f t="shared" si="5"/>
        <v/>
      </c>
      <c r="E317" t="s">
        <v>79</v>
      </c>
    </row>
    <row r="318" spans="1:5" outlineLevel="2" x14ac:dyDescent="0.35">
      <c r="A318" s="11">
        <v>43803</v>
      </c>
      <c r="B318" t="s">
        <v>17</v>
      </c>
      <c r="C318" s="5">
        <v>37.14</v>
      </c>
      <c r="D318" s="25" t="str">
        <f t="shared" si="5"/>
        <v/>
      </c>
      <c r="E318" t="s">
        <v>79</v>
      </c>
    </row>
    <row r="319" spans="1:5" outlineLevel="2" x14ac:dyDescent="0.35">
      <c r="A319" s="11">
        <v>43803</v>
      </c>
      <c r="B319" t="s">
        <v>17</v>
      </c>
      <c r="C319" s="5">
        <v>316.45</v>
      </c>
      <c r="D319" s="25" t="str">
        <f t="shared" si="5"/>
        <v/>
      </c>
      <c r="E319" t="s">
        <v>79</v>
      </c>
    </row>
    <row r="320" spans="1:5" outlineLevel="2" x14ac:dyDescent="0.35">
      <c r="A320" s="11">
        <v>43803</v>
      </c>
      <c r="B320" t="s">
        <v>17</v>
      </c>
      <c r="C320" s="5">
        <v>204.66</v>
      </c>
      <c r="D320" s="25" t="str">
        <f t="shared" si="5"/>
        <v/>
      </c>
      <c r="E320" t="s">
        <v>79</v>
      </c>
    </row>
    <row r="321" spans="1:5" outlineLevel="2" x14ac:dyDescent="0.35">
      <c r="A321" s="11">
        <v>43803</v>
      </c>
      <c r="B321" t="s">
        <v>17</v>
      </c>
      <c r="C321" s="5">
        <v>98.17</v>
      </c>
      <c r="D321" s="25" t="str">
        <f t="shared" si="5"/>
        <v/>
      </c>
      <c r="E321" t="s">
        <v>79</v>
      </c>
    </row>
    <row r="322" spans="1:5" outlineLevel="2" x14ac:dyDescent="0.35">
      <c r="A322" s="11">
        <v>43803</v>
      </c>
      <c r="B322" t="s">
        <v>17</v>
      </c>
      <c r="C322" s="5">
        <v>426</v>
      </c>
      <c r="D322" s="25" t="str">
        <f t="shared" si="5"/>
        <v/>
      </c>
      <c r="E322" t="s">
        <v>79</v>
      </c>
    </row>
    <row r="323" spans="1:5" outlineLevel="2" x14ac:dyDescent="0.35">
      <c r="A323" s="11">
        <v>43803</v>
      </c>
      <c r="B323" t="s">
        <v>17</v>
      </c>
      <c r="C323" s="5">
        <v>191</v>
      </c>
      <c r="D323" s="25" t="str">
        <f t="shared" si="5"/>
        <v/>
      </c>
      <c r="E323" t="s">
        <v>79</v>
      </c>
    </row>
    <row r="324" spans="1:5" outlineLevel="2" x14ac:dyDescent="0.35">
      <c r="A324" s="11">
        <v>43803</v>
      </c>
      <c r="B324" t="s">
        <v>17</v>
      </c>
      <c r="C324" s="5">
        <v>482.33</v>
      </c>
      <c r="D324" s="25" t="str">
        <f t="shared" si="5"/>
        <v/>
      </c>
      <c r="E324" t="s">
        <v>79</v>
      </c>
    </row>
    <row r="325" spans="1:5" outlineLevel="2" x14ac:dyDescent="0.35">
      <c r="A325" s="11">
        <v>43803</v>
      </c>
      <c r="B325" t="s">
        <v>17</v>
      </c>
      <c r="C325" s="5">
        <v>364.53</v>
      </c>
      <c r="D325" s="25" t="str">
        <f t="shared" si="5"/>
        <v/>
      </c>
      <c r="E325" t="s">
        <v>79</v>
      </c>
    </row>
    <row r="326" spans="1:5" outlineLevel="2" x14ac:dyDescent="0.35">
      <c r="A326" s="11">
        <v>43803</v>
      </c>
      <c r="B326" t="s">
        <v>17</v>
      </c>
      <c r="C326" s="5">
        <v>144</v>
      </c>
      <c r="D326" s="25" t="str">
        <f t="shared" si="5"/>
        <v/>
      </c>
      <c r="E326" t="s">
        <v>79</v>
      </c>
    </row>
    <row r="327" spans="1:5" outlineLevel="2" x14ac:dyDescent="0.35">
      <c r="A327" s="11">
        <v>43803</v>
      </c>
      <c r="B327" t="s">
        <v>17</v>
      </c>
      <c r="C327" s="5">
        <v>330</v>
      </c>
      <c r="D327" s="25" t="str">
        <f t="shared" si="5"/>
        <v/>
      </c>
      <c r="E327" t="s">
        <v>79</v>
      </c>
    </row>
    <row r="328" spans="1:5" outlineLevel="2" x14ac:dyDescent="0.35">
      <c r="A328" s="11">
        <v>43803</v>
      </c>
      <c r="B328" t="s">
        <v>17</v>
      </c>
      <c r="C328" s="5">
        <v>120.34</v>
      </c>
      <c r="D328" s="25" t="str">
        <f t="shared" si="5"/>
        <v/>
      </c>
      <c r="E328" t="s">
        <v>79</v>
      </c>
    </row>
    <row r="329" spans="1:5" outlineLevel="2" x14ac:dyDescent="0.35">
      <c r="A329" s="11">
        <v>43803</v>
      </c>
      <c r="B329" t="s">
        <v>17</v>
      </c>
      <c r="C329" s="5">
        <v>39875</v>
      </c>
      <c r="D329" s="25" t="str">
        <f t="shared" si="5"/>
        <v/>
      </c>
      <c r="E329" t="s">
        <v>480</v>
      </c>
    </row>
    <row r="330" spans="1:5" outlineLevel="2" x14ac:dyDescent="0.35">
      <c r="A330" s="11">
        <v>43803</v>
      </c>
      <c r="B330" t="s">
        <v>17</v>
      </c>
      <c r="C330" s="5">
        <v>4132.5</v>
      </c>
      <c r="D330" s="25" t="str">
        <f t="shared" si="5"/>
        <v/>
      </c>
      <c r="E330" t="s">
        <v>480</v>
      </c>
    </row>
    <row r="331" spans="1:5" outlineLevel="2" x14ac:dyDescent="0.35">
      <c r="A331" s="11">
        <v>43803</v>
      </c>
      <c r="B331" t="s">
        <v>17</v>
      </c>
      <c r="C331" s="5">
        <v>33000</v>
      </c>
      <c r="D331" s="25" t="str">
        <f t="shared" si="5"/>
        <v/>
      </c>
      <c r="E331" t="s">
        <v>92</v>
      </c>
    </row>
    <row r="332" spans="1:5" outlineLevel="2" x14ac:dyDescent="0.35">
      <c r="A332" s="11">
        <v>43803</v>
      </c>
      <c r="B332" t="s">
        <v>17</v>
      </c>
      <c r="C332" s="5">
        <v>8855</v>
      </c>
      <c r="D332" s="25" t="str">
        <f t="shared" si="5"/>
        <v/>
      </c>
      <c r="E332" t="s">
        <v>480</v>
      </c>
    </row>
    <row r="333" spans="1:5" outlineLevel="2" x14ac:dyDescent="0.35">
      <c r="A333" s="11">
        <v>43803</v>
      </c>
      <c r="B333" t="s">
        <v>17</v>
      </c>
      <c r="C333" s="5">
        <v>12375</v>
      </c>
      <c r="D333" s="25" t="str">
        <f t="shared" si="5"/>
        <v/>
      </c>
      <c r="E333" t="s">
        <v>480</v>
      </c>
    </row>
    <row r="334" spans="1:5" outlineLevel="2" x14ac:dyDescent="0.35">
      <c r="A334" s="11">
        <v>43803</v>
      </c>
      <c r="B334" t="s">
        <v>17</v>
      </c>
      <c r="C334" s="5">
        <v>1282.5</v>
      </c>
      <c r="D334" s="25" t="str">
        <f t="shared" si="5"/>
        <v/>
      </c>
      <c r="E334" t="s">
        <v>480</v>
      </c>
    </row>
    <row r="335" spans="1:5" outlineLevel="2" x14ac:dyDescent="0.35">
      <c r="A335" s="11">
        <v>43803</v>
      </c>
      <c r="B335" t="s">
        <v>17</v>
      </c>
      <c r="C335" s="5">
        <v>2786</v>
      </c>
      <c r="D335" s="25" t="str">
        <f t="shared" si="5"/>
        <v/>
      </c>
      <c r="E335" t="s">
        <v>480</v>
      </c>
    </row>
    <row r="336" spans="1:5" outlineLevel="2" x14ac:dyDescent="0.35">
      <c r="A336" s="11">
        <v>43803</v>
      </c>
      <c r="B336" t="s">
        <v>17</v>
      </c>
      <c r="C336" s="5">
        <v>11576</v>
      </c>
      <c r="D336" s="25" t="str">
        <f t="shared" si="5"/>
        <v/>
      </c>
      <c r="E336" t="s">
        <v>480</v>
      </c>
    </row>
    <row r="337" spans="1:5" outlineLevel="2" x14ac:dyDescent="0.35">
      <c r="A337" s="11">
        <v>43803</v>
      </c>
      <c r="B337" t="s">
        <v>17</v>
      </c>
      <c r="C337" s="5">
        <v>110.2</v>
      </c>
      <c r="D337" s="25" t="str">
        <f t="shared" si="5"/>
        <v/>
      </c>
      <c r="E337" t="s">
        <v>480</v>
      </c>
    </row>
    <row r="338" spans="1:5" outlineLevel="2" x14ac:dyDescent="0.35">
      <c r="A338" s="11">
        <v>43803</v>
      </c>
      <c r="B338" t="s">
        <v>17</v>
      </c>
      <c r="C338" s="5">
        <v>208.44</v>
      </c>
      <c r="D338" s="25" t="str">
        <f t="shared" si="5"/>
        <v/>
      </c>
      <c r="E338" t="s">
        <v>79</v>
      </c>
    </row>
    <row r="339" spans="1:5" outlineLevel="2" x14ac:dyDescent="0.35">
      <c r="A339" s="11">
        <v>43803</v>
      </c>
      <c r="B339" t="s">
        <v>17</v>
      </c>
      <c r="C339" s="5">
        <v>198.29</v>
      </c>
      <c r="D339" s="25" t="str">
        <f t="shared" si="5"/>
        <v/>
      </c>
      <c r="E339" t="s">
        <v>79</v>
      </c>
    </row>
    <row r="340" spans="1:5" outlineLevel="2" x14ac:dyDescent="0.35">
      <c r="A340" s="11">
        <v>43803</v>
      </c>
      <c r="B340" t="s">
        <v>17</v>
      </c>
      <c r="C340" s="5">
        <v>994</v>
      </c>
      <c r="D340" s="25" t="str">
        <f t="shared" si="5"/>
        <v/>
      </c>
      <c r="E340" t="s">
        <v>90</v>
      </c>
    </row>
    <row r="341" spans="1:5" outlineLevel="2" x14ac:dyDescent="0.35">
      <c r="A341" s="11">
        <v>43803</v>
      </c>
      <c r="B341" t="s">
        <v>17</v>
      </c>
      <c r="C341" s="5">
        <v>1124</v>
      </c>
      <c r="D341" s="25" t="str">
        <f t="shared" si="5"/>
        <v/>
      </c>
      <c r="E341" t="s">
        <v>86</v>
      </c>
    </row>
    <row r="342" spans="1:5" outlineLevel="2" x14ac:dyDescent="0.35">
      <c r="A342" s="11">
        <v>43803</v>
      </c>
      <c r="B342" t="s">
        <v>17</v>
      </c>
      <c r="C342" s="5">
        <v>261</v>
      </c>
      <c r="D342" s="25" t="str">
        <f t="shared" ref="D342:D405" si="6">IF(E342="","TOTAL","")</f>
        <v/>
      </c>
      <c r="E342" t="s">
        <v>79</v>
      </c>
    </row>
    <row r="343" spans="1:5" outlineLevel="2" x14ac:dyDescent="0.35">
      <c r="A343" s="11">
        <v>43803</v>
      </c>
      <c r="B343" t="s">
        <v>17</v>
      </c>
      <c r="C343" s="5">
        <v>43.23</v>
      </c>
      <c r="D343" s="25" t="str">
        <f t="shared" si="6"/>
        <v/>
      </c>
      <c r="E343" t="s">
        <v>79</v>
      </c>
    </row>
    <row r="344" spans="1:5" outlineLevel="2" x14ac:dyDescent="0.35">
      <c r="A344" s="11">
        <v>43803</v>
      </c>
      <c r="B344" t="s">
        <v>17</v>
      </c>
      <c r="C344" s="5">
        <v>112.78</v>
      </c>
      <c r="D344" s="25" t="str">
        <f t="shared" si="6"/>
        <v/>
      </c>
      <c r="E344" t="s">
        <v>79</v>
      </c>
    </row>
    <row r="345" spans="1:5" outlineLevel="2" x14ac:dyDescent="0.35">
      <c r="A345" s="11">
        <v>43803</v>
      </c>
      <c r="B345" t="s">
        <v>17</v>
      </c>
      <c r="C345" s="5">
        <v>6522</v>
      </c>
      <c r="D345" s="25" t="str">
        <f t="shared" si="6"/>
        <v/>
      </c>
      <c r="E345" t="s">
        <v>480</v>
      </c>
    </row>
    <row r="346" spans="1:5" outlineLevel="2" x14ac:dyDescent="0.35">
      <c r="A346" s="11">
        <v>43803</v>
      </c>
      <c r="B346" t="s">
        <v>17</v>
      </c>
      <c r="C346" s="5">
        <v>9783</v>
      </c>
      <c r="D346" s="25" t="str">
        <f t="shared" si="6"/>
        <v/>
      </c>
      <c r="E346" t="s">
        <v>480</v>
      </c>
    </row>
    <row r="347" spans="1:5" outlineLevel="2" x14ac:dyDescent="0.35">
      <c r="A347" s="11">
        <v>43803</v>
      </c>
      <c r="B347" t="s">
        <v>17</v>
      </c>
      <c r="C347" s="5">
        <v>275</v>
      </c>
      <c r="D347" s="25" t="str">
        <f t="shared" si="6"/>
        <v/>
      </c>
      <c r="E347" t="s">
        <v>480</v>
      </c>
    </row>
    <row r="348" spans="1:5" outlineLevel="2" x14ac:dyDescent="0.35">
      <c r="A348" s="11">
        <v>43803</v>
      </c>
      <c r="B348" t="s">
        <v>17</v>
      </c>
      <c r="C348" s="5">
        <v>110.87</v>
      </c>
      <c r="D348" s="25" t="str">
        <f t="shared" si="6"/>
        <v/>
      </c>
      <c r="E348" t="s">
        <v>79</v>
      </c>
    </row>
    <row r="349" spans="1:5" outlineLevel="2" x14ac:dyDescent="0.35">
      <c r="A349" s="11">
        <v>43803</v>
      </c>
      <c r="B349" t="s">
        <v>17</v>
      </c>
      <c r="C349" s="5">
        <v>87.19</v>
      </c>
      <c r="D349" s="25" t="str">
        <f t="shared" si="6"/>
        <v/>
      </c>
      <c r="E349" t="s">
        <v>79</v>
      </c>
    </row>
    <row r="350" spans="1:5" outlineLevel="2" x14ac:dyDescent="0.35">
      <c r="A350" s="11">
        <v>43803</v>
      </c>
      <c r="B350" t="s">
        <v>17</v>
      </c>
      <c r="C350" s="5">
        <v>315</v>
      </c>
      <c r="D350" s="25" t="str">
        <f t="shared" si="6"/>
        <v/>
      </c>
      <c r="E350" t="s">
        <v>86</v>
      </c>
    </row>
    <row r="351" spans="1:5" outlineLevel="2" x14ac:dyDescent="0.35">
      <c r="A351" s="11">
        <v>43803</v>
      </c>
      <c r="B351" t="s">
        <v>17</v>
      </c>
      <c r="C351" s="5">
        <v>100.44</v>
      </c>
      <c r="D351" s="25" t="str">
        <f t="shared" si="6"/>
        <v/>
      </c>
      <c r="E351" t="s">
        <v>79</v>
      </c>
    </row>
    <row r="352" spans="1:5" outlineLevel="2" x14ac:dyDescent="0.35">
      <c r="A352" s="11">
        <v>43803</v>
      </c>
      <c r="B352" t="s">
        <v>17</v>
      </c>
      <c r="C352" s="5">
        <v>-108.53</v>
      </c>
      <c r="D352" s="25" t="str">
        <f t="shared" si="6"/>
        <v/>
      </c>
      <c r="E352" t="s">
        <v>79</v>
      </c>
    </row>
    <row r="353" spans="1:5" outlineLevel="2" x14ac:dyDescent="0.35">
      <c r="A353" s="11">
        <v>43803</v>
      </c>
      <c r="B353" t="s">
        <v>17</v>
      </c>
      <c r="C353" s="5">
        <v>50</v>
      </c>
      <c r="D353" s="25" t="str">
        <f t="shared" si="6"/>
        <v/>
      </c>
      <c r="E353" t="s">
        <v>79</v>
      </c>
    </row>
    <row r="354" spans="1:5" outlineLevel="2" x14ac:dyDescent="0.35">
      <c r="A354" s="11">
        <v>43803</v>
      </c>
      <c r="B354" t="s">
        <v>17</v>
      </c>
      <c r="C354" s="5">
        <v>335</v>
      </c>
      <c r="D354" s="25" t="str">
        <f t="shared" si="6"/>
        <v/>
      </c>
      <c r="E354" t="s">
        <v>79</v>
      </c>
    </row>
    <row r="355" spans="1:5" outlineLevel="2" x14ac:dyDescent="0.35">
      <c r="A355" s="11">
        <v>43803</v>
      </c>
      <c r="B355" t="s">
        <v>17</v>
      </c>
      <c r="C355" s="5">
        <v>98.17</v>
      </c>
      <c r="D355" s="25" t="str">
        <f t="shared" si="6"/>
        <v/>
      </c>
      <c r="E355" t="s">
        <v>79</v>
      </c>
    </row>
    <row r="356" spans="1:5" outlineLevel="2" x14ac:dyDescent="0.35">
      <c r="A356" s="11">
        <v>43803</v>
      </c>
      <c r="B356" t="s">
        <v>17</v>
      </c>
      <c r="C356" s="5">
        <v>370.5</v>
      </c>
      <c r="D356" s="25" t="str">
        <f t="shared" si="6"/>
        <v/>
      </c>
      <c r="E356" t="s">
        <v>480</v>
      </c>
    </row>
    <row r="357" spans="1:5" outlineLevel="2" x14ac:dyDescent="0.35">
      <c r="A357" s="11">
        <v>43803</v>
      </c>
      <c r="B357" t="s">
        <v>17</v>
      </c>
      <c r="C357" s="5">
        <v>339.88</v>
      </c>
      <c r="D357" s="25" t="str">
        <f t="shared" si="6"/>
        <v/>
      </c>
      <c r="E357" t="s">
        <v>79</v>
      </c>
    </row>
    <row r="358" spans="1:5" outlineLevel="2" x14ac:dyDescent="0.35">
      <c r="A358" s="11">
        <v>43803</v>
      </c>
      <c r="B358" t="s">
        <v>17</v>
      </c>
      <c r="C358" s="5">
        <v>14.83</v>
      </c>
      <c r="D358" s="25" t="str">
        <f t="shared" si="6"/>
        <v/>
      </c>
      <c r="E358" t="s">
        <v>79</v>
      </c>
    </row>
    <row r="359" spans="1:5" outlineLevel="2" x14ac:dyDescent="0.35">
      <c r="A359" s="11">
        <v>43803</v>
      </c>
      <c r="B359" t="s">
        <v>17</v>
      </c>
      <c r="C359" s="5">
        <v>2325.09</v>
      </c>
      <c r="D359" s="25" t="str">
        <f t="shared" si="6"/>
        <v/>
      </c>
      <c r="E359" t="s">
        <v>480</v>
      </c>
    </row>
    <row r="360" spans="1:5" outlineLevel="1" x14ac:dyDescent="0.35">
      <c r="A360" s="24">
        <f>A359</f>
        <v>43803</v>
      </c>
      <c r="B360" s="24" t="str">
        <f>B359</f>
        <v>CDW GOVERNMENT INC</v>
      </c>
      <c r="C360" s="25">
        <f>SUBTOTAL(9,C226:C359)</f>
        <v>167254.67000000001</v>
      </c>
      <c r="D360" s="25" t="str">
        <f t="shared" si="6"/>
        <v>TOTAL</v>
      </c>
    </row>
    <row r="361" spans="1:5" outlineLevel="2" x14ac:dyDescent="0.35">
      <c r="A361" s="11">
        <v>43803</v>
      </c>
      <c r="B361" t="s">
        <v>22</v>
      </c>
      <c r="C361" s="5">
        <v>290</v>
      </c>
      <c r="D361" s="25" t="str">
        <f t="shared" si="6"/>
        <v/>
      </c>
      <c r="E361" t="s">
        <v>77</v>
      </c>
    </row>
    <row r="362" spans="1:5" outlineLevel="2" x14ac:dyDescent="0.35">
      <c r="A362" s="11">
        <v>43803</v>
      </c>
      <c r="B362" t="s">
        <v>22</v>
      </c>
      <c r="C362" s="5">
        <v>217.23</v>
      </c>
      <c r="D362" s="25" t="str">
        <f t="shared" si="6"/>
        <v/>
      </c>
      <c r="E362" t="s">
        <v>85</v>
      </c>
    </row>
    <row r="363" spans="1:5" outlineLevel="2" x14ac:dyDescent="0.35">
      <c r="A363" s="11">
        <v>43803</v>
      </c>
      <c r="B363" t="s">
        <v>22</v>
      </c>
      <c r="C363" s="5">
        <v>225</v>
      </c>
      <c r="D363" s="25" t="str">
        <f t="shared" si="6"/>
        <v/>
      </c>
      <c r="E363" t="s">
        <v>79</v>
      </c>
    </row>
    <row r="364" spans="1:5" outlineLevel="2" x14ac:dyDescent="0.35">
      <c r="A364" s="11">
        <v>43803</v>
      </c>
      <c r="B364" t="s">
        <v>22</v>
      </c>
      <c r="C364" s="5">
        <v>36.6</v>
      </c>
      <c r="D364" s="25" t="str">
        <f t="shared" si="6"/>
        <v/>
      </c>
      <c r="E364" t="s">
        <v>85</v>
      </c>
    </row>
    <row r="365" spans="1:5" outlineLevel="1" x14ac:dyDescent="0.35">
      <c r="A365" s="24">
        <f>A364</f>
        <v>43803</v>
      </c>
      <c r="B365" s="24" t="str">
        <f>B364</f>
        <v>HOUSTON COMMUNICATIONS INC</v>
      </c>
      <c r="C365" s="25">
        <f>SUBTOTAL(9,C361:C364)</f>
        <v>768.83</v>
      </c>
      <c r="D365" s="25" t="str">
        <f t="shared" si="6"/>
        <v>TOTAL</v>
      </c>
    </row>
    <row r="366" spans="1:5" outlineLevel="2" x14ac:dyDescent="0.35">
      <c r="A366" s="11">
        <v>43803</v>
      </c>
      <c r="B366" t="s">
        <v>18</v>
      </c>
      <c r="C366" s="5">
        <v>624.13</v>
      </c>
      <c r="D366" s="25" t="str">
        <f t="shared" si="6"/>
        <v/>
      </c>
      <c r="E366" t="s">
        <v>80</v>
      </c>
    </row>
    <row r="367" spans="1:5" outlineLevel="2" x14ac:dyDescent="0.35">
      <c r="A367" s="11">
        <v>43803</v>
      </c>
      <c r="B367" t="s">
        <v>18</v>
      </c>
      <c r="C367" s="5">
        <v>9726.77</v>
      </c>
      <c r="D367" s="25" t="str">
        <f t="shared" si="6"/>
        <v/>
      </c>
      <c r="E367" t="s">
        <v>80</v>
      </c>
    </row>
    <row r="368" spans="1:5" outlineLevel="2" x14ac:dyDescent="0.35">
      <c r="A368" s="11">
        <v>43803</v>
      </c>
      <c r="B368" t="s">
        <v>18</v>
      </c>
      <c r="C368" s="5">
        <v>27.59</v>
      </c>
      <c r="D368" s="25" t="str">
        <f t="shared" si="6"/>
        <v/>
      </c>
      <c r="E368" t="s">
        <v>80</v>
      </c>
    </row>
    <row r="369" spans="1:5" outlineLevel="1" x14ac:dyDescent="0.35">
      <c r="A369" s="24">
        <f>A368</f>
        <v>43803</v>
      </c>
      <c r="B369" s="24" t="str">
        <f>B368</f>
        <v>MACKIN EDUCATIONAL RES</v>
      </c>
      <c r="C369" s="25">
        <f>SUBTOTAL(9,C366:C368)</f>
        <v>10378.49</v>
      </c>
      <c r="D369" s="25" t="str">
        <f t="shared" si="6"/>
        <v>TOTAL</v>
      </c>
    </row>
    <row r="370" spans="1:5" outlineLevel="2" x14ac:dyDescent="0.35">
      <c r="A370" s="11">
        <v>43803</v>
      </c>
      <c r="B370" t="s">
        <v>851</v>
      </c>
      <c r="C370" s="5">
        <v>97.24</v>
      </c>
      <c r="D370" s="25" t="str">
        <f t="shared" si="6"/>
        <v/>
      </c>
      <c r="E370" t="s">
        <v>79</v>
      </c>
    </row>
    <row r="371" spans="1:5" outlineLevel="1" x14ac:dyDescent="0.35">
      <c r="A371" s="24">
        <f>A370</f>
        <v>43803</v>
      </c>
      <c r="B371" s="24" t="str">
        <f>B370</f>
        <v>WILLIAM V MACGILL &amp; COMPANY</v>
      </c>
      <c r="C371" s="25">
        <f>SUBTOTAL(9,C370:C370)</f>
        <v>97.24</v>
      </c>
      <c r="D371" s="25" t="str">
        <f t="shared" si="6"/>
        <v>TOTAL</v>
      </c>
    </row>
    <row r="372" spans="1:5" outlineLevel="2" x14ac:dyDescent="0.35">
      <c r="A372" s="11">
        <v>43803</v>
      </c>
      <c r="B372" t="s">
        <v>851</v>
      </c>
      <c r="C372" s="5">
        <v>220.97</v>
      </c>
      <c r="D372" s="25" t="str">
        <f t="shared" si="6"/>
        <v/>
      </c>
      <c r="E372" t="s">
        <v>79</v>
      </c>
    </row>
    <row r="373" spans="1:5" outlineLevel="1" x14ac:dyDescent="0.35">
      <c r="A373" s="24">
        <f>A372</f>
        <v>43803</v>
      </c>
      <c r="B373" s="24" t="str">
        <f>B372</f>
        <v>WILLIAM V MACGILL &amp; COMPANY</v>
      </c>
      <c r="C373" s="25">
        <f>SUBTOTAL(9,C372:C372)</f>
        <v>220.97</v>
      </c>
      <c r="D373" s="25" t="str">
        <f t="shared" si="6"/>
        <v>TOTAL</v>
      </c>
    </row>
    <row r="374" spans="1:5" outlineLevel="2" x14ac:dyDescent="0.35">
      <c r="A374" s="11">
        <v>43803</v>
      </c>
      <c r="B374" t="s">
        <v>851</v>
      </c>
      <c r="C374" s="5">
        <v>170.05</v>
      </c>
      <c r="D374" s="25" t="str">
        <f t="shared" si="6"/>
        <v/>
      </c>
      <c r="E374" t="s">
        <v>480</v>
      </c>
    </row>
    <row r="375" spans="1:5" outlineLevel="1" x14ac:dyDescent="0.35">
      <c r="A375" s="24">
        <f>A374</f>
        <v>43803</v>
      </c>
      <c r="B375" s="24" t="str">
        <f>B374</f>
        <v>WILLIAM V MACGILL &amp; COMPANY</v>
      </c>
      <c r="C375" s="25">
        <f>SUBTOTAL(9,C374:C374)</f>
        <v>170.05</v>
      </c>
      <c r="D375" s="25" t="str">
        <f t="shared" si="6"/>
        <v>TOTAL</v>
      </c>
    </row>
    <row r="376" spans="1:5" outlineLevel="2" x14ac:dyDescent="0.35">
      <c r="A376" s="11">
        <v>43803</v>
      </c>
      <c r="B376" t="s">
        <v>381</v>
      </c>
      <c r="C376" s="5">
        <v>380</v>
      </c>
      <c r="D376" s="25" t="str">
        <f t="shared" si="6"/>
        <v/>
      </c>
      <c r="E376" t="s">
        <v>78</v>
      </c>
    </row>
    <row r="377" spans="1:5" outlineLevel="2" x14ac:dyDescent="0.35">
      <c r="A377" s="11">
        <v>43803</v>
      </c>
      <c r="B377" t="s">
        <v>381</v>
      </c>
      <c r="C377" s="5">
        <v>499.7</v>
      </c>
      <c r="D377" s="25" t="str">
        <f t="shared" si="6"/>
        <v/>
      </c>
      <c r="E377" t="s">
        <v>78</v>
      </c>
    </row>
    <row r="378" spans="1:5" outlineLevel="2" x14ac:dyDescent="0.35">
      <c r="A378" s="11">
        <v>43803</v>
      </c>
      <c r="B378" t="s">
        <v>381</v>
      </c>
      <c r="C378" s="5">
        <v>169.6</v>
      </c>
      <c r="D378" s="25" t="str">
        <f t="shared" si="6"/>
        <v/>
      </c>
      <c r="E378" t="s">
        <v>78</v>
      </c>
    </row>
    <row r="379" spans="1:5" outlineLevel="2" x14ac:dyDescent="0.35">
      <c r="A379" s="11">
        <v>43803</v>
      </c>
      <c r="B379" t="s">
        <v>381</v>
      </c>
      <c r="C379" s="5">
        <v>176.75</v>
      </c>
      <c r="D379" s="25" t="str">
        <f t="shared" si="6"/>
        <v/>
      </c>
      <c r="E379" t="s">
        <v>78</v>
      </c>
    </row>
    <row r="380" spans="1:5" outlineLevel="2" x14ac:dyDescent="0.35">
      <c r="A380" s="11">
        <v>43803</v>
      </c>
      <c r="B380" t="s">
        <v>381</v>
      </c>
      <c r="C380" s="5">
        <v>129.69999999999999</v>
      </c>
      <c r="D380" s="25" t="str">
        <f t="shared" si="6"/>
        <v/>
      </c>
      <c r="E380" t="s">
        <v>78</v>
      </c>
    </row>
    <row r="381" spans="1:5" outlineLevel="2" x14ac:dyDescent="0.35">
      <c r="A381" s="11">
        <v>43803</v>
      </c>
      <c r="B381" t="s">
        <v>381</v>
      </c>
      <c r="C381" s="5">
        <v>89.8</v>
      </c>
      <c r="D381" s="25" t="str">
        <f t="shared" si="6"/>
        <v/>
      </c>
      <c r="E381" t="s">
        <v>78</v>
      </c>
    </row>
    <row r="382" spans="1:5" outlineLevel="2" x14ac:dyDescent="0.35">
      <c r="A382" s="11">
        <v>43803</v>
      </c>
      <c r="B382" t="s">
        <v>381</v>
      </c>
      <c r="C382" s="5">
        <v>169.6</v>
      </c>
      <c r="D382" s="25" t="str">
        <f t="shared" si="6"/>
        <v/>
      </c>
      <c r="E382" t="s">
        <v>78</v>
      </c>
    </row>
    <row r="383" spans="1:5" outlineLevel="2" x14ac:dyDescent="0.35">
      <c r="A383" s="11">
        <v>43803</v>
      </c>
      <c r="B383" t="s">
        <v>381</v>
      </c>
      <c r="C383" s="5">
        <v>169.6</v>
      </c>
      <c r="D383" s="25" t="str">
        <f t="shared" si="6"/>
        <v/>
      </c>
      <c r="E383" t="s">
        <v>78</v>
      </c>
    </row>
    <row r="384" spans="1:5" outlineLevel="1" x14ac:dyDescent="0.35">
      <c r="A384" s="24">
        <f>A383</f>
        <v>43803</v>
      </c>
      <c r="B384" s="24" t="str">
        <f>B383</f>
        <v>B &amp; G POPCORN INC</v>
      </c>
      <c r="C384" s="25">
        <f>SUBTOTAL(9,C376:C383)</f>
        <v>1784.7499999999998</v>
      </c>
      <c r="D384" s="25" t="str">
        <f t="shared" si="6"/>
        <v>TOTAL</v>
      </c>
    </row>
    <row r="385" spans="1:5" outlineLevel="2" x14ac:dyDescent="0.35">
      <c r="A385" s="11">
        <v>43803</v>
      </c>
      <c r="B385" t="s">
        <v>382</v>
      </c>
      <c r="C385" s="5">
        <v>14834.4</v>
      </c>
      <c r="D385" s="25" t="str">
        <f t="shared" si="6"/>
        <v/>
      </c>
      <c r="E385" t="s">
        <v>90</v>
      </c>
    </row>
    <row r="386" spans="1:5" outlineLevel="1" x14ac:dyDescent="0.35">
      <c r="A386" s="24">
        <f>A385</f>
        <v>43803</v>
      </c>
      <c r="B386" s="24" t="str">
        <f>B385</f>
        <v>GULF COAST PAPER COMPANY INC</v>
      </c>
      <c r="C386" s="25">
        <f>SUBTOTAL(9,C385:C385)</f>
        <v>14834.4</v>
      </c>
      <c r="D386" s="25" t="str">
        <f t="shared" si="6"/>
        <v>TOTAL</v>
      </c>
    </row>
    <row r="387" spans="1:5" outlineLevel="2" x14ac:dyDescent="0.35">
      <c r="A387" s="11">
        <v>43803</v>
      </c>
      <c r="B387" t="s">
        <v>23</v>
      </c>
      <c r="C387" s="5">
        <v>1946</v>
      </c>
      <c r="D387" s="25" t="str">
        <f t="shared" si="6"/>
        <v/>
      </c>
      <c r="E387" t="s">
        <v>183</v>
      </c>
    </row>
    <row r="388" spans="1:5" outlineLevel="2" x14ac:dyDescent="0.35">
      <c r="A388" s="11">
        <v>43803</v>
      </c>
      <c r="B388" t="s">
        <v>23</v>
      </c>
      <c r="C388" s="5">
        <v>717</v>
      </c>
      <c r="D388" s="25" t="str">
        <f t="shared" si="6"/>
        <v/>
      </c>
      <c r="E388" t="s">
        <v>183</v>
      </c>
    </row>
    <row r="389" spans="1:5" outlineLevel="2" x14ac:dyDescent="0.35">
      <c r="A389" s="11">
        <v>43803</v>
      </c>
      <c r="B389" t="s">
        <v>23</v>
      </c>
      <c r="C389" s="5">
        <v>653.4</v>
      </c>
      <c r="D389" s="25" t="str">
        <f t="shared" si="6"/>
        <v/>
      </c>
      <c r="E389" t="s">
        <v>80</v>
      </c>
    </row>
    <row r="390" spans="1:5" outlineLevel="2" x14ac:dyDescent="0.35">
      <c r="A390" s="11">
        <v>43803</v>
      </c>
      <c r="B390" t="s">
        <v>23</v>
      </c>
      <c r="C390" s="5">
        <v>308</v>
      </c>
      <c r="D390" s="25" t="str">
        <f t="shared" si="6"/>
        <v/>
      </c>
      <c r="E390" t="s">
        <v>80</v>
      </c>
    </row>
    <row r="391" spans="1:5" outlineLevel="2" x14ac:dyDescent="0.35">
      <c r="A391" s="11">
        <v>43803</v>
      </c>
      <c r="B391" t="s">
        <v>23</v>
      </c>
      <c r="C391" s="5">
        <v>795</v>
      </c>
      <c r="D391" s="25" t="str">
        <f t="shared" si="6"/>
        <v/>
      </c>
      <c r="E391" t="s">
        <v>82</v>
      </c>
    </row>
    <row r="392" spans="1:5" outlineLevel="2" x14ac:dyDescent="0.35">
      <c r="A392" s="11">
        <v>43803</v>
      </c>
      <c r="B392" t="s">
        <v>23</v>
      </c>
      <c r="C392" s="5">
        <v>9265</v>
      </c>
      <c r="D392" s="25" t="str">
        <f t="shared" si="6"/>
        <v/>
      </c>
      <c r="E392" t="s">
        <v>79</v>
      </c>
    </row>
    <row r="393" spans="1:5" outlineLevel="2" x14ac:dyDescent="0.35">
      <c r="A393" s="11">
        <v>43803</v>
      </c>
      <c r="B393" t="s">
        <v>23</v>
      </c>
      <c r="C393" s="5">
        <v>57</v>
      </c>
      <c r="D393" s="25" t="str">
        <f t="shared" si="6"/>
        <v/>
      </c>
      <c r="E393" t="s">
        <v>79</v>
      </c>
    </row>
    <row r="394" spans="1:5" outlineLevel="1" x14ac:dyDescent="0.35">
      <c r="A394" s="24">
        <f>A393</f>
        <v>43803</v>
      </c>
      <c r="B394" s="24" t="str">
        <f>B393</f>
        <v>HEINEMANN</v>
      </c>
      <c r="C394" s="25">
        <f>SUBTOTAL(9,C387:C393)</f>
        <v>13741.4</v>
      </c>
      <c r="D394" s="25" t="str">
        <f t="shared" si="6"/>
        <v>TOTAL</v>
      </c>
    </row>
    <row r="395" spans="1:5" outlineLevel="2" x14ac:dyDescent="0.35">
      <c r="A395" s="11">
        <v>43803</v>
      </c>
      <c r="B395" t="s">
        <v>280</v>
      </c>
      <c r="C395" s="5">
        <v>1400</v>
      </c>
      <c r="D395" s="25" t="str">
        <f t="shared" si="6"/>
        <v/>
      </c>
      <c r="E395" t="s">
        <v>88</v>
      </c>
    </row>
    <row r="396" spans="1:5" outlineLevel="2" x14ac:dyDescent="0.35">
      <c r="A396" s="11">
        <v>43803</v>
      </c>
      <c r="B396" t="s">
        <v>280</v>
      </c>
      <c r="C396" s="5">
        <v>7400</v>
      </c>
      <c r="D396" s="25" t="str">
        <f t="shared" si="6"/>
        <v/>
      </c>
      <c r="E396" t="s">
        <v>88</v>
      </c>
    </row>
    <row r="397" spans="1:5" outlineLevel="2" x14ac:dyDescent="0.35">
      <c r="A397" s="11">
        <v>43803</v>
      </c>
      <c r="B397" t="s">
        <v>280</v>
      </c>
      <c r="C397" s="5">
        <v>1825</v>
      </c>
      <c r="D397" s="25" t="str">
        <f t="shared" si="6"/>
        <v/>
      </c>
      <c r="E397" t="s">
        <v>88</v>
      </c>
    </row>
    <row r="398" spans="1:5" outlineLevel="1" x14ac:dyDescent="0.35">
      <c r="A398" s="24">
        <f>A397</f>
        <v>43803</v>
      </c>
      <c r="B398" s="24" t="str">
        <f>B397</f>
        <v>TERRACON CONSULTANTS INC</v>
      </c>
      <c r="C398" s="25">
        <f>SUBTOTAL(9,C395:C397)</f>
        <v>10625</v>
      </c>
      <c r="D398" s="25" t="str">
        <f t="shared" si="6"/>
        <v>TOTAL</v>
      </c>
    </row>
    <row r="399" spans="1:5" outlineLevel="2" x14ac:dyDescent="0.35">
      <c r="A399" s="11">
        <v>43803</v>
      </c>
      <c r="B399" t="s">
        <v>115</v>
      </c>
      <c r="C399" s="5">
        <v>193.9</v>
      </c>
      <c r="D399" s="25" t="str">
        <f t="shared" si="6"/>
        <v/>
      </c>
      <c r="E399" t="s">
        <v>89</v>
      </c>
    </row>
    <row r="400" spans="1:5" outlineLevel="2" x14ac:dyDescent="0.35">
      <c r="A400" s="11">
        <v>43803</v>
      </c>
      <c r="B400" t="s">
        <v>115</v>
      </c>
      <c r="C400" s="5">
        <v>505.61</v>
      </c>
      <c r="D400" s="25" t="str">
        <f t="shared" si="6"/>
        <v/>
      </c>
      <c r="E400" t="s">
        <v>79</v>
      </c>
    </row>
    <row r="401" spans="1:5" outlineLevel="2" x14ac:dyDescent="0.35">
      <c r="A401" s="11">
        <v>43803</v>
      </c>
      <c r="B401" t="s">
        <v>115</v>
      </c>
      <c r="C401" s="5">
        <v>713.5</v>
      </c>
      <c r="D401" s="25" t="str">
        <f t="shared" si="6"/>
        <v/>
      </c>
      <c r="E401" t="s">
        <v>79</v>
      </c>
    </row>
    <row r="402" spans="1:5" outlineLevel="1" x14ac:dyDescent="0.35">
      <c r="A402" s="24">
        <f>A401</f>
        <v>43803</v>
      </c>
      <c r="B402" s="24" t="str">
        <f>B401</f>
        <v>SCHOOL LIFE</v>
      </c>
      <c r="C402" s="25">
        <f>SUBTOTAL(9,C399:C401)</f>
        <v>1413.01</v>
      </c>
      <c r="D402" s="25" t="str">
        <f t="shared" si="6"/>
        <v>TOTAL</v>
      </c>
    </row>
    <row r="403" spans="1:5" outlineLevel="2" x14ac:dyDescent="0.35">
      <c r="A403" s="11">
        <v>43803</v>
      </c>
      <c r="B403" t="s">
        <v>207</v>
      </c>
      <c r="C403" s="5">
        <v>80</v>
      </c>
      <c r="D403" s="25" t="str">
        <f t="shared" si="6"/>
        <v/>
      </c>
      <c r="E403" t="s">
        <v>79</v>
      </c>
    </row>
    <row r="404" spans="1:5" outlineLevel="2" x14ac:dyDescent="0.35">
      <c r="A404" s="11">
        <v>43803</v>
      </c>
      <c r="B404" t="s">
        <v>207</v>
      </c>
      <c r="C404" s="5">
        <v>138.4</v>
      </c>
      <c r="D404" s="25" t="str">
        <f t="shared" si="6"/>
        <v/>
      </c>
      <c r="E404" t="s">
        <v>79</v>
      </c>
    </row>
    <row r="405" spans="1:5" outlineLevel="2" x14ac:dyDescent="0.35">
      <c r="A405" s="11">
        <v>43803</v>
      </c>
      <c r="B405" t="s">
        <v>207</v>
      </c>
      <c r="C405" s="5">
        <v>60</v>
      </c>
      <c r="D405" s="25" t="str">
        <f t="shared" si="6"/>
        <v/>
      </c>
      <c r="E405" t="s">
        <v>79</v>
      </c>
    </row>
    <row r="406" spans="1:5" outlineLevel="2" x14ac:dyDescent="0.35">
      <c r="A406" s="11">
        <v>43803</v>
      </c>
      <c r="B406" t="s">
        <v>207</v>
      </c>
      <c r="C406" s="5">
        <v>85.6</v>
      </c>
      <c r="D406" s="25" t="str">
        <f t="shared" ref="D406:D469" si="7">IF(E406="","TOTAL","")</f>
        <v/>
      </c>
      <c r="E406" t="s">
        <v>79</v>
      </c>
    </row>
    <row r="407" spans="1:5" outlineLevel="2" x14ac:dyDescent="0.35">
      <c r="A407" s="11">
        <v>43803</v>
      </c>
      <c r="B407" t="s">
        <v>207</v>
      </c>
      <c r="C407" s="5">
        <v>385</v>
      </c>
      <c r="D407" s="25" t="str">
        <f t="shared" si="7"/>
        <v/>
      </c>
      <c r="E407" t="s">
        <v>79</v>
      </c>
    </row>
    <row r="408" spans="1:5" outlineLevel="2" x14ac:dyDescent="0.35">
      <c r="A408" s="11">
        <v>43803</v>
      </c>
      <c r="B408" t="s">
        <v>207</v>
      </c>
      <c r="C408" s="5">
        <v>1011.95</v>
      </c>
      <c r="D408" s="25" t="str">
        <f t="shared" si="7"/>
        <v/>
      </c>
      <c r="E408" t="s">
        <v>79</v>
      </c>
    </row>
    <row r="409" spans="1:5" outlineLevel="2" x14ac:dyDescent="0.35">
      <c r="A409" s="11">
        <v>43803</v>
      </c>
      <c r="B409" t="s">
        <v>207</v>
      </c>
      <c r="C409" s="5">
        <v>2056</v>
      </c>
      <c r="D409" s="25" t="str">
        <f t="shared" si="7"/>
        <v/>
      </c>
      <c r="E409" t="s">
        <v>79</v>
      </c>
    </row>
    <row r="410" spans="1:5" outlineLevel="2" x14ac:dyDescent="0.35">
      <c r="A410" s="11">
        <v>43803</v>
      </c>
      <c r="B410" t="s">
        <v>207</v>
      </c>
      <c r="C410" s="5">
        <v>4294</v>
      </c>
      <c r="D410" s="25" t="str">
        <f t="shared" si="7"/>
        <v/>
      </c>
      <c r="E410" t="s">
        <v>79</v>
      </c>
    </row>
    <row r="411" spans="1:5" outlineLevel="2" x14ac:dyDescent="0.35">
      <c r="A411" s="11">
        <v>43803</v>
      </c>
      <c r="B411" t="s">
        <v>207</v>
      </c>
      <c r="C411" s="5">
        <v>48</v>
      </c>
      <c r="D411" s="25" t="str">
        <f t="shared" si="7"/>
        <v/>
      </c>
      <c r="E411" t="s">
        <v>79</v>
      </c>
    </row>
    <row r="412" spans="1:5" outlineLevel="2" x14ac:dyDescent="0.35">
      <c r="A412" s="11">
        <v>43803</v>
      </c>
      <c r="B412" t="s">
        <v>207</v>
      </c>
      <c r="C412" s="5">
        <v>157.47999999999999</v>
      </c>
      <c r="D412" s="25" t="str">
        <f t="shared" si="7"/>
        <v/>
      </c>
      <c r="E412" t="s">
        <v>79</v>
      </c>
    </row>
    <row r="413" spans="1:5" outlineLevel="2" x14ac:dyDescent="0.35">
      <c r="A413" s="11">
        <v>43803</v>
      </c>
      <c r="B413" t="s">
        <v>207</v>
      </c>
      <c r="C413" s="5">
        <v>337.4</v>
      </c>
      <c r="D413" s="25" t="str">
        <f t="shared" si="7"/>
        <v/>
      </c>
      <c r="E413" t="s">
        <v>79</v>
      </c>
    </row>
    <row r="414" spans="1:5" outlineLevel="2" x14ac:dyDescent="0.35">
      <c r="A414" s="11">
        <v>43803</v>
      </c>
      <c r="B414" t="s">
        <v>207</v>
      </c>
      <c r="C414" s="5">
        <v>553.5</v>
      </c>
      <c r="D414" s="25" t="str">
        <f t="shared" si="7"/>
        <v/>
      </c>
      <c r="E414" t="s">
        <v>79</v>
      </c>
    </row>
    <row r="415" spans="1:5" outlineLevel="2" x14ac:dyDescent="0.35">
      <c r="A415" s="11">
        <v>43803</v>
      </c>
      <c r="B415" t="s">
        <v>207</v>
      </c>
      <c r="C415" s="5">
        <v>1890</v>
      </c>
      <c r="D415" s="25" t="str">
        <f t="shared" si="7"/>
        <v/>
      </c>
      <c r="E415" t="s">
        <v>79</v>
      </c>
    </row>
    <row r="416" spans="1:5" outlineLevel="1" x14ac:dyDescent="0.35">
      <c r="A416" s="24">
        <f>A415</f>
        <v>43803</v>
      </c>
      <c r="B416" s="24" t="str">
        <f>B415</f>
        <v>MUSIC &amp; ARTS</v>
      </c>
      <c r="C416" s="25">
        <f>SUBTOTAL(9,C403:C415)</f>
        <v>11097.33</v>
      </c>
      <c r="D416" s="25" t="str">
        <f t="shared" si="7"/>
        <v>TOTAL</v>
      </c>
    </row>
    <row r="417" spans="1:5" outlineLevel="2" x14ac:dyDescent="0.35">
      <c r="A417" s="11">
        <v>43803</v>
      </c>
      <c r="B417" t="s">
        <v>144</v>
      </c>
      <c r="C417" s="5">
        <v>468</v>
      </c>
      <c r="D417" s="25" t="str">
        <f t="shared" si="7"/>
        <v/>
      </c>
      <c r="E417" t="s">
        <v>81</v>
      </c>
    </row>
    <row r="418" spans="1:5" outlineLevel="2" x14ac:dyDescent="0.35">
      <c r="A418" s="11">
        <v>43803</v>
      </c>
      <c r="B418" t="s">
        <v>144</v>
      </c>
      <c r="C418" s="5">
        <v>283</v>
      </c>
      <c r="D418" s="25" t="str">
        <f t="shared" si="7"/>
        <v/>
      </c>
      <c r="E418" t="s">
        <v>81</v>
      </c>
    </row>
    <row r="419" spans="1:5" outlineLevel="1" x14ac:dyDescent="0.35">
      <c r="A419" s="24">
        <f>A418</f>
        <v>43803</v>
      </c>
      <c r="B419" s="24" t="str">
        <f>B418</f>
        <v>SOUTHERN TIRE MART</v>
      </c>
      <c r="C419" s="25">
        <f>SUBTOTAL(9,C417:C418)</f>
        <v>751</v>
      </c>
      <c r="D419" s="25" t="str">
        <f t="shared" si="7"/>
        <v>TOTAL</v>
      </c>
    </row>
    <row r="420" spans="1:5" outlineLevel="2" x14ac:dyDescent="0.35">
      <c r="A420" s="11">
        <v>43803</v>
      </c>
      <c r="B420" t="s">
        <v>223</v>
      </c>
      <c r="C420" s="5">
        <v>48.48</v>
      </c>
      <c r="D420" s="25" t="str">
        <f t="shared" si="7"/>
        <v/>
      </c>
      <c r="E420" t="s">
        <v>81</v>
      </c>
    </row>
    <row r="421" spans="1:5" outlineLevel="2" x14ac:dyDescent="0.35">
      <c r="A421" s="11">
        <v>43803</v>
      </c>
      <c r="B421" t="s">
        <v>223</v>
      </c>
      <c r="C421" s="5">
        <v>35.950000000000003</v>
      </c>
      <c r="D421" s="25" t="str">
        <f t="shared" si="7"/>
        <v/>
      </c>
      <c r="E421" t="s">
        <v>81</v>
      </c>
    </row>
    <row r="422" spans="1:5" outlineLevel="2" x14ac:dyDescent="0.35">
      <c r="A422" s="11">
        <v>43803</v>
      </c>
      <c r="B422" t="s">
        <v>223</v>
      </c>
      <c r="C422" s="5">
        <v>25.28</v>
      </c>
      <c r="D422" s="25" t="str">
        <f t="shared" si="7"/>
        <v/>
      </c>
      <c r="E422" t="s">
        <v>81</v>
      </c>
    </row>
    <row r="423" spans="1:5" outlineLevel="1" x14ac:dyDescent="0.35">
      <c r="A423" s="24">
        <f>A422</f>
        <v>43803</v>
      </c>
      <c r="B423" s="24" t="str">
        <f>B422</f>
        <v>PPG/PITTSBURGH PAINTS</v>
      </c>
      <c r="C423" s="25">
        <f>SUBTOTAL(9,C420:C422)</f>
        <v>109.71000000000001</v>
      </c>
      <c r="D423" s="25" t="str">
        <f t="shared" si="7"/>
        <v>TOTAL</v>
      </c>
    </row>
    <row r="424" spans="1:5" outlineLevel="2" x14ac:dyDescent="0.35">
      <c r="A424" s="11">
        <v>43803</v>
      </c>
      <c r="B424" t="s">
        <v>852</v>
      </c>
      <c r="C424" s="5">
        <v>987.68</v>
      </c>
      <c r="D424" s="25" t="str">
        <f t="shared" si="7"/>
        <v/>
      </c>
      <c r="E424" t="s">
        <v>87</v>
      </c>
    </row>
    <row r="425" spans="1:5" outlineLevel="1" x14ac:dyDescent="0.35">
      <c r="A425" s="24">
        <f>A424</f>
        <v>43803</v>
      </c>
      <c r="B425" s="24" t="str">
        <f>B424</f>
        <v>SUNSTATE EQUIPMENT CO.</v>
      </c>
      <c r="C425" s="25">
        <f>SUBTOTAL(9,C424:C424)</f>
        <v>987.68</v>
      </c>
      <c r="D425" s="25" t="str">
        <f t="shared" si="7"/>
        <v>TOTAL</v>
      </c>
    </row>
    <row r="426" spans="1:5" outlineLevel="2" x14ac:dyDescent="0.35">
      <c r="A426" s="11">
        <v>43803</v>
      </c>
      <c r="B426" t="s">
        <v>20</v>
      </c>
      <c r="C426" s="5">
        <v>-58</v>
      </c>
      <c r="D426" s="25" t="str">
        <f t="shared" si="7"/>
        <v/>
      </c>
      <c r="E426" t="s">
        <v>80</v>
      </c>
    </row>
    <row r="427" spans="1:5" outlineLevel="2" x14ac:dyDescent="0.35">
      <c r="A427" s="11">
        <v>43803</v>
      </c>
      <c r="B427" t="s">
        <v>20</v>
      </c>
      <c r="C427" s="5">
        <v>-22.16</v>
      </c>
      <c r="D427" s="25" t="str">
        <f t="shared" si="7"/>
        <v/>
      </c>
      <c r="E427" t="s">
        <v>80</v>
      </c>
    </row>
    <row r="428" spans="1:5" outlineLevel="2" x14ac:dyDescent="0.35">
      <c r="A428" s="11">
        <v>43803</v>
      </c>
      <c r="B428" t="s">
        <v>20</v>
      </c>
      <c r="C428" s="5">
        <v>-5.42</v>
      </c>
      <c r="D428" s="25" t="str">
        <f t="shared" si="7"/>
        <v/>
      </c>
      <c r="E428" t="s">
        <v>80</v>
      </c>
    </row>
    <row r="429" spans="1:5" outlineLevel="2" x14ac:dyDescent="0.35">
      <c r="A429" s="11">
        <v>43803</v>
      </c>
      <c r="B429" t="s">
        <v>20</v>
      </c>
      <c r="C429" s="5">
        <v>-417.35</v>
      </c>
      <c r="D429" s="25" t="str">
        <f t="shared" si="7"/>
        <v/>
      </c>
      <c r="E429" t="s">
        <v>80</v>
      </c>
    </row>
    <row r="430" spans="1:5" outlineLevel="2" x14ac:dyDescent="0.35">
      <c r="A430" s="11">
        <v>43803</v>
      </c>
      <c r="B430" t="s">
        <v>20</v>
      </c>
      <c r="C430" s="5">
        <v>-86.07</v>
      </c>
      <c r="D430" s="25" t="str">
        <f t="shared" si="7"/>
        <v/>
      </c>
      <c r="E430" t="s">
        <v>80</v>
      </c>
    </row>
    <row r="431" spans="1:5" outlineLevel="2" x14ac:dyDescent="0.35">
      <c r="A431" s="11">
        <v>43803</v>
      </c>
      <c r="B431" t="s">
        <v>20</v>
      </c>
      <c r="C431" s="5">
        <v>1344.89</v>
      </c>
      <c r="D431" s="25" t="str">
        <f t="shared" si="7"/>
        <v/>
      </c>
      <c r="E431" t="s">
        <v>80</v>
      </c>
    </row>
    <row r="432" spans="1:5" outlineLevel="2" x14ac:dyDescent="0.35">
      <c r="A432" s="11">
        <v>43803</v>
      </c>
      <c r="B432" t="s">
        <v>20</v>
      </c>
      <c r="C432" s="5">
        <v>46.21</v>
      </c>
      <c r="D432" s="25" t="str">
        <f t="shared" si="7"/>
        <v/>
      </c>
      <c r="E432" t="s">
        <v>80</v>
      </c>
    </row>
    <row r="433" spans="1:5" outlineLevel="2" x14ac:dyDescent="0.35">
      <c r="A433" s="11">
        <v>43803</v>
      </c>
      <c r="B433" t="s">
        <v>20</v>
      </c>
      <c r="C433" s="5">
        <v>57</v>
      </c>
      <c r="D433" s="25" t="str">
        <f t="shared" si="7"/>
        <v/>
      </c>
      <c r="E433" t="s">
        <v>80</v>
      </c>
    </row>
    <row r="434" spans="1:5" outlineLevel="2" x14ac:dyDescent="0.35">
      <c r="A434" s="11">
        <v>43803</v>
      </c>
      <c r="B434" t="s">
        <v>20</v>
      </c>
      <c r="C434" s="5">
        <v>82.4</v>
      </c>
      <c r="D434" s="25" t="str">
        <f t="shared" si="7"/>
        <v/>
      </c>
      <c r="E434" t="s">
        <v>480</v>
      </c>
    </row>
    <row r="435" spans="1:5" outlineLevel="2" x14ac:dyDescent="0.35">
      <c r="A435" s="11">
        <v>43803</v>
      </c>
      <c r="B435" t="s">
        <v>20</v>
      </c>
      <c r="C435" s="5">
        <v>249</v>
      </c>
      <c r="D435" s="25" t="str">
        <f t="shared" si="7"/>
        <v/>
      </c>
      <c r="E435" t="s">
        <v>92</v>
      </c>
    </row>
    <row r="436" spans="1:5" outlineLevel="2" x14ac:dyDescent="0.35">
      <c r="A436" s="11">
        <v>43803</v>
      </c>
      <c r="B436" t="s">
        <v>20</v>
      </c>
      <c r="C436" s="5">
        <v>712.31</v>
      </c>
      <c r="D436" s="25" t="str">
        <f t="shared" si="7"/>
        <v/>
      </c>
      <c r="E436" t="s">
        <v>480</v>
      </c>
    </row>
    <row r="437" spans="1:5" outlineLevel="1" x14ac:dyDescent="0.35">
      <c r="A437" s="24">
        <f>A436</f>
        <v>43803</v>
      </c>
      <c r="B437" s="24" t="str">
        <f>B436</f>
        <v>FOLLETT SCHOOL SOLUTIONS INC</v>
      </c>
      <c r="C437" s="25">
        <f>SUBTOTAL(9,C426:C436)</f>
        <v>1902.81</v>
      </c>
      <c r="D437" s="25" t="str">
        <f t="shared" si="7"/>
        <v>TOTAL</v>
      </c>
    </row>
    <row r="438" spans="1:5" outlineLevel="2" x14ac:dyDescent="0.35">
      <c r="A438" s="11">
        <v>43810</v>
      </c>
      <c r="B438" t="s">
        <v>5</v>
      </c>
      <c r="C438" s="5">
        <v>-15.75</v>
      </c>
      <c r="D438" s="25" t="str">
        <f t="shared" si="7"/>
        <v/>
      </c>
      <c r="E438" t="s">
        <v>78</v>
      </c>
    </row>
    <row r="439" spans="1:5" outlineLevel="2" x14ac:dyDescent="0.35">
      <c r="A439" s="11">
        <v>43810</v>
      </c>
      <c r="B439" t="s">
        <v>5</v>
      </c>
      <c r="C439" s="5">
        <v>-31.55</v>
      </c>
      <c r="D439" s="25" t="str">
        <f t="shared" si="7"/>
        <v/>
      </c>
      <c r="E439" t="s">
        <v>78</v>
      </c>
    </row>
    <row r="440" spans="1:5" outlineLevel="2" x14ac:dyDescent="0.35">
      <c r="A440" s="11">
        <v>43810</v>
      </c>
      <c r="B440" t="s">
        <v>5</v>
      </c>
      <c r="C440" s="5">
        <v>-4.3</v>
      </c>
      <c r="D440" s="25" t="str">
        <f t="shared" si="7"/>
        <v/>
      </c>
      <c r="E440" t="s">
        <v>78</v>
      </c>
    </row>
    <row r="441" spans="1:5" outlineLevel="2" x14ac:dyDescent="0.35">
      <c r="A441" s="11">
        <v>43810</v>
      </c>
      <c r="B441" t="s">
        <v>5</v>
      </c>
      <c r="C441" s="5">
        <v>-12.94</v>
      </c>
      <c r="D441" s="25" t="str">
        <f t="shared" si="7"/>
        <v/>
      </c>
      <c r="E441" t="s">
        <v>78</v>
      </c>
    </row>
    <row r="442" spans="1:5" outlineLevel="2" x14ac:dyDescent="0.35">
      <c r="A442" s="11">
        <v>43810</v>
      </c>
      <c r="B442" t="s">
        <v>5</v>
      </c>
      <c r="C442" s="5">
        <v>-15.34</v>
      </c>
      <c r="D442" s="25" t="str">
        <f t="shared" si="7"/>
        <v/>
      </c>
      <c r="E442" t="s">
        <v>78</v>
      </c>
    </row>
    <row r="443" spans="1:5" outlineLevel="2" x14ac:dyDescent="0.35">
      <c r="A443" s="11">
        <v>43810</v>
      </c>
      <c r="B443" t="s">
        <v>5</v>
      </c>
      <c r="C443" s="5">
        <v>-23.32</v>
      </c>
      <c r="D443" s="25" t="str">
        <f t="shared" si="7"/>
        <v/>
      </c>
      <c r="E443" t="s">
        <v>78</v>
      </c>
    </row>
    <row r="444" spans="1:5" outlineLevel="2" x14ac:dyDescent="0.35">
      <c r="A444" s="11">
        <v>43810</v>
      </c>
      <c r="B444" t="s">
        <v>5</v>
      </c>
      <c r="C444" s="5">
        <v>-24.31</v>
      </c>
      <c r="D444" s="25" t="str">
        <f t="shared" si="7"/>
        <v/>
      </c>
      <c r="E444" t="s">
        <v>78</v>
      </c>
    </row>
    <row r="445" spans="1:5" outlineLevel="2" x14ac:dyDescent="0.35">
      <c r="A445" s="11">
        <v>43810</v>
      </c>
      <c r="B445" t="s">
        <v>5</v>
      </c>
      <c r="C445" s="5">
        <v>-25.72</v>
      </c>
      <c r="D445" s="25" t="str">
        <f t="shared" si="7"/>
        <v/>
      </c>
      <c r="E445" t="s">
        <v>78</v>
      </c>
    </row>
    <row r="446" spans="1:5" outlineLevel="2" x14ac:dyDescent="0.35">
      <c r="A446" s="11">
        <v>43810</v>
      </c>
      <c r="B446" t="s">
        <v>5</v>
      </c>
      <c r="C446" s="5">
        <v>-27.2</v>
      </c>
      <c r="D446" s="25" t="str">
        <f t="shared" si="7"/>
        <v/>
      </c>
      <c r="E446" t="s">
        <v>78</v>
      </c>
    </row>
    <row r="447" spans="1:5" outlineLevel="2" x14ac:dyDescent="0.35">
      <c r="A447" s="11">
        <v>43810</v>
      </c>
      <c r="B447" t="s">
        <v>5</v>
      </c>
      <c r="C447" s="5">
        <v>-27.21</v>
      </c>
      <c r="D447" s="25" t="str">
        <f t="shared" si="7"/>
        <v/>
      </c>
      <c r="E447" t="s">
        <v>78</v>
      </c>
    </row>
    <row r="448" spans="1:5" outlineLevel="2" x14ac:dyDescent="0.35">
      <c r="A448" s="11">
        <v>43810</v>
      </c>
      <c r="B448" t="s">
        <v>5</v>
      </c>
      <c r="C448" s="5">
        <v>-28.75</v>
      </c>
      <c r="D448" s="25" t="str">
        <f t="shared" si="7"/>
        <v/>
      </c>
      <c r="E448" t="s">
        <v>78</v>
      </c>
    </row>
    <row r="449" spans="1:5" outlineLevel="2" x14ac:dyDescent="0.35">
      <c r="A449" s="11">
        <v>43810</v>
      </c>
      <c r="B449" t="s">
        <v>5</v>
      </c>
      <c r="C449" s="5">
        <v>-28.94</v>
      </c>
      <c r="D449" s="25" t="str">
        <f t="shared" si="7"/>
        <v/>
      </c>
      <c r="E449" t="s">
        <v>78</v>
      </c>
    </row>
    <row r="450" spans="1:5" outlineLevel="2" x14ac:dyDescent="0.35">
      <c r="A450" s="11">
        <v>43810</v>
      </c>
      <c r="B450" t="s">
        <v>5</v>
      </c>
      <c r="C450" s="5">
        <v>-37.58</v>
      </c>
      <c r="D450" s="25" t="str">
        <f t="shared" si="7"/>
        <v/>
      </c>
      <c r="E450" t="s">
        <v>78</v>
      </c>
    </row>
    <row r="451" spans="1:5" outlineLevel="2" x14ac:dyDescent="0.35">
      <c r="A451" s="11">
        <v>43810</v>
      </c>
      <c r="B451" t="s">
        <v>5</v>
      </c>
      <c r="C451" s="5">
        <v>-48.73</v>
      </c>
      <c r="D451" s="25" t="str">
        <f t="shared" si="7"/>
        <v/>
      </c>
      <c r="E451" t="s">
        <v>78</v>
      </c>
    </row>
    <row r="452" spans="1:5" outlineLevel="2" x14ac:dyDescent="0.35">
      <c r="A452" s="11">
        <v>43810</v>
      </c>
      <c r="B452" t="s">
        <v>5</v>
      </c>
      <c r="C452" s="5">
        <v>-59.67</v>
      </c>
      <c r="D452" s="25" t="str">
        <f t="shared" si="7"/>
        <v/>
      </c>
      <c r="E452" t="s">
        <v>78</v>
      </c>
    </row>
    <row r="453" spans="1:5" outlineLevel="2" x14ac:dyDescent="0.35">
      <c r="A453" s="11">
        <v>43810</v>
      </c>
      <c r="B453" t="s">
        <v>5</v>
      </c>
      <c r="C453" s="5">
        <v>-65.3</v>
      </c>
      <c r="D453" s="25" t="str">
        <f t="shared" si="7"/>
        <v/>
      </c>
      <c r="E453" t="s">
        <v>78</v>
      </c>
    </row>
    <row r="454" spans="1:5" outlineLevel="2" x14ac:dyDescent="0.35">
      <c r="A454" s="11">
        <v>43810</v>
      </c>
      <c r="B454" t="s">
        <v>5</v>
      </c>
      <c r="C454" s="5">
        <v>-78.87</v>
      </c>
      <c r="D454" s="25" t="str">
        <f t="shared" si="7"/>
        <v/>
      </c>
      <c r="E454" t="s">
        <v>78</v>
      </c>
    </row>
    <row r="455" spans="1:5" outlineLevel="2" x14ac:dyDescent="0.35">
      <c r="A455" s="11">
        <v>43810</v>
      </c>
      <c r="B455" t="s">
        <v>5</v>
      </c>
      <c r="C455" s="5">
        <v>-188.09</v>
      </c>
      <c r="D455" s="25" t="str">
        <f t="shared" si="7"/>
        <v/>
      </c>
      <c r="E455" t="s">
        <v>78</v>
      </c>
    </row>
    <row r="456" spans="1:5" outlineLevel="2" x14ac:dyDescent="0.35">
      <c r="A456" s="11">
        <v>43810</v>
      </c>
      <c r="B456" t="s">
        <v>5</v>
      </c>
      <c r="C456" s="5">
        <v>10373.51</v>
      </c>
      <c r="D456" s="25" t="str">
        <f t="shared" si="7"/>
        <v/>
      </c>
      <c r="E456" t="s">
        <v>78</v>
      </c>
    </row>
    <row r="457" spans="1:5" outlineLevel="2" x14ac:dyDescent="0.35">
      <c r="A457" s="11">
        <v>43810</v>
      </c>
      <c r="B457" t="s">
        <v>5</v>
      </c>
      <c r="C457" s="5">
        <v>9325.94</v>
      </c>
      <c r="D457" s="25" t="str">
        <f t="shared" si="7"/>
        <v/>
      </c>
      <c r="E457" t="s">
        <v>78</v>
      </c>
    </row>
    <row r="458" spans="1:5" outlineLevel="2" x14ac:dyDescent="0.35">
      <c r="A458" s="11">
        <v>43810</v>
      </c>
      <c r="B458" t="s">
        <v>5</v>
      </c>
      <c r="C458" s="5">
        <v>8115.66</v>
      </c>
      <c r="D458" s="25" t="str">
        <f t="shared" si="7"/>
        <v/>
      </c>
      <c r="E458" t="s">
        <v>78</v>
      </c>
    </row>
    <row r="459" spans="1:5" outlineLevel="2" x14ac:dyDescent="0.35">
      <c r="A459" s="11">
        <v>43810</v>
      </c>
      <c r="B459" t="s">
        <v>5</v>
      </c>
      <c r="C459" s="5">
        <v>7625.85</v>
      </c>
      <c r="D459" s="25" t="str">
        <f t="shared" si="7"/>
        <v/>
      </c>
      <c r="E459" t="s">
        <v>78</v>
      </c>
    </row>
    <row r="460" spans="1:5" outlineLevel="2" x14ac:dyDescent="0.35">
      <c r="A460" s="11">
        <v>43810</v>
      </c>
      <c r="B460" t="s">
        <v>5</v>
      </c>
      <c r="C460" s="5">
        <v>7303.09</v>
      </c>
      <c r="D460" s="25" t="str">
        <f t="shared" si="7"/>
        <v/>
      </c>
      <c r="E460" t="s">
        <v>78</v>
      </c>
    </row>
    <row r="461" spans="1:5" outlineLevel="2" x14ac:dyDescent="0.35">
      <c r="A461" s="11">
        <v>43810</v>
      </c>
      <c r="B461" t="s">
        <v>5</v>
      </c>
      <c r="C461" s="5">
        <v>7165.06</v>
      </c>
      <c r="D461" s="25" t="str">
        <f t="shared" si="7"/>
        <v/>
      </c>
      <c r="E461" t="s">
        <v>78</v>
      </c>
    </row>
    <row r="462" spans="1:5" outlineLevel="2" x14ac:dyDescent="0.35">
      <c r="A462" s="11">
        <v>43810</v>
      </c>
      <c r="B462" t="s">
        <v>5</v>
      </c>
      <c r="C462" s="5">
        <v>6595.54</v>
      </c>
      <c r="D462" s="25" t="str">
        <f t="shared" si="7"/>
        <v/>
      </c>
      <c r="E462" t="s">
        <v>78</v>
      </c>
    </row>
    <row r="463" spans="1:5" outlineLevel="2" x14ac:dyDescent="0.35">
      <c r="A463" s="11">
        <v>43810</v>
      </c>
      <c r="B463" t="s">
        <v>5</v>
      </c>
      <c r="C463" s="5">
        <v>6502.36</v>
      </c>
      <c r="D463" s="25" t="str">
        <f t="shared" si="7"/>
        <v/>
      </c>
      <c r="E463" t="s">
        <v>78</v>
      </c>
    </row>
    <row r="464" spans="1:5" outlineLevel="2" x14ac:dyDescent="0.35">
      <c r="A464" s="11">
        <v>43810</v>
      </c>
      <c r="B464" t="s">
        <v>5</v>
      </c>
      <c r="C464" s="5">
        <v>6254.21</v>
      </c>
      <c r="D464" s="25" t="str">
        <f t="shared" si="7"/>
        <v/>
      </c>
      <c r="E464" t="s">
        <v>78</v>
      </c>
    </row>
    <row r="465" spans="1:5" outlineLevel="2" x14ac:dyDescent="0.35">
      <c r="A465" s="11">
        <v>43810</v>
      </c>
      <c r="B465" t="s">
        <v>5</v>
      </c>
      <c r="C465" s="5">
        <v>5567.37</v>
      </c>
      <c r="D465" s="25" t="str">
        <f t="shared" si="7"/>
        <v/>
      </c>
      <c r="E465" t="s">
        <v>78</v>
      </c>
    </row>
    <row r="466" spans="1:5" outlineLevel="2" x14ac:dyDescent="0.35">
      <c r="A466" s="11">
        <v>43810</v>
      </c>
      <c r="B466" t="s">
        <v>5</v>
      </c>
      <c r="C466" s="5">
        <v>5310.23</v>
      </c>
      <c r="D466" s="25" t="str">
        <f t="shared" si="7"/>
        <v/>
      </c>
      <c r="E466" t="s">
        <v>78</v>
      </c>
    </row>
    <row r="467" spans="1:5" outlineLevel="2" x14ac:dyDescent="0.35">
      <c r="A467" s="11">
        <v>43810</v>
      </c>
      <c r="B467" t="s">
        <v>5</v>
      </c>
      <c r="C467" s="5">
        <v>5240.96</v>
      </c>
      <c r="D467" s="25" t="str">
        <f t="shared" si="7"/>
        <v/>
      </c>
      <c r="E467" t="s">
        <v>78</v>
      </c>
    </row>
    <row r="468" spans="1:5" outlineLevel="2" x14ac:dyDescent="0.35">
      <c r="A468" s="11">
        <v>43810</v>
      </c>
      <c r="B468" t="s">
        <v>5</v>
      </c>
      <c r="C468" s="5">
        <v>5114.58</v>
      </c>
      <c r="D468" s="25" t="str">
        <f t="shared" si="7"/>
        <v/>
      </c>
      <c r="E468" t="s">
        <v>78</v>
      </c>
    </row>
    <row r="469" spans="1:5" outlineLevel="2" x14ac:dyDescent="0.35">
      <c r="A469" s="11">
        <v>43810</v>
      </c>
      <c r="B469" t="s">
        <v>5</v>
      </c>
      <c r="C469" s="5">
        <v>5091.29</v>
      </c>
      <c r="D469" s="25" t="str">
        <f t="shared" si="7"/>
        <v/>
      </c>
      <c r="E469" t="s">
        <v>78</v>
      </c>
    </row>
    <row r="470" spans="1:5" outlineLevel="2" x14ac:dyDescent="0.35">
      <c r="A470" s="11">
        <v>43810</v>
      </c>
      <c r="B470" t="s">
        <v>5</v>
      </c>
      <c r="C470" s="5">
        <v>5042.68</v>
      </c>
      <c r="D470" s="25" t="str">
        <f t="shared" ref="D470:D533" si="8">IF(E470="","TOTAL","")</f>
        <v/>
      </c>
      <c r="E470" t="s">
        <v>78</v>
      </c>
    </row>
    <row r="471" spans="1:5" outlineLevel="2" x14ac:dyDescent="0.35">
      <c r="A471" s="11">
        <v>43810</v>
      </c>
      <c r="B471" t="s">
        <v>5</v>
      </c>
      <c r="C471" s="5">
        <v>5035.71</v>
      </c>
      <c r="D471" s="25" t="str">
        <f t="shared" si="8"/>
        <v/>
      </c>
      <c r="E471" t="s">
        <v>78</v>
      </c>
    </row>
    <row r="472" spans="1:5" outlineLevel="2" x14ac:dyDescent="0.35">
      <c r="A472" s="11">
        <v>43810</v>
      </c>
      <c r="B472" t="s">
        <v>5</v>
      </c>
      <c r="C472" s="5">
        <v>4967.04</v>
      </c>
      <c r="D472" s="25" t="str">
        <f t="shared" si="8"/>
        <v/>
      </c>
      <c r="E472" t="s">
        <v>78</v>
      </c>
    </row>
    <row r="473" spans="1:5" outlineLevel="2" x14ac:dyDescent="0.35">
      <c r="A473" s="11">
        <v>43810</v>
      </c>
      <c r="B473" t="s">
        <v>5</v>
      </c>
      <c r="C473" s="5">
        <v>4855.74</v>
      </c>
      <c r="D473" s="25" t="str">
        <f t="shared" si="8"/>
        <v/>
      </c>
      <c r="E473" t="s">
        <v>78</v>
      </c>
    </row>
    <row r="474" spans="1:5" outlineLevel="2" x14ac:dyDescent="0.35">
      <c r="A474" s="11">
        <v>43810</v>
      </c>
      <c r="B474" t="s">
        <v>5</v>
      </c>
      <c r="C474" s="5">
        <v>4808.1400000000003</v>
      </c>
      <c r="D474" s="25" t="str">
        <f t="shared" si="8"/>
        <v/>
      </c>
      <c r="E474" t="s">
        <v>78</v>
      </c>
    </row>
    <row r="475" spans="1:5" outlineLevel="2" x14ac:dyDescent="0.35">
      <c r="A475" s="11">
        <v>43810</v>
      </c>
      <c r="B475" t="s">
        <v>5</v>
      </c>
      <c r="C475" s="5">
        <v>4662.3500000000004</v>
      </c>
      <c r="D475" s="25" t="str">
        <f t="shared" si="8"/>
        <v/>
      </c>
      <c r="E475" t="s">
        <v>78</v>
      </c>
    </row>
    <row r="476" spans="1:5" outlineLevel="2" x14ac:dyDescent="0.35">
      <c r="A476" s="11">
        <v>43810</v>
      </c>
      <c r="B476" t="s">
        <v>5</v>
      </c>
      <c r="C476" s="5">
        <v>4633.33</v>
      </c>
      <c r="D476" s="25" t="str">
        <f t="shared" si="8"/>
        <v/>
      </c>
      <c r="E476" t="s">
        <v>78</v>
      </c>
    </row>
    <row r="477" spans="1:5" outlineLevel="2" x14ac:dyDescent="0.35">
      <c r="A477" s="11">
        <v>43810</v>
      </c>
      <c r="B477" t="s">
        <v>5</v>
      </c>
      <c r="C477" s="5">
        <v>4564.53</v>
      </c>
      <c r="D477" s="25" t="str">
        <f t="shared" si="8"/>
        <v/>
      </c>
      <c r="E477" t="s">
        <v>78</v>
      </c>
    </row>
    <row r="478" spans="1:5" outlineLevel="2" x14ac:dyDescent="0.35">
      <c r="A478" s="11">
        <v>43810</v>
      </c>
      <c r="B478" t="s">
        <v>5</v>
      </c>
      <c r="C478" s="5">
        <v>4486.3999999999996</v>
      </c>
      <c r="D478" s="25" t="str">
        <f t="shared" si="8"/>
        <v/>
      </c>
      <c r="E478" t="s">
        <v>78</v>
      </c>
    </row>
    <row r="479" spans="1:5" outlineLevel="2" x14ac:dyDescent="0.35">
      <c r="A479" s="11">
        <v>43810</v>
      </c>
      <c r="B479" t="s">
        <v>5</v>
      </c>
      <c r="C479" s="5">
        <v>4439.8</v>
      </c>
      <c r="D479" s="25" t="str">
        <f t="shared" si="8"/>
        <v/>
      </c>
      <c r="E479" t="s">
        <v>78</v>
      </c>
    </row>
    <row r="480" spans="1:5" outlineLevel="2" x14ac:dyDescent="0.35">
      <c r="A480" s="11">
        <v>43810</v>
      </c>
      <c r="B480" t="s">
        <v>5</v>
      </c>
      <c r="C480" s="5">
        <v>4432.22</v>
      </c>
      <c r="D480" s="25" t="str">
        <f t="shared" si="8"/>
        <v/>
      </c>
      <c r="E480" t="s">
        <v>78</v>
      </c>
    </row>
    <row r="481" spans="1:5" outlineLevel="2" x14ac:dyDescent="0.35">
      <c r="A481" s="11">
        <v>43810</v>
      </c>
      <c r="B481" t="s">
        <v>5</v>
      </c>
      <c r="C481" s="5">
        <v>4214.75</v>
      </c>
      <c r="D481" s="25" t="str">
        <f t="shared" si="8"/>
        <v/>
      </c>
      <c r="E481" t="s">
        <v>78</v>
      </c>
    </row>
    <row r="482" spans="1:5" outlineLevel="2" x14ac:dyDescent="0.35">
      <c r="A482" s="11">
        <v>43810</v>
      </c>
      <c r="B482" t="s">
        <v>5</v>
      </c>
      <c r="C482" s="5">
        <v>4110.7299999999996</v>
      </c>
      <c r="D482" s="25" t="str">
        <f t="shared" si="8"/>
        <v/>
      </c>
      <c r="E482" t="s">
        <v>78</v>
      </c>
    </row>
    <row r="483" spans="1:5" outlineLevel="2" x14ac:dyDescent="0.35">
      <c r="A483" s="11">
        <v>43810</v>
      </c>
      <c r="B483" t="s">
        <v>5</v>
      </c>
      <c r="C483" s="5">
        <v>4030</v>
      </c>
      <c r="D483" s="25" t="str">
        <f t="shared" si="8"/>
        <v/>
      </c>
      <c r="E483" t="s">
        <v>78</v>
      </c>
    </row>
    <row r="484" spans="1:5" outlineLevel="2" x14ac:dyDescent="0.35">
      <c r="A484" s="11">
        <v>43810</v>
      </c>
      <c r="B484" t="s">
        <v>5</v>
      </c>
      <c r="C484" s="5">
        <v>4022.88</v>
      </c>
      <c r="D484" s="25" t="str">
        <f t="shared" si="8"/>
        <v/>
      </c>
      <c r="E484" t="s">
        <v>78</v>
      </c>
    </row>
    <row r="485" spans="1:5" outlineLevel="2" x14ac:dyDescent="0.35">
      <c r="A485" s="11">
        <v>43810</v>
      </c>
      <c r="B485" t="s">
        <v>5</v>
      </c>
      <c r="C485" s="5">
        <v>3948.67</v>
      </c>
      <c r="D485" s="25" t="str">
        <f t="shared" si="8"/>
        <v/>
      </c>
      <c r="E485" t="s">
        <v>78</v>
      </c>
    </row>
    <row r="486" spans="1:5" outlineLevel="2" x14ac:dyDescent="0.35">
      <c r="A486" s="11">
        <v>43810</v>
      </c>
      <c r="B486" t="s">
        <v>5</v>
      </c>
      <c r="C486" s="5">
        <v>3904.16</v>
      </c>
      <c r="D486" s="25" t="str">
        <f t="shared" si="8"/>
        <v/>
      </c>
      <c r="E486" t="s">
        <v>78</v>
      </c>
    </row>
    <row r="487" spans="1:5" outlineLevel="2" x14ac:dyDescent="0.35">
      <c r="A487" s="11">
        <v>43810</v>
      </c>
      <c r="B487" t="s">
        <v>5</v>
      </c>
      <c r="C487" s="5">
        <v>3668.2</v>
      </c>
      <c r="D487" s="25" t="str">
        <f t="shared" si="8"/>
        <v/>
      </c>
      <c r="E487" t="s">
        <v>78</v>
      </c>
    </row>
    <row r="488" spans="1:5" outlineLevel="2" x14ac:dyDescent="0.35">
      <c r="A488" s="11">
        <v>43810</v>
      </c>
      <c r="B488" t="s">
        <v>5</v>
      </c>
      <c r="C488" s="5">
        <v>3627.39</v>
      </c>
      <c r="D488" s="25" t="str">
        <f t="shared" si="8"/>
        <v/>
      </c>
      <c r="E488" t="s">
        <v>78</v>
      </c>
    </row>
    <row r="489" spans="1:5" outlineLevel="2" x14ac:dyDescent="0.35">
      <c r="A489" s="11">
        <v>43810</v>
      </c>
      <c r="B489" t="s">
        <v>5</v>
      </c>
      <c r="C489" s="5">
        <v>3618.61</v>
      </c>
      <c r="D489" s="25" t="str">
        <f t="shared" si="8"/>
        <v/>
      </c>
      <c r="E489" t="s">
        <v>78</v>
      </c>
    </row>
    <row r="490" spans="1:5" outlineLevel="2" x14ac:dyDescent="0.35">
      <c r="A490" s="11">
        <v>43810</v>
      </c>
      <c r="B490" t="s">
        <v>5</v>
      </c>
      <c r="C490" s="5">
        <v>3608.09</v>
      </c>
      <c r="D490" s="25" t="str">
        <f t="shared" si="8"/>
        <v/>
      </c>
      <c r="E490" t="s">
        <v>78</v>
      </c>
    </row>
    <row r="491" spans="1:5" outlineLevel="2" x14ac:dyDescent="0.35">
      <c r="A491" s="11">
        <v>43810</v>
      </c>
      <c r="B491" t="s">
        <v>5</v>
      </c>
      <c r="C491" s="5">
        <v>3493.51</v>
      </c>
      <c r="D491" s="25" t="str">
        <f t="shared" si="8"/>
        <v/>
      </c>
      <c r="E491" t="s">
        <v>78</v>
      </c>
    </row>
    <row r="492" spans="1:5" outlineLevel="2" x14ac:dyDescent="0.35">
      <c r="A492" s="11">
        <v>43810</v>
      </c>
      <c r="B492" t="s">
        <v>5</v>
      </c>
      <c r="C492" s="5">
        <v>3488.87</v>
      </c>
      <c r="D492" s="25" t="str">
        <f t="shared" si="8"/>
        <v/>
      </c>
      <c r="E492" t="s">
        <v>78</v>
      </c>
    </row>
    <row r="493" spans="1:5" outlineLevel="2" x14ac:dyDescent="0.35">
      <c r="A493" s="11">
        <v>43810</v>
      </c>
      <c r="B493" t="s">
        <v>5</v>
      </c>
      <c r="C493" s="5">
        <v>3478.43</v>
      </c>
      <c r="D493" s="25" t="str">
        <f t="shared" si="8"/>
        <v/>
      </c>
      <c r="E493" t="s">
        <v>78</v>
      </c>
    </row>
    <row r="494" spans="1:5" outlineLevel="2" x14ac:dyDescent="0.35">
      <c r="A494" s="11">
        <v>43810</v>
      </c>
      <c r="B494" t="s">
        <v>5</v>
      </c>
      <c r="C494" s="5">
        <v>3372.01</v>
      </c>
      <c r="D494" s="25" t="str">
        <f t="shared" si="8"/>
        <v/>
      </c>
      <c r="E494" t="s">
        <v>78</v>
      </c>
    </row>
    <row r="495" spans="1:5" outlineLevel="2" x14ac:dyDescent="0.35">
      <c r="A495" s="11">
        <v>43810</v>
      </c>
      <c r="B495" t="s">
        <v>5</v>
      </c>
      <c r="C495" s="5">
        <v>3368.12</v>
      </c>
      <c r="D495" s="25" t="str">
        <f t="shared" si="8"/>
        <v/>
      </c>
      <c r="E495" t="s">
        <v>78</v>
      </c>
    </row>
    <row r="496" spans="1:5" outlineLevel="2" x14ac:dyDescent="0.35">
      <c r="A496" s="11">
        <v>43810</v>
      </c>
      <c r="B496" t="s">
        <v>5</v>
      </c>
      <c r="C496" s="5">
        <v>3351.85</v>
      </c>
      <c r="D496" s="25" t="str">
        <f t="shared" si="8"/>
        <v/>
      </c>
      <c r="E496" t="s">
        <v>78</v>
      </c>
    </row>
    <row r="497" spans="1:5" outlineLevel="2" x14ac:dyDescent="0.35">
      <c r="A497" s="11">
        <v>43810</v>
      </c>
      <c r="B497" t="s">
        <v>5</v>
      </c>
      <c r="C497" s="5">
        <v>3346.9</v>
      </c>
      <c r="D497" s="25" t="str">
        <f t="shared" si="8"/>
        <v/>
      </c>
      <c r="E497" t="s">
        <v>78</v>
      </c>
    </row>
    <row r="498" spans="1:5" outlineLevel="2" x14ac:dyDescent="0.35">
      <c r="A498" s="11">
        <v>43810</v>
      </c>
      <c r="B498" t="s">
        <v>5</v>
      </c>
      <c r="C498" s="5">
        <v>3215.32</v>
      </c>
      <c r="D498" s="25" t="str">
        <f t="shared" si="8"/>
        <v/>
      </c>
      <c r="E498" t="s">
        <v>78</v>
      </c>
    </row>
    <row r="499" spans="1:5" outlineLevel="2" x14ac:dyDescent="0.35">
      <c r="A499" s="11">
        <v>43810</v>
      </c>
      <c r="B499" t="s">
        <v>5</v>
      </c>
      <c r="C499" s="5">
        <v>3201.96</v>
      </c>
      <c r="D499" s="25" t="str">
        <f t="shared" si="8"/>
        <v/>
      </c>
      <c r="E499" t="s">
        <v>78</v>
      </c>
    </row>
    <row r="500" spans="1:5" outlineLevel="2" x14ac:dyDescent="0.35">
      <c r="A500" s="11">
        <v>43810</v>
      </c>
      <c r="B500" t="s">
        <v>5</v>
      </c>
      <c r="C500" s="5">
        <v>3188.53</v>
      </c>
      <c r="D500" s="25" t="str">
        <f t="shared" si="8"/>
        <v/>
      </c>
      <c r="E500" t="s">
        <v>78</v>
      </c>
    </row>
    <row r="501" spans="1:5" outlineLevel="2" x14ac:dyDescent="0.35">
      <c r="A501" s="11">
        <v>43810</v>
      </c>
      <c r="B501" t="s">
        <v>5</v>
      </c>
      <c r="C501" s="5">
        <v>3186.81</v>
      </c>
      <c r="D501" s="25" t="str">
        <f t="shared" si="8"/>
        <v/>
      </c>
      <c r="E501" t="s">
        <v>78</v>
      </c>
    </row>
    <row r="502" spans="1:5" outlineLevel="2" x14ac:dyDescent="0.35">
      <c r="A502" s="11">
        <v>43810</v>
      </c>
      <c r="B502" t="s">
        <v>5</v>
      </c>
      <c r="C502" s="5">
        <v>3166.84</v>
      </c>
      <c r="D502" s="25" t="str">
        <f t="shared" si="8"/>
        <v/>
      </c>
      <c r="E502" t="s">
        <v>78</v>
      </c>
    </row>
    <row r="503" spans="1:5" outlineLevel="2" x14ac:dyDescent="0.35">
      <c r="A503" s="11">
        <v>43810</v>
      </c>
      <c r="B503" t="s">
        <v>5</v>
      </c>
      <c r="C503" s="5">
        <v>3124.49</v>
      </c>
      <c r="D503" s="25" t="str">
        <f t="shared" si="8"/>
        <v/>
      </c>
      <c r="E503" t="s">
        <v>78</v>
      </c>
    </row>
    <row r="504" spans="1:5" outlineLevel="2" x14ac:dyDescent="0.35">
      <c r="A504" s="11">
        <v>43810</v>
      </c>
      <c r="B504" t="s">
        <v>5</v>
      </c>
      <c r="C504" s="5">
        <v>3052.3</v>
      </c>
      <c r="D504" s="25" t="str">
        <f t="shared" si="8"/>
        <v/>
      </c>
      <c r="E504" t="s">
        <v>78</v>
      </c>
    </row>
    <row r="505" spans="1:5" outlineLevel="2" x14ac:dyDescent="0.35">
      <c r="A505" s="11">
        <v>43810</v>
      </c>
      <c r="B505" t="s">
        <v>5</v>
      </c>
      <c r="C505" s="5">
        <v>3026.92</v>
      </c>
      <c r="D505" s="25" t="str">
        <f t="shared" si="8"/>
        <v/>
      </c>
      <c r="E505" t="s">
        <v>78</v>
      </c>
    </row>
    <row r="506" spans="1:5" outlineLevel="2" x14ac:dyDescent="0.35">
      <c r="A506" s="11">
        <v>43810</v>
      </c>
      <c r="B506" t="s">
        <v>5</v>
      </c>
      <c r="C506" s="5">
        <v>3025.6</v>
      </c>
      <c r="D506" s="25" t="str">
        <f t="shared" si="8"/>
        <v/>
      </c>
      <c r="E506" t="s">
        <v>78</v>
      </c>
    </row>
    <row r="507" spans="1:5" outlineLevel="2" x14ac:dyDescent="0.35">
      <c r="A507" s="11">
        <v>43810</v>
      </c>
      <c r="B507" t="s">
        <v>5</v>
      </c>
      <c r="C507" s="5">
        <v>3009.11</v>
      </c>
      <c r="D507" s="25" t="str">
        <f t="shared" si="8"/>
        <v/>
      </c>
      <c r="E507" t="s">
        <v>78</v>
      </c>
    </row>
    <row r="508" spans="1:5" outlineLevel="2" x14ac:dyDescent="0.35">
      <c r="A508" s="11">
        <v>43810</v>
      </c>
      <c r="B508" t="s">
        <v>5</v>
      </c>
      <c r="C508" s="5">
        <v>3006.81</v>
      </c>
      <c r="D508" s="25" t="str">
        <f t="shared" si="8"/>
        <v/>
      </c>
      <c r="E508" t="s">
        <v>78</v>
      </c>
    </row>
    <row r="509" spans="1:5" outlineLevel="2" x14ac:dyDescent="0.35">
      <c r="A509" s="11">
        <v>43810</v>
      </c>
      <c r="B509" t="s">
        <v>5</v>
      </c>
      <c r="C509" s="5">
        <v>2981.89</v>
      </c>
      <c r="D509" s="25" t="str">
        <f t="shared" si="8"/>
        <v/>
      </c>
      <c r="E509" t="s">
        <v>78</v>
      </c>
    </row>
    <row r="510" spans="1:5" outlineLevel="2" x14ac:dyDescent="0.35">
      <c r="A510" s="11">
        <v>43810</v>
      </c>
      <c r="B510" t="s">
        <v>5</v>
      </c>
      <c r="C510" s="5">
        <v>2980.65</v>
      </c>
      <c r="D510" s="25" t="str">
        <f t="shared" si="8"/>
        <v/>
      </c>
      <c r="E510" t="s">
        <v>78</v>
      </c>
    </row>
    <row r="511" spans="1:5" outlineLevel="2" x14ac:dyDescent="0.35">
      <c r="A511" s="11">
        <v>43810</v>
      </c>
      <c r="B511" t="s">
        <v>5</v>
      </c>
      <c r="C511" s="5">
        <v>2935.09</v>
      </c>
      <c r="D511" s="25" t="str">
        <f t="shared" si="8"/>
        <v/>
      </c>
      <c r="E511" t="s">
        <v>78</v>
      </c>
    </row>
    <row r="512" spans="1:5" outlineLevel="2" x14ac:dyDescent="0.35">
      <c r="A512" s="11">
        <v>43810</v>
      </c>
      <c r="B512" t="s">
        <v>5</v>
      </c>
      <c r="C512" s="5">
        <v>2930.35</v>
      </c>
      <c r="D512" s="25" t="str">
        <f t="shared" si="8"/>
        <v/>
      </c>
      <c r="E512" t="s">
        <v>78</v>
      </c>
    </row>
    <row r="513" spans="1:5" outlineLevel="2" x14ac:dyDescent="0.35">
      <c r="A513" s="11">
        <v>43810</v>
      </c>
      <c r="B513" t="s">
        <v>5</v>
      </c>
      <c r="C513" s="5">
        <v>2928.36</v>
      </c>
      <c r="D513" s="25" t="str">
        <f t="shared" si="8"/>
        <v/>
      </c>
      <c r="E513" t="s">
        <v>78</v>
      </c>
    </row>
    <row r="514" spans="1:5" outlineLevel="2" x14ac:dyDescent="0.35">
      <c r="A514" s="11">
        <v>43810</v>
      </c>
      <c r="B514" t="s">
        <v>5</v>
      </c>
      <c r="C514" s="5">
        <v>2800.42</v>
      </c>
      <c r="D514" s="25" t="str">
        <f t="shared" si="8"/>
        <v/>
      </c>
      <c r="E514" t="s">
        <v>78</v>
      </c>
    </row>
    <row r="515" spans="1:5" outlineLevel="2" x14ac:dyDescent="0.35">
      <c r="A515" s="11">
        <v>43810</v>
      </c>
      <c r="B515" t="s">
        <v>5</v>
      </c>
      <c r="C515" s="5">
        <v>2771.76</v>
      </c>
      <c r="D515" s="25" t="str">
        <f t="shared" si="8"/>
        <v/>
      </c>
      <c r="E515" t="s">
        <v>78</v>
      </c>
    </row>
    <row r="516" spans="1:5" outlineLevel="2" x14ac:dyDescent="0.35">
      <c r="A516" s="11">
        <v>43810</v>
      </c>
      <c r="B516" t="s">
        <v>5</v>
      </c>
      <c r="C516" s="5">
        <v>2759.47</v>
      </c>
      <c r="D516" s="25" t="str">
        <f t="shared" si="8"/>
        <v/>
      </c>
      <c r="E516" t="s">
        <v>78</v>
      </c>
    </row>
    <row r="517" spans="1:5" outlineLevel="2" x14ac:dyDescent="0.35">
      <c r="A517" s="11">
        <v>43810</v>
      </c>
      <c r="B517" t="s">
        <v>5</v>
      </c>
      <c r="C517" s="5">
        <v>2741.49</v>
      </c>
      <c r="D517" s="25" t="str">
        <f t="shared" si="8"/>
        <v/>
      </c>
      <c r="E517" t="s">
        <v>78</v>
      </c>
    </row>
    <row r="518" spans="1:5" outlineLevel="2" x14ac:dyDescent="0.35">
      <c r="A518" s="11">
        <v>43810</v>
      </c>
      <c r="B518" t="s">
        <v>5</v>
      </c>
      <c r="C518" s="5">
        <v>2715.95</v>
      </c>
      <c r="D518" s="25" t="str">
        <f t="shared" si="8"/>
        <v/>
      </c>
      <c r="E518" t="s">
        <v>78</v>
      </c>
    </row>
    <row r="519" spans="1:5" outlineLevel="2" x14ac:dyDescent="0.35">
      <c r="A519" s="11">
        <v>43810</v>
      </c>
      <c r="B519" t="s">
        <v>5</v>
      </c>
      <c r="C519" s="5">
        <v>2701.52</v>
      </c>
      <c r="D519" s="25" t="str">
        <f t="shared" si="8"/>
        <v/>
      </c>
      <c r="E519" t="s">
        <v>78</v>
      </c>
    </row>
    <row r="520" spans="1:5" outlineLevel="2" x14ac:dyDescent="0.35">
      <c r="A520" s="11">
        <v>43810</v>
      </c>
      <c r="B520" t="s">
        <v>5</v>
      </c>
      <c r="C520" s="5">
        <v>2681.42</v>
      </c>
      <c r="D520" s="25" t="str">
        <f t="shared" si="8"/>
        <v/>
      </c>
      <c r="E520" t="s">
        <v>78</v>
      </c>
    </row>
    <row r="521" spans="1:5" outlineLevel="2" x14ac:dyDescent="0.35">
      <c r="A521" s="11">
        <v>43810</v>
      </c>
      <c r="B521" t="s">
        <v>5</v>
      </c>
      <c r="C521" s="5">
        <v>2679.91</v>
      </c>
      <c r="D521" s="25" t="str">
        <f t="shared" si="8"/>
        <v/>
      </c>
      <c r="E521" t="s">
        <v>78</v>
      </c>
    </row>
    <row r="522" spans="1:5" outlineLevel="2" x14ac:dyDescent="0.35">
      <c r="A522" s="11">
        <v>43810</v>
      </c>
      <c r="B522" t="s">
        <v>5</v>
      </c>
      <c r="C522" s="5">
        <v>2647.6</v>
      </c>
      <c r="D522" s="25" t="str">
        <f t="shared" si="8"/>
        <v/>
      </c>
      <c r="E522" t="s">
        <v>78</v>
      </c>
    </row>
    <row r="523" spans="1:5" outlineLevel="2" x14ac:dyDescent="0.35">
      <c r="A523" s="11">
        <v>43810</v>
      </c>
      <c r="B523" t="s">
        <v>5</v>
      </c>
      <c r="C523" s="5">
        <v>2645.34</v>
      </c>
      <c r="D523" s="25" t="str">
        <f t="shared" si="8"/>
        <v/>
      </c>
      <c r="E523" t="s">
        <v>78</v>
      </c>
    </row>
    <row r="524" spans="1:5" outlineLevel="2" x14ac:dyDescent="0.35">
      <c r="A524" s="11">
        <v>43810</v>
      </c>
      <c r="B524" t="s">
        <v>5</v>
      </c>
      <c r="C524" s="5">
        <v>2628.48</v>
      </c>
      <c r="D524" s="25" t="str">
        <f t="shared" si="8"/>
        <v/>
      </c>
      <c r="E524" t="s">
        <v>78</v>
      </c>
    </row>
    <row r="525" spans="1:5" outlineLevel="2" x14ac:dyDescent="0.35">
      <c r="A525" s="11">
        <v>43810</v>
      </c>
      <c r="B525" t="s">
        <v>5</v>
      </c>
      <c r="C525" s="5">
        <v>2580.6799999999998</v>
      </c>
      <c r="D525" s="25" t="str">
        <f t="shared" si="8"/>
        <v/>
      </c>
      <c r="E525" t="s">
        <v>78</v>
      </c>
    </row>
    <row r="526" spans="1:5" outlineLevel="2" x14ac:dyDescent="0.35">
      <c r="A526" s="11">
        <v>43810</v>
      </c>
      <c r="B526" t="s">
        <v>5</v>
      </c>
      <c r="C526" s="5">
        <v>2571.9899999999998</v>
      </c>
      <c r="D526" s="25" t="str">
        <f t="shared" si="8"/>
        <v/>
      </c>
      <c r="E526" t="s">
        <v>78</v>
      </c>
    </row>
    <row r="527" spans="1:5" outlineLevel="2" x14ac:dyDescent="0.35">
      <c r="A527" s="11">
        <v>43810</v>
      </c>
      <c r="B527" t="s">
        <v>5</v>
      </c>
      <c r="C527" s="5">
        <v>2567.56</v>
      </c>
      <c r="D527" s="25" t="str">
        <f t="shared" si="8"/>
        <v/>
      </c>
      <c r="E527" t="s">
        <v>78</v>
      </c>
    </row>
    <row r="528" spans="1:5" outlineLevel="2" x14ac:dyDescent="0.35">
      <c r="A528" s="11">
        <v>43810</v>
      </c>
      <c r="B528" t="s">
        <v>5</v>
      </c>
      <c r="C528" s="5">
        <v>2558.7800000000002</v>
      </c>
      <c r="D528" s="25" t="str">
        <f t="shared" si="8"/>
        <v/>
      </c>
      <c r="E528" t="s">
        <v>78</v>
      </c>
    </row>
    <row r="529" spans="1:5" outlineLevel="2" x14ac:dyDescent="0.35">
      <c r="A529" s="11">
        <v>43810</v>
      </c>
      <c r="B529" t="s">
        <v>5</v>
      </c>
      <c r="C529" s="5">
        <v>2552.04</v>
      </c>
      <c r="D529" s="25" t="str">
        <f t="shared" si="8"/>
        <v/>
      </c>
      <c r="E529" t="s">
        <v>78</v>
      </c>
    </row>
    <row r="530" spans="1:5" outlineLevel="2" x14ac:dyDescent="0.35">
      <c r="A530" s="11">
        <v>43810</v>
      </c>
      <c r="B530" t="s">
        <v>5</v>
      </c>
      <c r="C530" s="5">
        <v>2545.83</v>
      </c>
      <c r="D530" s="25" t="str">
        <f t="shared" si="8"/>
        <v/>
      </c>
      <c r="E530" t="s">
        <v>78</v>
      </c>
    </row>
    <row r="531" spans="1:5" outlineLevel="2" x14ac:dyDescent="0.35">
      <c r="A531" s="11">
        <v>43810</v>
      </c>
      <c r="B531" t="s">
        <v>5</v>
      </c>
      <c r="C531" s="5">
        <v>2504.75</v>
      </c>
      <c r="D531" s="25" t="str">
        <f t="shared" si="8"/>
        <v/>
      </c>
      <c r="E531" t="s">
        <v>78</v>
      </c>
    </row>
    <row r="532" spans="1:5" outlineLevel="2" x14ac:dyDescent="0.35">
      <c r="A532" s="11">
        <v>43810</v>
      </c>
      <c r="B532" t="s">
        <v>5</v>
      </c>
      <c r="C532" s="5">
        <v>2469.15</v>
      </c>
      <c r="D532" s="25" t="str">
        <f t="shared" si="8"/>
        <v/>
      </c>
      <c r="E532" t="s">
        <v>78</v>
      </c>
    </row>
    <row r="533" spans="1:5" outlineLevel="2" x14ac:dyDescent="0.35">
      <c r="A533" s="11">
        <v>43810</v>
      </c>
      <c r="B533" t="s">
        <v>5</v>
      </c>
      <c r="C533" s="5">
        <v>2446.77</v>
      </c>
      <c r="D533" s="25" t="str">
        <f t="shared" si="8"/>
        <v/>
      </c>
      <c r="E533" t="s">
        <v>78</v>
      </c>
    </row>
    <row r="534" spans="1:5" outlineLevel="2" x14ac:dyDescent="0.35">
      <c r="A534" s="11">
        <v>43810</v>
      </c>
      <c r="B534" t="s">
        <v>5</v>
      </c>
      <c r="C534" s="5">
        <v>2366.52</v>
      </c>
      <c r="D534" s="25" t="str">
        <f t="shared" ref="D534:D597" si="9">IF(E534="","TOTAL","")</f>
        <v/>
      </c>
      <c r="E534" t="s">
        <v>78</v>
      </c>
    </row>
    <row r="535" spans="1:5" outlineLevel="2" x14ac:dyDescent="0.35">
      <c r="A535" s="11">
        <v>43810</v>
      </c>
      <c r="B535" t="s">
        <v>5</v>
      </c>
      <c r="C535" s="5">
        <v>2357.63</v>
      </c>
      <c r="D535" s="25" t="str">
        <f t="shared" si="9"/>
        <v/>
      </c>
      <c r="E535" t="s">
        <v>78</v>
      </c>
    </row>
    <row r="536" spans="1:5" outlineLevel="2" x14ac:dyDescent="0.35">
      <c r="A536" s="11">
        <v>43810</v>
      </c>
      <c r="B536" t="s">
        <v>5</v>
      </c>
      <c r="C536" s="5">
        <v>2357.46</v>
      </c>
      <c r="D536" s="25" t="str">
        <f t="shared" si="9"/>
        <v/>
      </c>
      <c r="E536" t="s">
        <v>78</v>
      </c>
    </row>
    <row r="537" spans="1:5" outlineLevel="2" x14ac:dyDescent="0.35">
      <c r="A537" s="11">
        <v>43810</v>
      </c>
      <c r="B537" t="s">
        <v>5</v>
      </c>
      <c r="C537" s="5">
        <v>2328.38</v>
      </c>
      <c r="D537" s="25" t="str">
        <f t="shared" si="9"/>
        <v/>
      </c>
      <c r="E537" t="s">
        <v>78</v>
      </c>
    </row>
    <row r="538" spans="1:5" outlineLevel="2" x14ac:dyDescent="0.35">
      <c r="A538" s="11">
        <v>43810</v>
      </c>
      <c r="B538" t="s">
        <v>5</v>
      </c>
      <c r="C538" s="5">
        <v>2313.1999999999998</v>
      </c>
      <c r="D538" s="25" t="str">
        <f t="shared" si="9"/>
        <v/>
      </c>
      <c r="E538" t="s">
        <v>78</v>
      </c>
    </row>
    <row r="539" spans="1:5" outlineLevel="2" x14ac:dyDescent="0.35">
      <c r="A539" s="11">
        <v>43810</v>
      </c>
      <c r="B539" t="s">
        <v>5</v>
      </c>
      <c r="C539" s="5">
        <v>2313.12</v>
      </c>
      <c r="D539" s="25" t="str">
        <f t="shared" si="9"/>
        <v/>
      </c>
      <c r="E539" t="s">
        <v>78</v>
      </c>
    </row>
    <row r="540" spans="1:5" outlineLevel="2" x14ac:dyDescent="0.35">
      <c r="A540" s="11">
        <v>43810</v>
      </c>
      <c r="B540" t="s">
        <v>5</v>
      </c>
      <c r="C540" s="5">
        <v>2296.71</v>
      </c>
      <c r="D540" s="25" t="str">
        <f t="shared" si="9"/>
        <v/>
      </c>
      <c r="E540" t="s">
        <v>78</v>
      </c>
    </row>
    <row r="541" spans="1:5" outlineLevel="2" x14ac:dyDescent="0.35">
      <c r="A541" s="11">
        <v>43810</v>
      </c>
      <c r="B541" t="s">
        <v>5</v>
      </c>
      <c r="C541" s="5">
        <v>2271.23</v>
      </c>
      <c r="D541" s="25" t="str">
        <f t="shared" si="9"/>
        <v/>
      </c>
      <c r="E541" t="s">
        <v>78</v>
      </c>
    </row>
    <row r="542" spans="1:5" outlineLevel="2" x14ac:dyDescent="0.35">
      <c r="A542" s="11">
        <v>43810</v>
      </c>
      <c r="B542" t="s">
        <v>5</v>
      </c>
      <c r="C542" s="5">
        <v>2265.1799999999998</v>
      </c>
      <c r="D542" s="25" t="str">
        <f t="shared" si="9"/>
        <v/>
      </c>
      <c r="E542" t="s">
        <v>78</v>
      </c>
    </row>
    <row r="543" spans="1:5" outlineLevel="2" x14ac:dyDescent="0.35">
      <c r="A543" s="11">
        <v>43810</v>
      </c>
      <c r="B543" t="s">
        <v>5</v>
      </c>
      <c r="C543" s="5">
        <v>2248.6799999999998</v>
      </c>
      <c r="D543" s="25" t="str">
        <f t="shared" si="9"/>
        <v/>
      </c>
      <c r="E543" t="s">
        <v>78</v>
      </c>
    </row>
    <row r="544" spans="1:5" outlineLevel="2" x14ac:dyDescent="0.35">
      <c r="A544" s="11">
        <v>43810</v>
      </c>
      <c r="B544" t="s">
        <v>5</v>
      </c>
      <c r="C544" s="5">
        <v>2234.21</v>
      </c>
      <c r="D544" s="25" t="str">
        <f t="shared" si="9"/>
        <v/>
      </c>
      <c r="E544" t="s">
        <v>78</v>
      </c>
    </row>
    <row r="545" spans="1:5" outlineLevel="2" x14ac:dyDescent="0.35">
      <c r="A545" s="11">
        <v>43810</v>
      </c>
      <c r="B545" t="s">
        <v>5</v>
      </c>
      <c r="C545" s="5">
        <v>2228.4699999999998</v>
      </c>
      <c r="D545" s="25" t="str">
        <f t="shared" si="9"/>
        <v/>
      </c>
      <c r="E545" t="s">
        <v>78</v>
      </c>
    </row>
    <row r="546" spans="1:5" outlineLevel="2" x14ac:dyDescent="0.35">
      <c r="A546" s="11">
        <v>43810</v>
      </c>
      <c r="B546" t="s">
        <v>5</v>
      </c>
      <c r="C546" s="5">
        <v>2224.73</v>
      </c>
      <c r="D546" s="25" t="str">
        <f t="shared" si="9"/>
        <v/>
      </c>
      <c r="E546" t="s">
        <v>78</v>
      </c>
    </row>
    <row r="547" spans="1:5" outlineLevel="2" x14ac:dyDescent="0.35">
      <c r="A547" s="11">
        <v>43810</v>
      </c>
      <c r="B547" t="s">
        <v>5</v>
      </c>
      <c r="C547" s="5">
        <v>2162.25</v>
      </c>
      <c r="D547" s="25" t="str">
        <f t="shared" si="9"/>
        <v/>
      </c>
      <c r="E547" t="s">
        <v>78</v>
      </c>
    </row>
    <row r="548" spans="1:5" outlineLevel="2" x14ac:dyDescent="0.35">
      <c r="A548" s="11">
        <v>43810</v>
      </c>
      <c r="B548" t="s">
        <v>5</v>
      </c>
      <c r="C548" s="5">
        <v>2161.7800000000002</v>
      </c>
      <c r="D548" s="25" t="str">
        <f t="shared" si="9"/>
        <v/>
      </c>
      <c r="E548" t="s">
        <v>78</v>
      </c>
    </row>
    <row r="549" spans="1:5" outlineLevel="2" x14ac:dyDescent="0.35">
      <c r="A549" s="11">
        <v>43810</v>
      </c>
      <c r="B549" t="s">
        <v>5</v>
      </c>
      <c r="C549" s="5">
        <v>2152.9499999999998</v>
      </c>
      <c r="D549" s="25" t="str">
        <f t="shared" si="9"/>
        <v/>
      </c>
      <c r="E549" t="s">
        <v>78</v>
      </c>
    </row>
    <row r="550" spans="1:5" outlineLevel="2" x14ac:dyDescent="0.35">
      <c r="A550" s="11">
        <v>43810</v>
      </c>
      <c r="B550" t="s">
        <v>5</v>
      </c>
      <c r="C550" s="5">
        <v>2149.0300000000002</v>
      </c>
      <c r="D550" s="25" t="str">
        <f t="shared" si="9"/>
        <v/>
      </c>
      <c r="E550" t="s">
        <v>78</v>
      </c>
    </row>
    <row r="551" spans="1:5" outlineLevel="2" x14ac:dyDescent="0.35">
      <c r="A551" s="11">
        <v>43810</v>
      </c>
      <c r="B551" t="s">
        <v>5</v>
      </c>
      <c r="C551" s="5">
        <v>2105.8000000000002</v>
      </c>
      <c r="D551" s="25" t="str">
        <f t="shared" si="9"/>
        <v/>
      </c>
      <c r="E551" t="s">
        <v>78</v>
      </c>
    </row>
    <row r="552" spans="1:5" outlineLevel="2" x14ac:dyDescent="0.35">
      <c r="A552" s="11">
        <v>43810</v>
      </c>
      <c r="B552" t="s">
        <v>5</v>
      </c>
      <c r="C552" s="5">
        <v>2100.16</v>
      </c>
      <c r="D552" s="25" t="str">
        <f t="shared" si="9"/>
        <v/>
      </c>
      <c r="E552" t="s">
        <v>78</v>
      </c>
    </row>
    <row r="553" spans="1:5" outlineLevel="2" x14ac:dyDescent="0.35">
      <c r="A553" s="11">
        <v>43810</v>
      </c>
      <c r="B553" t="s">
        <v>5</v>
      </c>
      <c r="C553" s="5">
        <v>2067.41</v>
      </c>
      <c r="D553" s="25" t="str">
        <f t="shared" si="9"/>
        <v/>
      </c>
      <c r="E553" t="s">
        <v>78</v>
      </c>
    </row>
    <row r="554" spans="1:5" outlineLevel="2" x14ac:dyDescent="0.35">
      <c r="A554" s="11">
        <v>43810</v>
      </c>
      <c r="B554" t="s">
        <v>5</v>
      </c>
      <c r="C554" s="5">
        <v>2024.93</v>
      </c>
      <c r="D554" s="25" t="str">
        <f t="shared" si="9"/>
        <v/>
      </c>
      <c r="E554" t="s">
        <v>78</v>
      </c>
    </row>
    <row r="555" spans="1:5" outlineLevel="2" x14ac:dyDescent="0.35">
      <c r="A555" s="11">
        <v>43810</v>
      </c>
      <c r="B555" t="s">
        <v>5</v>
      </c>
      <c r="C555" s="5">
        <v>2015.34</v>
      </c>
      <c r="D555" s="25" t="str">
        <f t="shared" si="9"/>
        <v/>
      </c>
      <c r="E555" t="s">
        <v>78</v>
      </c>
    </row>
    <row r="556" spans="1:5" outlineLevel="2" x14ac:dyDescent="0.35">
      <c r="A556" s="11">
        <v>43810</v>
      </c>
      <c r="B556" t="s">
        <v>5</v>
      </c>
      <c r="C556" s="5">
        <v>2000.84</v>
      </c>
      <c r="D556" s="25" t="str">
        <f t="shared" si="9"/>
        <v/>
      </c>
      <c r="E556" t="s">
        <v>78</v>
      </c>
    </row>
    <row r="557" spans="1:5" outlineLevel="2" x14ac:dyDescent="0.35">
      <c r="A557" s="11">
        <v>43810</v>
      </c>
      <c r="B557" t="s">
        <v>5</v>
      </c>
      <c r="C557" s="5">
        <v>1975.36</v>
      </c>
      <c r="D557" s="25" t="str">
        <f t="shared" si="9"/>
        <v/>
      </c>
      <c r="E557" t="s">
        <v>78</v>
      </c>
    </row>
    <row r="558" spans="1:5" outlineLevel="2" x14ac:dyDescent="0.35">
      <c r="A558" s="11">
        <v>43810</v>
      </c>
      <c r="B558" t="s">
        <v>5</v>
      </c>
      <c r="C558" s="5">
        <v>1944.72</v>
      </c>
      <c r="D558" s="25" t="str">
        <f t="shared" si="9"/>
        <v/>
      </c>
      <c r="E558" t="s">
        <v>78</v>
      </c>
    </row>
    <row r="559" spans="1:5" outlineLevel="2" x14ac:dyDescent="0.35">
      <c r="A559" s="11">
        <v>43810</v>
      </c>
      <c r="B559" t="s">
        <v>5</v>
      </c>
      <c r="C559" s="5">
        <v>1944.06</v>
      </c>
      <c r="D559" s="25" t="str">
        <f t="shared" si="9"/>
        <v/>
      </c>
      <c r="E559" t="s">
        <v>78</v>
      </c>
    </row>
    <row r="560" spans="1:5" outlineLevel="2" x14ac:dyDescent="0.35">
      <c r="A560" s="11">
        <v>43810</v>
      </c>
      <c r="B560" t="s">
        <v>5</v>
      </c>
      <c r="C560" s="5">
        <v>1941.02</v>
      </c>
      <c r="D560" s="25" t="str">
        <f t="shared" si="9"/>
        <v/>
      </c>
      <c r="E560" t="s">
        <v>78</v>
      </c>
    </row>
    <row r="561" spans="1:5" outlineLevel="2" x14ac:dyDescent="0.35">
      <c r="A561" s="11">
        <v>43810</v>
      </c>
      <c r="B561" t="s">
        <v>5</v>
      </c>
      <c r="C561" s="5">
        <v>1933</v>
      </c>
      <c r="D561" s="25" t="str">
        <f t="shared" si="9"/>
        <v/>
      </c>
      <c r="E561" t="s">
        <v>78</v>
      </c>
    </row>
    <row r="562" spans="1:5" outlineLevel="2" x14ac:dyDescent="0.35">
      <c r="A562" s="11">
        <v>43810</v>
      </c>
      <c r="B562" t="s">
        <v>5</v>
      </c>
      <c r="C562" s="5">
        <v>1914.63</v>
      </c>
      <c r="D562" s="25" t="str">
        <f t="shared" si="9"/>
        <v/>
      </c>
      <c r="E562" t="s">
        <v>78</v>
      </c>
    </row>
    <row r="563" spans="1:5" outlineLevel="2" x14ac:dyDescent="0.35">
      <c r="A563" s="11">
        <v>43810</v>
      </c>
      <c r="B563" t="s">
        <v>5</v>
      </c>
      <c r="C563" s="5">
        <v>1911.53</v>
      </c>
      <c r="D563" s="25" t="str">
        <f t="shared" si="9"/>
        <v/>
      </c>
      <c r="E563" t="s">
        <v>78</v>
      </c>
    </row>
    <row r="564" spans="1:5" outlineLevel="2" x14ac:dyDescent="0.35">
      <c r="A564" s="11">
        <v>43810</v>
      </c>
      <c r="B564" t="s">
        <v>5</v>
      </c>
      <c r="C564" s="5">
        <v>1894.99</v>
      </c>
      <c r="D564" s="25" t="str">
        <f t="shared" si="9"/>
        <v/>
      </c>
      <c r="E564" t="s">
        <v>78</v>
      </c>
    </row>
    <row r="565" spans="1:5" outlineLevel="2" x14ac:dyDescent="0.35">
      <c r="A565" s="11">
        <v>43810</v>
      </c>
      <c r="B565" t="s">
        <v>5</v>
      </c>
      <c r="C565" s="5">
        <v>1885.85</v>
      </c>
      <c r="D565" s="25" t="str">
        <f t="shared" si="9"/>
        <v/>
      </c>
      <c r="E565" t="s">
        <v>78</v>
      </c>
    </row>
    <row r="566" spans="1:5" outlineLevel="2" x14ac:dyDescent="0.35">
      <c r="A566" s="11">
        <v>43810</v>
      </c>
      <c r="B566" t="s">
        <v>5</v>
      </c>
      <c r="C566" s="5">
        <v>1884.17</v>
      </c>
      <c r="D566" s="25" t="str">
        <f t="shared" si="9"/>
        <v/>
      </c>
      <c r="E566" t="s">
        <v>78</v>
      </c>
    </row>
    <row r="567" spans="1:5" outlineLevel="2" x14ac:dyDescent="0.35">
      <c r="A567" s="11">
        <v>43810</v>
      </c>
      <c r="B567" t="s">
        <v>5</v>
      </c>
      <c r="C567" s="5">
        <v>1871.08</v>
      </c>
      <c r="D567" s="25" t="str">
        <f t="shared" si="9"/>
        <v/>
      </c>
      <c r="E567" t="s">
        <v>78</v>
      </c>
    </row>
    <row r="568" spans="1:5" outlineLevel="2" x14ac:dyDescent="0.35">
      <c r="A568" s="11">
        <v>43810</v>
      </c>
      <c r="B568" t="s">
        <v>5</v>
      </c>
      <c r="C568" s="5">
        <v>1869.25</v>
      </c>
      <c r="D568" s="25" t="str">
        <f t="shared" si="9"/>
        <v/>
      </c>
      <c r="E568" t="s">
        <v>78</v>
      </c>
    </row>
    <row r="569" spans="1:5" outlineLevel="2" x14ac:dyDescent="0.35">
      <c r="A569" s="11">
        <v>43810</v>
      </c>
      <c r="B569" t="s">
        <v>5</v>
      </c>
      <c r="C569" s="5">
        <v>1861.93</v>
      </c>
      <c r="D569" s="25" t="str">
        <f t="shared" si="9"/>
        <v/>
      </c>
      <c r="E569" t="s">
        <v>78</v>
      </c>
    </row>
    <row r="570" spans="1:5" outlineLevel="2" x14ac:dyDescent="0.35">
      <c r="A570" s="11">
        <v>43810</v>
      </c>
      <c r="B570" t="s">
        <v>5</v>
      </c>
      <c r="C570" s="5">
        <v>1825.74</v>
      </c>
      <c r="D570" s="25" t="str">
        <f t="shared" si="9"/>
        <v/>
      </c>
      <c r="E570" t="s">
        <v>78</v>
      </c>
    </row>
    <row r="571" spans="1:5" outlineLevel="2" x14ac:dyDescent="0.35">
      <c r="A571" s="11">
        <v>43810</v>
      </c>
      <c r="B571" t="s">
        <v>5</v>
      </c>
      <c r="C571" s="5">
        <v>1820.47</v>
      </c>
      <c r="D571" s="25" t="str">
        <f t="shared" si="9"/>
        <v/>
      </c>
      <c r="E571" t="s">
        <v>78</v>
      </c>
    </row>
    <row r="572" spans="1:5" outlineLevel="2" x14ac:dyDescent="0.35">
      <c r="A572" s="11">
        <v>43810</v>
      </c>
      <c r="B572" t="s">
        <v>5</v>
      </c>
      <c r="C572" s="5">
        <v>1811.79</v>
      </c>
      <c r="D572" s="25" t="str">
        <f t="shared" si="9"/>
        <v/>
      </c>
      <c r="E572" t="s">
        <v>78</v>
      </c>
    </row>
    <row r="573" spans="1:5" outlineLevel="2" x14ac:dyDescent="0.35">
      <c r="A573" s="11">
        <v>43810</v>
      </c>
      <c r="B573" t="s">
        <v>5</v>
      </c>
      <c r="C573" s="5">
        <v>1808.73</v>
      </c>
      <c r="D573" s="25" t="str">
        <f t="shared" si="9"/>
        <v/>
      </c>
      <c r="E573" t="s">
        <v>78</v>
      </c>
    </row>
    <row r="574" spans="1:5" outlineLevel="2" x14ac:dyDescent="0.35">
      <c r="A574" s="11">
        <v>43810</v>
      </c>
      <c r="B574" t="s">
        <v>5</v>
      </c>
      <c r="C574" s="5">
        <v>1786.38</v>
      </c>
      <c r="D574" s="25" t="str">
        <f t="shared" si="9"/>
        <v/>
      </c>
      <c r="E574" t="s">
        <v>78</v>
      </c>
    </row>
    <row r="575" spans="1:5" outlineLevel="2" x14ac:dyDescent="0.35">
      <c r="A575" s="11">
        <v>43810</v>
      </c>
      <c r="B575" t="s">
        <v>5</v>
      </c>
      <c r="C575" s="5">
        <v>1772.76</v>
      </c>
      <c r="D575" s="25" t="str">
        <f t="shared" si="9"/>
        <v/>
      </c>
      <c r="E575" t="s">
        <v>78</v>
      </c>
    </row>
    <row r="576" spans="1:5" outlineLevel="2" x14ac:dyDescent="0.35">
      <c r="A576" s="11">
        <v>43810</v>
      </c>
      <c r="B576" t="s">
        <v>5</v>
      </c>
      <c r="C576" s="5">
        <v>1761.2</v>
      </c>
      <c r="D576" s="25" t="str">
        <f t="shared" si="9"/>
        <v/>
      </c>
      <c r="E576" t="s">
        <v>78</v>
      </c>
    </row>
    <row r="577" spans="1:5" outlineLevel="2" x14ac:dyDescent="0.35">
      <c r="A577" s="11">
        <v>43810</v>
      </c>
      <c r="B577" t="s">
        <v>5</v>
      </c>
      <c r="C577" s="5">
        <v>1742.64</v>
      </c>
      <c r="D577" s="25" t="str">
        <f t="shared" si="9"/>
        <v/>
      </c>
      <c r="E577" t="s">
        <v>78</v>
      </c>
    </row>
    <row r="578" spans="1:5" outlineLevel="2" x14ac:dyDescent="0.35">
      <c r="A578" s="11">
        <v>43810</v>
      </c>
      <c r="B578" t="s">
        <v>5</v>
      </c>
      <c r="C578" s="5">
        <v>1728.03</v>
      </c>
      <c r="D578" s="25" t="str">
        <f t="shared" si="9"/>
        <v/>
      </c>
      <c r="E578" t="s">
        <v>78</v>
      </c>
    </row>
    <row r="579" spans="1:5" outlineLevel="2" x14ac:dyDescent="0.35">
      <c r="A579" s="11">
        <v>43810</v>
      </c>
      <c r="B579" t="s">
        <v>5</v>
      </c>
      <c r="C579" s="5">
        <v>1722.64</v>
      </c>
      <c r="D579" s="25" t="str">
        <f t="shared" si="9"/>
        <v/>
      </c>
      <c r="E579" t="s">
        <v>78</v>
      </c>
    </row>
    <row r="580" spans="1:5" outlineLevel="2" x14ac:dyDescent="0.35">
      <c r="A580" s="11">
        <v>43810</v>
      </c>
      <c r="B580" t="s">
        <v>5</v>
      </c>
      <c r="C580" s="5">
        <v>1715.24</v>
      </c>
      <c r="D580" s="25" t="str">
        <f t="shared" si="9"/>
        <v/>
      </c>
      <c r="E580" t="s">
        <v>78</v>
      </c>
    </row>
    <row r="581" spans="1:5" outlineLevel="2" x14ac:dyDescent="0.35">
      <c r="A581" s="11">
        <v>43810</v>
      </c>
      <c r="B581" t="s">
        <v>5</v>
      </c>
      <c r="C581" s="5">
        <v>1687.06</v>
      </c>
      <c r="D581" s="25" t="str">
        <f t="shared" si="9"/>
        <v/>
      </c>
      <c r="E581" t="s">
        <v>78</v>
      </c>
    </row>
    <row r="582" spans="1:5" outlineLevel="2" x14ac:dyDescent="0.35">
      <c r="A582" s="11">
        <v>43810</v>
      </c>
      <c r="B582" t="s">
        <v>5</v>
      </c>
      <c r="C582" s="5">
        <v>1678.38</v>
      </c>
      <c r="D582" s="25" t="str">
        <f t="shared" si="9"/>
        <v/>
      </c>
      <c r="E582" t="s">
        <v>78</v>
      </c>
    </row>
    <row r="583" spans="1:5" outlineLevel="2" x14ac:dyDescent="0.35">
      <c r="A583" s="11">
        <v>43810</v>
      </c>
      <c r="B583" t="s">
        <v>5</v>
      </c>
      <c r="C583" s="5">
        <v>1673.21</v>
      </c>
      <c r="D583" s="25" t="str">
        <f t="shared" si="9"/>
        <v/>
      </c>
      <c r="E583" t="s">
        <v>78</v>
      </c>
    </row>
    <row r="584" spans="1:5" outlineLevel="2" x14ac:dyDescent="0.35">
      <c r="A584" s="11">
        <v>43810</v>
      </c>
      <c r="B584" t="s">
        <v>5</v>
      </c>
      <c r="C584" s="5">
        <v>1652.24</v>
      </c>
      <c r="D584" s="25" t="str">
        <f t="shared" si="9"/>
        <v/>
      </c>
      <c r="E584" t="s">
        <v>78</v>
      </c>
    </row>
    <row r="585" spans="1:5" outlineLevel="2" x14ac:dyDescent="0.35">
      <c r="A585" s="11">
        <v>43810</v>
      </c>
      <c r="B585" t="s">
        <v>5</v>
      </c>
      <c r="C585" s="5">
        <v>1637.69</v>
      </c>
      <c r="D585" s="25" t="str">
        <f t="shared" si="9"/>
        <v/>
      </c>
      <c r="E585" t="s">
        <v>78</v>
      </c>
    </row>
    <row r="586" spans="1:5" outlineLevel="2" x14ac:dyDescent="0.35">
      <c r="A586" s="11">
        <v>43810</v>
      </c>
      <c r="B586" t="s">
        <v>5</v>
      </c>
      <c r="C586" s="5">
        <v>1631.15</v>
      </c>
      <c r="D586" s="25" t="str">
        <f t="shared" si="9"/>
        <v/>
      </c>
      <c r="E586" t="s">
        <v>78</v>
      </c>
    </row>
    <row r="587" spans="1:5" outlineLevel="2" x14ac:dyDescent="0.35">
      <c r="A587" s="11">
        <v>43810</v>
      </c>
      <c r="B587" t="s">
        <v>5</v>
      </c>
      <c r="C587" s="5">
        <v>1618.01</v>
      </c>
      <c r="D587" s="25" t="str">
        <f t="shared" si="9"/>
        <v/>
      </c>
      <c r="E587" t="s">
        <v>78</v>
      </c>
    </row>
    <row r="588" spans="1:5" outlineLevel="2" x14ac:dyDescent="0.35">
      <c r="A588" s="11">
        <v>43810</v>
      </c>
      <c r="B588" t="s">
        <v>5</v>
      </c>
      <c r="C588" s="5">
        <v>1614.89</v>
      </c>
      <c r="D588" s="25" t="str">
        <f t="shared" si="9"/>
        <v/>
      </c>
      <c r="E588" t="s">
        <v>78</v>
      </c>
    </row>
    <row r="589" spans="1:5" outlineLevel="2" x14ac:dyDescent="0.35">
      <c r="A589" s="11">
        <v>43810</v>
      </c>
      <c r="B589" t="s">
        <v>5</v>
      </c>
      <c r="C589" s="5">
        <v>1614.62</v>
      </c>
      <c r="D589" s="25" t="str">
        <f t="shared" si="9"/>
        <v/>
      </c>
      <c r="E589" t="s">
        <v>78</v>
      </c>
    </row>
    <row r="590" spans="1:5" outlineLevel="2" x14ac:dyDescent="0.35">
      <c r="A590" s="11">
        <v>43810</v>
      </c>
      <c r="B590" t="s">
        <v>5</v>
      </c>
      <c r="C590" s="5">
        <v>1532.58</v>
      </c>
      <c r="D590" s="25" t="str">
        <f t="shared" si="9"/>
        <v/>
      </c>
      <c r="E590" t="s">
        <v>78</v>
      </c>
    </row>
    <row r="591" spans="1:5" outlineLevel="2" x14ac:dyDescent="0.35">
      <c r="A591" s="11">
        <v>43810</v>
      </c>
      <c r="B591" t="s">
        <v>5</v>
      </c>
      <c r="C591" s="5">
        <v>1501.44</v>
      </c>
      <c r="D591" s="25" t="str">
        <f t="shared" si="9"/>
        <v/>
      </c>
      <c r="E591" t="s">
        <v>78</v>
      </c>
    </row>
    <row r="592" spans="1:5" outlineLevel="2" x14ac:dyDescent="0.35">
      <c r="A592" s="11">
        <v>43810</v>
      </c>
      <c r="B592" t="s">
        <v>5</v>
      </c>
      <c r="C592" s="5">
        <v>1472.66</v>
      </c>
      <c r="D592" s="25" t="str">
        <f t="shared" si="9"/>
        <v/>
      </c>
      <c r="E592" t="s">
        <v>78</v>
      </c>
    </row>
    <row r="593" spans="1:5" outlineLevel="2" x14ac:dyDescent="0.35">
      <c r="A593" s="11">
        <v>43810</v>
      </c>
      <c r="B593" t="s">
        <v>5</v>
      </c>
      <c r="C593" s="5">
        <v>1471.3</v>
      </c>
      <c r="D593" s="25" t="str">
        <f t="shared" si="9"/>
        <v/>
      </c>
      <c r="E593" t="s">
        <v>78</v>
      </c>
    </row>
    <row r="594" spans="1:5" outlineLevel="2" x14ac:dyDescent="0.35">
      <c r="A594" s="11">
        <v>43810</v>
      </c>
      <c r="B594" t="s">
        <v>5</v>
      </c>
      <c r="C594" s="5">
        <v>1456.06</v>
      </c>
      <c r="D594" s="25" t="str">
        <f t="shared" si="9"/>
        <v/>
      </c>
      <c r="E594" t="s">
        <v>78</v>
      </c>
    </row>
    <row r="595" spans="1:5" outlineLevel="2" x14ac:dyDescent="0.35">
      <c r="A595" s="11">
        <v>43810</v>
      </c>
      <c r="B595" t="s">
        <v>5</v>
      </c>
      <c r="C595" s="5">
        <v>1399.17</v>
      </c>
      <c r="D595" s="25" t="str">
        <f t="shared" si="9"/>
        <v/>
      </c>
      <c r="E595" t="s">
        <v>78</v>
      </c>
    </row>
    <row r="596" spans="1:5" outlineLevel="2" x14ac:dyDescent="0.35">
      <c r="A596" s="11">
        <v>43810</v>
      </c>
      <c r="B596" t="s">
        <v>5</v>
      </c>
      <c r="C596" s="5">
        <v>1394.79</v>
      </c>
      <c r="D596" s="25" t="str">
        <f t="shared" si="9"/>
        <v/>
      </c>
      <c r="E596" t="s">
        <v>78</v>
      </c>
    </row>
    <row r="597" spans="1:5" outlineLevel="2" x14ac:dyDescent="0.35">
      <c r="A597" s="11">
        <v>43810</v>
      </c>
      <c r="B597" t="s">
        <v>5</v>
      </c>
      <c r="C597" s="5">
        <v>1387.46</v>
      </c>
      <c r="D597" s="25" t="str">
        <f t="shared" si="9"/>
        <v/>
      </c>
      <c r="E597" t="s">
        <v>78</v>
      </c>
    </row>
    <row r="598" spans="1:5" outlineLevel="2" x14ac:dyDescent="0.35">
      <c r="A598" s="11">
        <v>43810</v>
      </c>
      <c r="B598" t="s">
        <v>5</v>
      </c>
      <c r="C598" s="5">
        <v>1316.51</v>
      </c>
      <c r="D598" s="25" t="str">
        <f t="shared" ref="D598:D661" si="10">IF(E598="","TOTAL","")</f>
        <v/>
      </c>
      <c r="E598" t="s">
        <v>78</v>
      </c>
    </row>
    <row r="599" spans="1:5" outlineLevel="2" x14ac:dyDescent="0.35">
      <c r="A599" s="11">
        <v>43810</v>
      </c>
      <c r="B599" t="s">
        <v>5</v>
      </c>
      <c r="C599" s="5">
        <v>1287.4000000000001</v>
      </c>
      <c r="D599" s="25" t="str">
        <f t="shared" si="10"/>
        <v/>
      </c>
      <c r="E599" t="s">
        <v>78</v>
      </c>
    </row>
    <row r="600" spans="1:5" outlineLevel="2" x14ac:dyDescent="0.35">
      <c r="A600" s="11">
        <v>43810</v>
      </c>
      <c r="B600" t="s">
        <v>5</v>
      </c>
      <c r="C600" s="5">
        <v>1266.93</v>
      </c>
      <c r="D600" s="25" t="str">
        <f t="shared" si="10"/>
        <v/>
      </c>
      <c r="E600" t="s">
        <v>78</v>
      </c>
    </row>
    <row r="601" spans="1:5" outlineLevel="2" x14ac:dyDescent="0.35">
      <c r="A601" s="11">
        <v>43810</v>
      </c>
      <c r="B601" t="s">
        <v>5</v>
      </c>
      <c r="C601" s="5">
        <v>1261.73</v>
      </c>
      <c r="D601" s="25" t="str">
        <f t="shared" si="10"/>
        <v/>
      </c>
      <c r="E601" t="s">
        <v>78</v>
      </c>
    </row>
    <row r="602" spans="1:5" outlineLevel="2" x14ac:dyDescent="0.35">
      <c r="A602" s="11">
        <v>43810</v>
      </c>
      <c r="B602" t="s">
        <v>5</v>
      </c>
      <c r="C602" s="5">
        <v>1237.47</v>
      </c>
      <c r="D602" s="25" t="str">
        <f t="shared" si="10"/>
        <v/>
      </c>
      <c r="E602" t="s">
        <v>78</v>
      </c>
    </row>
    <row r="603" spans="1:5" outlineLevel="2" x14ac:dyDescent="0.35">
      <c r="A603" s="11">
        <v>43810</v>
      </c>
      <c r="B603" t="s">
        <v>5</v>
      </c>
      <c r="C603" s="5">
        <v>1207.0999999999999</v>
      </c>
      <c r="D603" s="25" t="str">
        <f t="shared" si="10"/>
        <v/>
      </c>
      <c r="E603" t="s">
        <v>78</v>
      </c>
    </row>
    <row r="604" spans="1:5" outlineLevel="2" x14ac:dyDescent="0.35">
      <c r="A604" s="11">
        <v>43810</v>
      </c>
      <c r="B604" t="s">
        <v>5</v>
      </c>
      <c r="C604" s="5">
        <v>1103.3399999999999</v>
      </c>
      <c r="D604" s="25" t="str">
        <f t="shared" si="10"/>
        <v/>
      </c>
      <c r="E604" t="s">
        <v>78</v>
      </c>
    </row>
    <row r="605" spans="1:5" outlineLevel="2" x14ac:dyDescent="0.35">
      <c r="A605" s="11">
        <v>43810</v>
      </c>
      <c r="B605" t="s">
        <v>5</v>
      </c>
      <c r="C605" s="5">
        <v>1030.98</v>
      </c>
      <c r="D605" s="25" t="str">
        <f t="shared" si="10"/>
        <v/>
      </c>
      <c r="E605" t="s">
        <v>78</v>
      </c>
    </row>
    <row r="606" spans="1:5" outlineLevel="2" x14ac:dyDescent="0.35">
      <c r="A606" s="11">
        <v>43810</v>
      </c>
      <c r="B606" t="s">
        <v>5</v>
      </c>
      <c r="C606" s="5">
        <v>835.65</v>
      </c>
      <c r="D606" s="25" t="str">
        <f t="shared" si="10"/>
        <v/>
      </c>
      <c r="E606" t="s">
        <v>78</v>
      </c>
    </row>
    <row r="607" spans="1:5" outlineLevel="2" x14ac:dyDescent="0.35">
      <c r="A607" s="11">
        <v>43810</v>
      </c>
      <c r="B607" t="s">
        <v>5</v>
      </c>
      <c r="C607" s="5">
        <v>803.03</v>
      </c>
      <c r="D607" s="25" t="str">
        <f t="shared" si="10"/>
        <v/>
      </c>
      <c r="E607" t="s">
        <v>78</v>
      </c>
    </row>
    <row r="608" spans="1:5" outlineLevel="2" x14ac:dyDescent="0.35">
      <c r="A608" s="11">
        <v>43810</v>
      </c>
      <c r="B608" t="s">
        <v>5</v>
      </c>
      <c r="C608" s="5">
        <v>603.01</v>
      </c>
      <c r="D608" s="25" t="str">
        <f t="shared" si="10"/>
        <v/>
      </c>
      <c r="E608" t="s">
        <v>78</v>
      </c>
    </row>
    <row r="609" spans="1:5" outlineLevel="2" x14ac:dyDescent="0.35">
      <c r="A609" s="11">
        <v>43810</v>
      </c>
      <c r="B609" t="s">
        <v>5</v>
      </c>
      <c r="C609" s="5">
        <v>596.54999999999995</v>
      </c>
      <c r="D609" s="25" t="str">
        <f t="shared" si="10"/>
        <v/>
      </c>
      <c r="E609" t="s">
        <v>78</v>
      </c>
    </row>
    <row r="610" spans="1:5" outlineLevel="2" x14ac:dyDescent="0.35">
      <c r="A610" s="11">
        <v>43810</v>
      </c>
      <c r="B610" t="s">
        <v>5</v>
      </c>
      <c r="C610" s="5">
        <v>395.12</v>
      </c>
      <c r="D610" s="25" t="str">
        <f t="shared" si="10"/>
        <v/>
      </c>
      <c r="E610" t="s">
        <v>78</v>
      </c>
    </row>
    <row r="611" spans="1:5" outlineLevel="2" x14ac:dyDescent="0.35">
      <c r="A611" s="11">
        <v>43810</v>
      </c>
      <c r="B611" t="s">
        <v>5</v>
      </c>
      <c r="C611" s="5">
        <v>269.72000000000003</v>
      </c>
      <c r="D611" s="25" t="str">
        <f t="shared" si="10"/>
        <v/>
      </c>
      <c r="E611" t="s">
        <v>78</v>
      </c>
    </row>
    <row r="612" spans="1:5" outlineLevel="2" x14ac:dyDescent="0.35">
      <c r="A612" s="11">
        <v>43810</v>
      </c>
      <c r="B612" t="s">
        <v>5</v>
      </c>
      <c r="C612" s="5">
        <v>253.66</v>
      </c>
      <c r="D612" s="25" t="str">
        <f t="shared" si="10"/>
        <v/>
      </c>
      <c r="E612" t="s">
        <v>78</v>
      </c>
    </row>
    <row r="613" spans="1:5" outlineLevel="2" x14ac:dyDescent="0.35">
      <c r="A613" s="11">
        <v>43810</v>
      </c>
      <c r="B613" t="s">
        <v>5</v>
      </c>
      <c r="C613" s="5">
        <v>198.91</v>
      </c>
      <c r="D613" s="25" t="str">
        <f t="shared" si="10"/>
        <v/>
      </c>
      <c r="E613" t="s">
        <v>78</v>
      </c>
    </row>
    <row r="614" spans="1:5" outlineLevel="2" x14ac:dyDescent="0.35">
      <c r="A614" s="11">
        <v>43810</v>
      </c>
      <c r="B614" t="s">
        <v>5</v>
      </c>
      <c r="C614" s="5">
        <v>125.88</v>
      </c>
      <c r="D614" s="25" t="str">
        <f t="shared" si="10"/>
        <v/>
      </c>
      <c r="E614" t="s">
        <v>78</v>
      </c>
    </row>
    <row r="615" spans="1:5" outlineLevel="2" x14ac:dyDescent="0.35">
      <c r="A615" s="11">
        <v>43810</v>
      </c>
      <c r="B615" t="s">
        <v>5</v>
      </c>
      <c r="C615" s="5">
        <v>114.52</v>
      </c>
      <c r="D615" s="25" t="str">
        <f t="shared" si="10"/>
        <v/>
      </c>
      <c r="E615" t="s">
        <v>78</v>
      </c>
    </row>
    <row r="616" spans="1:5" outlineLevel="2" x14ac:dyDescent="0.35">
      <c r="A616" s="11">
        <v>43810</v>
      </c>
      <c r="B616" t="s">
        <v>5</v>
      </c>
      <c r="C616" s="5">
        <v>80.069999999999993</v>
      </c>
      <c r="D616" s="25" t="str">
        <f t="shared" si="10"/>
        <v/>
      </c>
      <c r="E616" t="s">
        <v>78</v>
      </c>
    </row>
    <row r="617" spans="1:5" outlineLevel="2" x14ac:dyDescent="0.35">
      <c r="A617" s="11">
        <v>43810</v>
      </c>
      <c r="B617" t="s">
        <v>5</v>
      </c>
      <c r="C617" s="5">
        <v>77.930000000000007</v>
      </c>
      <c r="D617" s="25" t="str">
        <f t="shared" si="10"/>
        <v/>
      </c>
      <c r="E617" t="s">
        <v>78</v>
      </c>
    </row>
    <row r="618" spans="1:5" outlineLevel="2" x14ac:dyDescent="0.35">
      <c r="A618" s="11">
        <v>43810</v>
      </c>
      <c r="B618" t="s">
        <v>5</v>
      </c>
      <c r="C618" s="5">
        <v>57.88</v>
      </c>
      <c r="D618" s="25" t="str">
        <f t="shared" si="10"/>
        <v/>
      </c>
      <c r="E618" t="s">
        <v>78</v>
      </c>
    </row>
    <row r="619" spans="1:5" outlineLevel="2" x14ac:dyDescent="0.35">
      <c r="A619" s="11">
        <v>43810</v>
      </c>
      <c r="B619" t="s">
        <v>5</v>
      </c>
      <c r="C619" s="5">
        <v>37.58</v>
      </c>
      <c r="D619" s="25" t="str">
        <f t="shared" si="10"/>
        <v/>
      </c>
      <c r="E619" t="s">
        <v>78</v>
      </c>
    </row>
    <row r="620" spans="1:5" outlineLevel="2" x14ac:dyDescent="0.35">
      <c r="A620" s="11">
        <v>43810</v>
      </c>
      <c r="B620" t="s">
        <v>5</v>
      </c>
      <c r="C620" s="5">
        <v>20.94</v>
      </c>
      <c r="D620" s="25" t="str">
        <f t="shared" si="10"/>
        <v/>
      </c>
      <c r="E620" t="s">
        <v>78</v>
      </c>
    </row>
    <row r="621" spans="1:5" outlineLevel="2" x14ac:dyDescent="0.35">
      <c r="A621" s="11">
        <v>43810</v>
      </c>
      <c r="B621" t="s">
        <v>5</v>
      </c>
      <c r="C621" s="5">
        <v>204.46</v>
      </c>
      <c r="D621" s="25" t="str">
        <f t="shared" si="10"/>
        <v/>
      </c>
      <c r="E621" t="s">
        <v>78</v>
      </c>
    </row>
    <row r="622" spans="1:5" outlineLevel="2" x14ac:dyDescent="0.35">
      <c r="A622" s="11">
        <v>43810</v>
      </c>
      <c r="B622" t="s">
        <v>5</v>
      </c>
      <c r="C622" s="5">
        <v>1601.43</v>
      </c>
      <c r="D622" s="25" t="str">
        <f t="shared" si="10"/>
        <v/>
      </c>
      <c r="E622" t="s">
        <v>78</v>
      </c>
    </row>
    <row r="623" spans="1:5" outlineLevel="2" x14ac:dyDescent="0.35">
      <c r="A623" s="11">
        <v>43810</v>
      </c>
      <c r="B623" t="s">
        <v>5</v>
      </c>
      <c r="C623" s="5">
        <v>1244.95</v>
      </c>
      <c r="D623" s="25" t="str">
        <f t="shared" si="10"/>
        <v/>
      </c>
      <c r="E623" t="s">
        <v>78</v>
      </c>
    </row>
    <row r="624" spans="1:5" outlineLevel="2" x14ac:dyDescent="0.35">
      <c r="A624" s="11">
        <v>43810</v>
      </c>
      <c r="B624" t="s">
        <v>5</v>
      </c>
      <c r="C624" s="5">
        <v>847.94</v>
      </c>
      <c r="D624" s="25" t="str">
        <f t="shared" si="10"/>
        <v/>
      </c>
      <c r="E624" t="s">
        <v>78</v>
      </c>
    </row>
    <row r="625" spans="1:5" outlineLevel="2" x14ac:dyDescent="0.35">
      <c r="A625" s="11">
        <v>43810</v>
      </c>
      <c r="B625" t="s">
        <v>5</v>
      </c>
      <c r="C625" s="5">
        <v>25.78</v>
      </c>
      <c r="D625" s="25" t="str">
        <f t="shared" si="10"/>
        <v/>
      </c>
      <c r="E625" t="s">
        <v>78</v>
      </c>
    </row>
    <row r="626" spans="1:5" outlineLevel="1" x14ac:dyDescent="0.35">
      <c r="A626" s="24">
        <f>A625</f>
        <v>43810</v>
      </c>
      <c r="B626" s="24" t="str">
        <f>B625</f>
        <v>LABATT FOOD SERVICE</v>
      </c>
      <c r="C626" s="25">
        <f>SUBTOTAL(9,C438:C625)</f>
        <v>450557.53000000009</v>
      </c>
      <c r="D626" s="25" t="str">
        <f t="shared" si="10"/>
        <v>TOTAL</v>
      </c>
    </row>
    <row r="627" spans="1:5" outlineLevel="2" x14ac:dyDescent="0.35">
      <c r="A627" s="11">
        <v>43810</v>
      </c>
      <c r="B627" t="s">
        <v>278</v>
      </c>
      <c r="C627" s="5">
        <v>999.95</v>
      </c>
      <c r="D627" s="25" t="str">
        <f t="shared" si="10"/>
        <v/>
      </c>
      <c r="E627" t="s">
        <v>79</v>
      </c>
    </row>
    <row r="628" spans="1:5" outlineLevel="2" x14ac:dyDescent="0.35">
      <c r="A628" s="11">
        <v>43810</v>
      </c>
      <c r="B628" t="s">
        <v>278</v>
      </c>
      <c r="C628" s="5">
        <v>399.95</v>
      </c>
      <c r="D628" s="25" t="str">
        <f t="shared" si="10"/>
        <v/>
      </c>
      <c r="E628" t="s">
        <v>79</v>
      </c>
    </row>
    <row r="629" spans="1:5" outlineLevel="2" x14ac:dyDescent="0.35">
      <c r="A629" s="11">
        <v>43810</v>
      </c>
      <c r="B629" t="s">
        <v>278</v>
      </c>
      <c r="C629" s="5">
        <v>996.85</v>
      </c>
      <c r="D629" s="25" t="str">
        <f t="shared" si="10"/>
        <v/>
      </c>
      <c r="E629" t="s">
        <v>79</v>
      </c>
    </row>
    <row r="630" spans="1:5" outlineLevel="2" x14ac:dyDescent="0.35">
      <c r="A630" s="11">
        <v>43810</v>
      </c>
      <c r="B630" t="s">
        <v>278</v>
      </c>
      <c r="C630" s="5">
        <v>910.6</v>
      </c>
      <c r="D630" s="25" t="str">
        <f t="shared" si="10"/>
        <v/>
      </c>
      <c r="E630" t="s">
        <v>79</v>
      </c>
    </row>
    <row r="631" spans="1:5" outlineLevel="2" x14ac:dyDescent="0.35">
      <c r="A631" s="11">
        <v>43810</v>
      </c>
      <c r="B631" t="s">
        <v>278</v>
      </c>
      <c r="C631" s="5">
        <v>1000</v>
      </c>
      <c r="D631" s="25" t="str">
        <f t="shared" si="10"/>
        <v/>
      </c>
      <c r="E631" t="s">
        <v>79</v>
      </c>
    </row>
    <row r="632" spans="1:5" outlineLevel="2" x14ac:dyDescent="0.35">
      <c r="A632" s="11">
        <v>43810</v>
      </c>
      <c r="B632" t="s">
        <v>278</v>
      </c>
      <c r="C632" s="5">
        <v>1855.9</v>
      </c>
      <c r="D632" s="25" t="str">
        <f t="shared" si="10"/>
        <v/>
      </c>
      <c r="E632" t="s">
        <v>79</v>
      </c>
    </row>
    <row r="633" spans="1:5" outlineLevel="2" x14ac:dyDescent="0.35">
      <c r="A633" s="11">
        <v>43810</v>
      </c>
      <c r="B633" t="s">
        <v>278</v>
      </c>
      <c r="C633" s="5">
        <v>5589.95</v>
      </c>
      <c r="D633" s="25" t="str">
        <f t="shared" si="10"/>
        <v/>
      </c>
      <c r="E633" t="s">
        <v>481</v>
      </c>
    </row>
    <row r="634" spans="1:5" outlineLevel="1" x14ac:dyDescent="0.35">
      <c r="A634" s="24">
        <f>A633</f>
        <v>43810</v>
      </c>
      <c r="B634" s="24" t="str">
        <f>B633</f>
        <v>ALERT SERVICES INC</v>
      </c>
      <c r="C634" s="25">
        <f>SUBTOTAL(9,C627:C633)</f>
        <v>11753.2</v>
      </c>
      <c r="D634" s="25" t="str">
        <f t="shared" si="10"/>
        <v>TOTAL</v>
      </c>
    </row>
    <row r="635" spans="1:5" outlineLevel="2" x14ac:dyDescent="0.35">
      <c r="A635" s="11">
        <v>43810</v>
      </c>
      <c r="B635" t="s">
        <v>6</v>
      </c>
      <c r="C635" s="5">
        <v>1474</v>
      </c>
      <c r="D635" s="25" t="str">
        <f t="shared" si="10"/>
        <v/>
      </c>
      <c r="E635" t="s">
        <v>79</v>
      </c>
    </row>
    <row r="636" spans="1:5" outlineLevel="2" x14ac:dyDescent="0.35">
      <c r="A636" s="11">
        <v>43810</v>
      </c>
      <c r="B636" t="s">
        <v>6</v>
      </c>
      <c r="C636" s="5">
        <v>1474</v>
      </c>
      <c r="D636" s="25" t="str">
        <f t="shared" si="10"/>
        <v/>
      </c>
      <c r="E636" t="s">
        <v>79</v>
      </c>
    </row>
    <row r="637" spans="1:5" outlineLevel="2" x14ac:dyDescent="0.35">
      <c r="A637" s="11">
        <v>43810</v>
      </c>
      <c r="B637" t="s">
        <v>6</v>
      </c>
      <c r="C637" s="5">
        <v>304.76</v>
      </c>
      <c r="D637" s="25" t="str">
        <f t="shared" si="10"/>
        <v/>
      </c>
      <c r="E637" t="s">
        <v>79</v>
      </c>
    </row>
    <row r="638" spans="1:5" outlineLevel="2" x14ac:dyDescent="0.35">
      <c r="A638" s="11">
        <v>43810</v>
      </c>
      <c r="B638" t="s">
        <v>6</v>
      </c>
      <c r="C638" s="5">
        <v>636</v>
      </c>
      <c r="D638" s="25" t="str">
        <f t="shared" si="10"/>
        <v/>
      </c>
      <c r="E638" t="s">
        <v>79</v>
      </c>
    </row>
    <row r="639" spans="1:5" outlineLevel="2" x14ac:dyDescent="0.35">
      <c r="A639" s="11">
        <v>43810</v>
      </c>
      <c r="B639" t="s">
        <v>6</v>
      </c>
      <c r="C639" s="5">
        <v>136</v>
      </c>
      <c r="D639" s="25" t="str">
        <f t="shared" si="10"/>
        <v/>
      </c>
      <c r="E639" t="s">
        <v>79</v>
      </c>
    </row>
    <row r="640" spans="1:5" outlineLevel="2" x14ac:dyDescent="0.35">
      <c r="A640" s="11">
        <v>43810</v>
      </c>
      <c r="B640" t="s">
        <v>6</v>
      </c>
      <c r="C640" s="5">
        <v>395.76</v>
      </c>
      <c r="D640" s="25" t="str">
        <f t="shared" si="10"/>
        <v/>
      </c>
      <c r="E640" t="s">
        <v>79</v>
      </c>
    </row>
    <row r="641" spans="1:5" outlineLevel="2" x14ac:dyDescent="0.35">
      <c r="A641" s="11">
        <v>43810</v>
      </c>
      <c r="B641" t="s">
        <v>6</v>
      </c>
      <c r="C641" s="5">
        <v>720</v>
      </c>
      <c r="D641" s="25" t="str">
        <f t="shared" si="10"/>
        <v/>
      </c>
      <c r="E641" t="s">
        <v>79</v>
      </c>
    </row>
    <row r="642" spans="1:5" outlineLevel="2" x14ac:dyDescent="0.35">
      <c r="A642" s="11">
        <v>43810</v>
      </c>
      <c r="B642" t="s">
        <v>6</v>
      </c>
      <c r="C642" s="5">
        <v>370</v>
      </c>
      <c r="D642" s="25" t="str">
        <f t="shared" si="10"/>
        <v/>
      </c>
      <c r="E642" t="s">
        <v>79</v>
      </c>
    </row>
    <row r="643" spans="1:5" outlineLevel="1" x14ac:dyDescent="0.35">
      <c r="A643" s="24">
        <f>A642</f>
        <v>43810</v>
      </c>
      <c r="B643" s="24" t="str">
        <f>B642</f>
        <v>BARCELONA SPORTING GOODS INC</v>
      </c>
      <c r="C643" s="25">
        <f>SUBTOTAL(9,C635:C642)</f>
        <v>5510.52</v>
      </c>
      <c r="D643" s="25" t="str">
        <f t="shared" si="10"/>
        <v>TOTAL</v>
      </c>
    </row>
    <row r="644" spans="1:5" outlineLevel="2" x14ac:dyDescent="0.35">
      <c r="A644" s="11">
        <v>43810</v>
      </c>
      <c r="B644" t="s">
        <v>130</v>
      </c>
      <c r="C644" s="5">
        <v>624.05999999999995</v>
      </c>
      <c r="D644" s="25" t="str">
        <f t="shared" si="10"/>
        <v/>
      </c>
      <c r="E644" t="s">
        <v>80</v>
      </c>
    </row>
    <row r="645" spans="1:5" outlineLevel="1" x14ac:dyDescent="0.35">
      <c r="A645" s="24">
        <f>A644</f>
        <v>43810</v>
      </c>
      <c r="B645" s="24" t="str">
        <f>B644</f>
        <v>BOUND TO STAY BOUND BOOKS INC</v>
      </c>
      <c r="C645" s="25">
        <f>SUBTOTAL(9,C644:C644)</f>
        <v>624.05999999999995</v>
      </c>
      <c r="D645" s="25" t="str">
        <f t="shared" si="10"/>
        <v>TOTAL</v>
      </c>
    </row>
    <row r="646" spans="1:5" outlineLevel="2" x14ac:dyDescent="0.35">
      <c r="A646" s="11">
        <v>43810</v>
      </c>
      <c r="B646" t="s">
        <v>266</v>
      </c>
      <c r="C646" s="5">
        <v>2948</v>
      </c>
      <c r="D646" s="25" t="str">
        <f t="shared" si="10"/>
        <v/>
      </c>
      <c r="E646" t="s">
        <v>91</v>
      </c>
    </row>
    <row r="647" spans="1:5" outlineLevel="1" x14ac:dyDescent="0.35">
      <c r="A647" s="24">
        <f>A646</f>
        <v>43810</v>
      </c>
      <c r="B647" s="24" t="str">
        <f>B646</f>
        <v>CURRICULUM ASSOCIATES LLC</v>
      </c>
      <c r="C647" s="25">
        <f>SUBTOTAL(9,C646:C646)</f>
        <v>2948</v>
      </c>
      <c r="D647" s="25" t="str">
        <f t="shared" si="10"/>
        <v>TOTAL</v>
      </c>
    </row>
    <row r="648" spans="1:5" outlineLevel="2" x14ac:dyDescent="0.35">
      <c r="A648" s="11">
        <v>43810</v>
      </c>
      <c r="B648" t="s">
        <v>8</v>
      </c>
      <c r="C648" s="5">
        <v>-70</v>
      </c>
      <c r="D648" s="25" t="str">
        <f t="shared" si="10"/>
        <v/>
      </c>
      <c r="E648" t="s">
        <v>79</v>
      </c>
    </row>
    <row r="649" spans="1:5" outlineLevel="2" x14ac:dyDescent="0.35">
      <c r="A649" s="11">
        <v>43810</v>
      </c>
      <c r="B649" t="s">
        <v>8</v>
      </c>
      <c r="C649" s="5">
        <v>993.71</v>
      </c>
      <c r="D649" s="25" t="str">
        <f t="shared" si="10"/>
        <v/>
      </c>
      <c r="E649" t="s">
        <v>79</v>
      </c>
    </row>
    <row r="650" spans="1:5" outlineLevel="1" x14ac:dyDescent="0.35">
      <c r="A650" s="24">
        <f>A649</f>
        <v>43810</v>
      </c>
      <c r="B650" s="24" t="str">
        <f>B649</f>
        <v>DEMCO INC</v>
      </c>
      <c r="C650" s="25">
        <f>SUBTOTAL(9,C648:C649)</f>
        <v>923.71</v>
      </c>
      <c r="D650" s="25" t="str">
        <f t="shared" si="10"/>
        <v>TOTAL</v>
      </c>
    </row>
    <row r="651" spans="1:5" outlineLevel="2" x14ac:dyDescent="0.35">
      <c r="A651" s="11">
        <v>43810</v>
      </c>
      <c r="B651" t="s">
        <v>143</v>
      </c>
      <c r="C651" s="5">
        <v>2515.3000000000002</v>
      </c>
      <c r="D651" s="25" t="str">
        <f t="shared" si="10"/>
        <v/>
      </c>
      <c r="E651" t="s">
        <v>79</v>
      </c>
    </row>
    <row r="652" spans="1:5" outlineLevel="2" x14ac:dyDescent="0.35">
      <c r="A652" s="11">
        <v>43810</v>
      </c>
      <c r="B652" t="s">
        <v>143</v>
      </c>
      <c r="C652" s="5">
        <v>43.63</v>
      </c>
      <c r="D652" s="25" t="str">
        <f t="shared" si="10"/>
        <v/>
      </c>
      <c r="E652" t="s">
        <v>79</v>
      </c>
    </row>
    <row r="653" spans="1:5" outlineLevel="1" x14ac:dyDescent="0.35">
      <c r="A653" s="24">
        <f>A652</f>
        <v>43810</v>
      </c>
      <c r="B653" s="24" t="str">
        <f>B652</f>
        <v>FLINN SCIENTIFIC INC</v>
      </c>
      <c r="C653" s="25">
        <f>SUBTOTAL(9,C651:C652)</f>
        <v>2558.9300000000003</v>
      </c>
      <c r="D653" s="25" t="str">
        <f t="shared" si="10"/>
        <v>TOTAL</v>
      </c>
    </row>
    <row r="654" spans="1:5" outlineLevel="2" x14ac:dyDescent="0.35">
      <c r="A654" s="11">
        <v>43810</v>
      </c>
      <c r="B654" t="s">
        <v>9</v>
      </c>
      <c r="C654" s="5">
        <v>834.02</v>
      </c>
      <c r="D654" s="25" t="str">
        <f t="shared" si="10"/>
        <v/>
      </c>
      <c r="E654" t="s">
        <v>79</v>
      </c>
    </row>
    <row r="655" spans="1:5" outlineLevel="2" x14ac:dyDescent="0.35">
      <c r="A655" s="11">
        <v>43810</v>
      </c>
      <c r="B655" t="s">
        <v>9</v>
      </c>
      <c r="C655" s="5">
        <v>506.63</v>
      </c>
      <c r="D655" s="25" t="str">
        <f t="shared" si="10"/>
        <v/>
      </c>
      <c r="E655" t="s">
        <v>79</v>
      </c>
    </row>
    <row r="656" spans="1:5" outlineLevel="2" x14ac:dyDescent="0.35">
      <c r="A656" s="11">
        <v>43810</v>
      </c>
      <c r="B656" t="s">
        <v>9</v>
      </c>
      <c r="C656" s="5">
        <v>1952.03</v>
      </c>
      <c r="D656" s="25" t="str">
        <f t="shared" si="10"/>
        <v/>
      </c>
      <c r="E656" t="s">
        <v>480</v>
      </c>
    </row>
    <row r="657" spans="1:5" outlineLevel="2" x14ac:dyDescent="0.35">
      <c r="A657" s="11">
        <v>43810</v>
      </c>
      <c r="B657" t="s">
        <v>9</v>
      </c>
      <c r="C657" s="5">
        <v>1185.5</v>
      </c>
      <c r="D657" s="25" t="str">
        <f t="shared" si="10"/>
        <v/>
      </c>
      <c r="E657" t="s">
        <v>480</v>
      </c>
    </row>
    <row r="658" spans="1:5" outlineLevel="2" x14ac:dyDescent="0.35">
      <c r="A658" s="11">
        <v>43810</v>
      </c>
      <c r="B658" t="s">
        <v>9</v>
      </c>
      <c r="C658" s="5">
        <v>80.900000000000006</v>
      </c>
      <c r="D658" s="25" t="str">
        <f t="shared" si="10"/>
        <v/>
      </c>
      <c r="E658" t="s">
        <v>79</v>
      </c>
    </row>
    <row r="659" spans="1:5" outlineLevel="2" x14ac:dyDescent="0.35">
      <c r="A659" s="11">
        <v>43810</v>
      </c>
      <c r="B659" t="s">
        <v>9</v>
      </c>
      <c r="C659" s="5">
        <v>752.4</v>
      </c>
      <c r="D659" s="25" t="str">
        <f t="shared" si="10"/>
        <v/>
      </c>
      <c r="E659" t="s">
        <v>79</v>
      </c>
    </row>
    <row r="660" spans="1:5" outlineLevel="1" x14ac:dyDescent="0.35">
      <c r="A660" s="24">
        <f>A659</f>
        <v>43810</v>
      </c>
      <c r="B660" s="24" t="str">
        <f>B659</f>
        <v>GOPHER SPORT</v>
      </c>
      <c r="C660" s="25">
        <f>SUBTOTAL(9,C654:C659)</f>
        <v>5311.48</v>
      </c>
      <c r="D660" s="25" t="str">
        <f t="shared" si="10"/>
        <v>TOTAL</v>
      </c>
    </row>
    <row r="661" spans="1:5" outlineLevel="2" x14ac:dyDescent="0.35">
      <c r="A661" s="11">
        <v>43810</v>
      </c>
      <c r="B661" t="s">
        <v>184</v>
      </c>
      <c r="C661" s="5">
        <v>305.52</v>
      </c>
      <c r="D661" s="25" t="str">
        <f t="shared" si="10"/>
        <v/>
      </c>
      <c r="E661" t="s">
        <v>81</v>
      </c>
    </row>
    <row r="662" spans="1:5" outlineLevel="2" x14ac:dyDescent="0.35">
      <c r="A662" s="11">
        <v>43810</v>
      </c>
      <c r="B662" t="s">
        <v>184</v>
      </c>
      <c r="C662" s="5">
        <v>37.119999999999997</v>
      </c>
      <c r="D662" s="25" t="str">
        <f t="shared" ref="D662:D725" si="11">IF(E662="","TOTAL","")</f>
        <v/>
      </c>
      <c r="E662" t="s">
        <v>81</v>
      </c>
    </row>
    <row r="663" spans="1:5" outlineLevel="2" x14ac:dyDescent="0.35">
      <c r="A663" s="11">
        <v>43810</v>
      </c>
      <c r="B663" t="s">
        <v>184</v>
      </c>
      <c r="C663" s="5">
        <v>36.69</v>
      </c>
      <c r="D663" s="25" t="str">
        <f t="shared" si="11"/>
        <v/>
      </c>
      <c r="E663" t="s">
        <v>81</v>
      </c>
    </row>
    <row r="664" spans="1:5" outlineLevel="2" x14ac:dyDescent="0.35">
      <c r="A664" s="11">
        <v>43810</v>
      </c>
      <c r="B664" t="s">
        <v>184</v>
      </c>
      <c r="C664" s="5">
        <v>567.78</v>
      </c>
      <c r="D664" s="25" t="str">
        <f t="shared" si="11"/>
        <v/>
      </c>
      <c r="E664" t="s">
        <v>81</v>
      </c>
    </row>
    <row r="665" spans="1:5" outlineLevel="2" x14ac:dyDescent="0.35">
      <c r="A665" s="11">
        <v>43810</v>
      </c>
      <c r="B665" t="s">
        <v>184</v>
      </c>
      <c r="C665" s="5">
        <v>278.64</v>
      </c>
      <c r="D665" s="25" t="str">
        <f t="shared" si="11"/>
        <v/>
      </c>
      <c r="E665" t="s">
        <v>81</v>
      </c>
    </row>
    <row r="666" spans="1:5" outlineLevel="2" x14ac:dyDescent="0.35">
      <c r="A666" s="11">
        <v>43810</v>
      </c>
      <c r="B666" t="s">
        <v>184</v>
      </c>
      <c r="C666" s="5">
        <v>432</v>
      </c>
      <c r="D666" s="25" t="str">
        <f t="shared" si="11"/>
        <v/>
      </c>
      <c r="E666" t="s">
        <v>81</v>
      </c>
    </row>
    <row r="667" spans="1:5" outlineLevel="2" x14ac:dyDescent="0.35">
      <c r="A667" s="11">
        <v>43810</v>
      </c>
      <c r="B667" t="s">
        <v>184</v>
      </c>
      <c r="C667" s="5">
        <v>127.12</v>
      </c>
      <c r="D667" s="25" t="str">
        <f t="shared" si="11"/>
        <v/>
      </c>
      <c r="E667" t="s">
        <v>81</v>
      </c>
    </row>
    <row r="668" spans="1:5" outlineLevel="2" x14ac:dyDescent="0.35">
      <c r="A668" s="11">
        <v>43810</v>
      </c>
      <c r="B668" t="s">
        <v>184</v>
      </c>
      <c r="C668" s="5">
        <v>20.62</v>
      </c>
      <c r="D668" s="25" t="str">
        <f t="shared" si="11"/>
        <v/>
      </c>
      <c r="E668" t="s">
        <v>81</v>
      </c>
    </row>
    <row r="669" spans="1:5" outlineLevel="2" x14ac:dyDescent="0.35">
      <c r="A669" s="11">
        <v>43810</v>
      </c>
      <c r="B669" t="s">
        <v>184</v>
      </c>
      <c r="C669" s="5">
        <v>123.72</v>
      </c>
      <c r="D669" s="25" t="str">
        <f t="shared" si="11"/>
        <v/>
      </c>
      <c r="E669" t="s">
        <v>81</v>
      </c>
    </row>
    <row r="670" spans="1:5" outlineLevel="2" x14ac:dyDescent="0.35">
      <c r="A670" s="11">
        <v>43810</v>
      </c>
      <c r="B670" t="s">
        <v>184</v>
      </c>
      <c r="C670" s="5">
        <v>737.18</v>
      </c>
      <c r="D670" s="25" t="str">
        <f t="shared" si="11"/>
        <v/>
      </c>
      <c r="E670" t="s">
        <v>81</v>
      </c>
    </row>
    <row r="671" spans="1:5" outlineLevel="2" x14ac:dyDescent="0.35">
      <c r="A671" s="11">
        <v>43810</v>
      </c>
      <c r="B671" t="s">
        <v>184</v>
      </c>
      <c r="C671" s="5">
        <v>89.56</v>
      </c>
      <c r="D671" s="25" t="str">
        <f t="shared" si="11"/>
        <v/>
      </c>
      <c r="E671" t="s">
        <v>81</v>
      </c>
    </row>
    <row r="672" spans="1:5" outlineLevel="2" x14ac:dyDescent="0.35">
      <c r="A672" s="11">
        <v>43810</v>
      </c>
      <c r="B672" t="s">
        <v>184</v>
      </c>
      <c r="C672" s="5">
        <v>-37.119999999999997</v>
      </c>
      <c r="D672" s="25" t="str">
        <f t="shared" si="11"/>
        <v/>
      </c>
      <c r="E672" t="s">
        <v>81</v>
      </c>
    </row>
    <row r="673" spans="1:5" outlineLevel="2" x14ac:dyDescent="0.35">
      <c r="A673" s="11">
        <v>43810</v>
      </c>
      <c r="B673" t="s">
        <v>184</v>
      </c>
      <c r="C673" s="5">
        <v>230.64</v>
      </c>
      <c r="D673" s="25" t="str">
        <f t="shared" si="11"/>
        <v/>
      </c>
      <c r="E673" t="s">
        <v>81</v>
      </c>
    </row>
    <row r="674" spans="1:5" outlineLevel="2" x14ac:dyDescent="0.35">
      <c r="A674" s="11">
        <v>43810</v>
      </c>
      <c r="B674" t="s">
        <v>184</v>
      </c>
      <c r="C674" s="5">
        <v>89.56</v>
      </c>
      <c r="D674" s="25" t="str">
        <f t="shared" si="11"/>
        <v/>
      </c>
      <c r="E674" t="s">
        <v>81</v>
      </c>
    </row>
    <row r="675" spans="1:5" outlineLevel="2" x14ac:dyDescent="0.35">
      <c r="A675" s="11">
        <v>43810</v>
      </c>
      <c r="B675" t="s">
        <v>184</v>
      </c>
      <c r="C675" s="5">
        <v>9.1199999999999992</v>
      </c>
      <c r="D675" s="25" t="str">
        <f t="shared" si="11"/>
        <v/>
      </c>
      <c r="E675" t="s">
        <v>81</v>
      </c>
    </row>
    <row r="676" spans="1:5" outlineLevel="1" x14ac:dyDescent="0.35">
      <c r="A676" s="24">
        <f>A675</f>
        <v>43810</v>
      </c>
      <c r="B676" s="24" t="str">
        <f>B675</f>
        <v>TEXAS TRUCK CENTERS</v>
      </c>
      <c r="C676" s="25">
        <f>SUBTOTAL(9,C661:C675)</f>
        <v>3048.1499999999996</v>
      </c>
      <c r="D676" s="25" t="str">
        <f t="shared" si="11"/>
        <v>TOTAL</v>
      </c>
    </row>
    <row r="677" spans="1:5" outlineLevel="2" x14ac:dyDescent="0.35">
      <c r="A677" s="11">
        <v>43810</v>
      </c>
      <c r="B677" t="s">
        <v>12</v>
      </c>
      <c r="C677" s="5">
        <v>100</v>
      </c>
      <c r="D677" s="25" t="str">
        <f t="shared" si="11"/>
        <v/>
      </c>
      <c r="E677" t="s">
        <v>82</v>
      </c>
    </row>
    <row r="678" spans="1:5" outlineLevel="2" x14ac:dyDescent="0.35">
      <c r="A678" s="11">
        <v>43810</v>
      </c>
      <c r="B678" t="s">
        <v>12</v>
      </c>
      <c r="C678" s="5">
        <v>35</v>
      </c>
      <c r="D678" s="25" t="str">
        <f t="shared" si="11"/>
        <v/>
      </c>
      <c r="E678" t="s">
        <v>82</v>
      </c>
    </row>
    <row r="679" spans="1:5" outlineLevel="2" x14ac:dyDescent="0.35">
      <c r="A679" s="11">
        <v>43810</v>
      </c>
      <c r="B679" t="s">
        <v>12</v>
      </c>
      <c r="C679" s="5">
        <v>50</v>
      </c>
      <c r="D679" s="25" t="str">
        <f t="shared" si="11"/>
        <v/>
      </c>
      <c r="E679" t="s">
        <v>181</v>
      </c>
    </row>
    <row r="680" spans="1:5" outlineLevel="2" x14ac:dyDescent="0.35">
      <c r="A680" s="11">
        <v>43810</v>
      </c>
      <c r="B680" t="s">
        <v>12</v>
      </c>
      <c r="C680" s="5">
        <v>50</v>
      </c>
      <c r="D680" s="25" t="str">
        <f t="shared" si="11"/>
        <v/>
      </c>
      <c r="E680" t="s">
        <v>181</v>
      </c>
    </row>
    <row r="681" spans="1:5" outlineLevel="2" x14ac:dyDescent="0.35">
      <c r="A681" s="11">
        <v>43810</v>
      </c>
      <c r="B681" t="s">
        <v>12</v>
      </c>
      <c r="C681" s="5">
        <v>50</v>
      </c>
      <c r="D681" s="25" t="str">
        <f t="shared" si="11"/>
        <v/>
      </c>
      <c r="E681" t="s">
        <v>181</v>
      </c>
    </row>
    <row r="682" spans="1:5" outlineLevel="2" x14ac:dyDescent="0.35">
      <c r="A682" s="11">
        <v>43810</v>
      </c>
      <c r="B682" t="s">
        <v>12</v>
      </c>
      <c r="C682" s="5">
        <v>280</v>
      </c>
      <c r="D682" s="25" t="str">
        <f t="shared" si="11"/>
        <v/>
      </c>
      <c r="E682" t="s">
        <v>82</v>
      </c>
    </row>
    <row r="683" spans="1:5" outlineLevel="2" x14ac:dyDescent="0.35">
      <c r="A683" s="11">
        <v>43810</v>
      </c>
      <c r="B683" t="s">
        <v>12</v>
      </c>
      <c r="C683" s="5">
        <v>85</v>
      </c>
      <c r="D683" s="25" t="str">
        <f t="shared" si="11"/>
        <v/>
      </c>
      <c r="E683" t="s">
        <v>82</v>
      </c>
    </row>
    <row r="684" spans="1:5" outlineLevel="2" x14ac:dyDescent="0.35">
      <c r="A684" s="11">
        <v>43810</v>
      </c>
      <c r="B684" t="s">
        <v>12</v>
      </c>
      <c r="C684" s="5">
        <v>210</v>
      </c>
      <c r="D684" s="25" t="str">
        <f t="shared" si="11"/>
        <v/>
      </c>
      <c r="E684" t="s">
        <v>82</v>
      </c>
    </row>
    <row r="685" spans="1:5" outlineLevel="2" x14ac:dyDescent="0.35">
      <c r="A685" s="11">
        <v>43810</v>
      </c>
      <c r="B685" t="s">
        <v>12</v>
      </c>
      <c r="C685" s="5">
        <v>105</v>
      </c>
      <c r="D685" s="25" t="str">
        <f t="shared" si="11"/>
        <v/>
      </c>
      <c r="E685" t="s">
        <v>82</v>
      </c>
    </row>
    <row r="686" spans="1:5" outlineLevel="2" x14ac:dyDescent="0.35">
      <c r="A686" s="11">
        <v>43810</v>
      </c>
      <c r="B686" t="s">
        <v>12</v>
      </c>
      <c r="C686" s="5">
        <v>35</v>
      </c>
      <c r="D686" s="25" t="str">
        <f t="shared" si="11"/>
        <v/>
      </c>
      <c r="E686" t="s">
        <v>82</v>
      </c>
    </row>
    <row r="687" spans="1:5" outlineLevel="2" x14ac:dyDescent="0.35">
      <c r="A687" s="11">
        <v>43810</v>
      </c>
      <c r="B687" t="s">
        <v>12</v>
      </c>
      <c r="C687" s="5">
        <v>35</v>
      </c>
      <c r="D687" s="25" t="str">
        <f t="shared" si="11"/>
        <v/>
      </c>
      <c r="E687" t="s">
        <v>82</v>
      </c>
    </row>
    <row r="688" spans="1:5" outlineLevel="2" x14ac:dyDescent="0.35">
      <c r="A688" s="11">
        <v>43810</v>
      </c>
      <c r="B688" t="s">
        <v>12</v>
      </c>
      <c r="C688" s="5">
        <v>70</v>
      </c>
      <c r="D688" s="25" t="str">
        <f t="shared" si="11"/>
        <v/>
      </c>
      <c r="E688" t="s">
        <v>82</v>
      </c>
    </row>
    <row r="689" spans="1:5" outlineLevel="2" x14ac:dyDescent="0.35">
      <c r="A689" s="11">
        <v>43810</v>
      </c>
      <c r="B689" t="s">
        <v>12</v>
      </c>
      <c r="C689" s="5">
        <v>270</v>
      </c>
      <c r="D689" s="25" t="str">
        <f t="shared" si="11"/>
        <v/>
      </c>
      <c r="E689" t="s">
        <v>82</v>
      </c>
    </row>
    <row r="690" spans="1:5" outlineLevel="2" x14ac:dyDescent="0.35">
      <c r="A690" s="11">
        <v>43810</v>
      </c>
      <c r="B690" t="s">
        <v>12</v>
      </c>
      <c r="C690" s="5">
        <v>115</v>
      </c>
      <c r="D690" s="25" t="str">
        <f t="shared" si="11"/>
        <v/>
      </c>
      <c r="E690" t="s">
        <v>82</v>
      </c>
    </row>
    <row r="691" spans="1:5" outlineLevel="2" x14ac:dyDescent="0.35">
      <c r="A691" s="11">
        <v>43810</v>
      </c>
      <c r="B691" t="s">
        <v>12</v>
      </c>
      <c r="C691" s="5">
        <v>105</v>
      </c>
      <c r="D691" s="25" t="str">
        <f t="shared" si="11"/>
        <v/>
      </c>
      <c r="E691" t="s">
        <v>82</v>
      </c>
    </row>
    <row r="692" spans="1:5" outlineLevel="2" x14ac:dyDescent="0.35">
      <c r="A692" s="11">
        <v>43810</v>
      </c>
      <c r="B692" t="s">
        <v>12</v>
      </c>
      <c r="C692" s="5">
        <v>70</v>
      </c>
      <c r="D692" s="25" t="str">
        <f t="shared" si="11"/>
        <v/>
      </c>
      <c r="E692" t="s">
        <v>183</v>
      </c>
    </row>
    <row r="693" spans="1:5" outlineLevel="2" x14ac:dyDescent="0.35">
      <c r="A693" s="11">
        <v>43810</v>
      </c>
      <c r="B693" t="s">
        <v>12</v>
      </c>
      <c r="C693" s="5">
        <v>80</v>
      </c>
      <c r="D693" s="25" t="str">
        <f t="shared" si="11"/>
        <v/>
      </c>
      <c r="E693" t="s">
        <v>183</v>
      </c>
    </row>
    <row r="694" spans="1:5" outlineLevel="2" x14ac:dyDescent="0.35">
      <c r="A694" s="11">
        <v>43810</v>
      </c>
      <c r="B694" t="s">
        <v>12</v>
      </c>
      <c r="C694" s="5">
        <v>310</v>
      </c>
      <c r="D694" s="25" t="str">
        <f t="shared" si="11"/>
        <v/>
      </c>
      <c r="E694" t="s">
        <v>183</v>
      </c>
    </row>
    <row r="695" spans="1:5" outlineLevel="2" x14ac:dyDescent="0.35">
      <c r="A695" s="11">
        <v>43810</v>
      </c>
      <c r="B695" t="s">
        <v>12</v>
      </c>
      <c r="C695" s="5">
        <v>35</v>
      </c>
      <c r="D695" s="25" t="str">
        <f t="shared" si="11"/>
        <v/>
      </c>
      <c r="E695" t="s">
        <v>82</v>
      </c>
    </row>
    <row r="696" spans="1:5" outlineLevel="2" x14ac:dyDescent="0.35">
      <c r="A696" s="11">
        <v>43810</v>
      </c>
      <c r="B696" t="s">
        <v>12</v>
      </c>
      <c r="C696" s="5">
        <v>35</v>
      </c>
      <c r="D696" s="25" t="str">
        <f t="shared" si="11"/>
        <v/>
      </c>
      <c r="E696" t="s">
        <v>82</v>
      </c>
    </row>
    <row r="697" spans="1:5" outlineLevel="2" x14ac:dyDescent="0.35">
      <c r="A697" s="11">
        <v>43810</v>
      </c>
      <c r="B697" t="s">
        <v>12</v>
      </c>
      <c r="C697" s="5">
        <v>75</v>
      </c>
      <c r="D697" s="25" t="str">
        <f t="shared" si="11"/>
        <v/>
      </c>
      <c r="E697" t="s">
        <v>79</v>
      </c>
    </row>
    <row r="698" spans="1:5" outlineLevel="2" x14ac:dyDescent="0.35">
      <c r="A698" s="11">
        <v>43810</v>
      </c>
      <c r="B698" t="s">
        <v>12</v>
      </c>
      <c r="C698" s="5">
        <v>75</v>
      </c>
      <c r="D698" s="25" t="str">
        <f t="shared" si="11"/>
        <v/>
      </c>
      <c r="E698" t="s">
        <v>82</v>
      </c>
    </row>
    <row r="699" spans="1:5" outlineLevel="2" x14ac:dyDescent="0.35">
      <c r="A699" s="11">
        <v>43810</v>
      </c>
      <c r="B699" t="s">
        <v>12</v>
      </c>
      <c r="C699" s="5">
        <v>130</v>
      </c>
      <c r="D699" s="25" t="str">
        <f t="shared" si="11"/>
        <v/>
      </c>
      <c r="E699" t="s">
        <v>183</v>
      </c>
    </row>
    <row r="700" spans="1:5" outlineLevel="2" x14ac:dyDescent="0.35">
      <c r="A700" s="11">
        <v>43810</v>
      </c>
      <c r="B700" t="s">
        <v>12</v>
      </c>
      <c r="C700" s="5">
        <v>105</v>
      </c>
      <c r="D700" s="25" t="str">
        <f t="shared" si="11"/>
        <v/>
      </c>
      <c r="E700" t="s">
        <v>183</v>
      </c>
    </row>
    <row r="701" spans="1:5" outlineLevel="2" x14ac:dyDescent="0.35">
      <c r="A701" s="11">
        <v>43810</v>
      </c>
      <c r="B701" t="s">
        <v>12</v>
      </c>
      <c r="C701" s="5">
        <v>405</v>
      </c>
      <c r="D701" s="25" t="str">
        <f t="shared" si="11"/>
        <v/>
      </c>
      <c r="E701" t="s">
        <v>183</v>
      </c>
    </row>
    <row r="702" spans="1:5" outlineLevel="2" x14ac:dyDescent="0.35">
      <c r="A702" s="11">
        <v>43810</v>
      </c>
      <c r="B702" t="s">
        <v>12</v>
      </c>
      <c r="C702" s="5">
        <v>1489.2</v>
      </c>
      <c r="D702" s="25" t="str">
        <f t="shared" si="11"/>
        <v/>
      </c>
      <c r="E702" t="s">
        <v>80</v>
      </c>
    </row>
    <row r="703" spans="1:5" outlineLevel="2" x14ac:dyDescent="0.35">
      <c r="A703" s="11">
        <v>43810</v>
      </c>
      <c r="B703" t="s">
        <v>12</v>
      </c>
      <c r="C703" s="5">
        <v>810</v>
      </c>
      <c r="D703" s="25" t="str">
        <f t="shared" si="11"/>
        <v/>
      </c>
      <c r="E703" t="s">
        <v>183</v>
      </c>
    </row>
    <row r="704" spans="1:5" outlineLevel="2" x14ac:dyDescent="0.35">
      <c r="A704" s="11">
        <v>43810</v>
      </c>
      <c r="B704" t="s">
        <v>12</v>
      </c>
      <c r="C704" s="5">
        <v>405</v>
      </c>
      <c r="D704" s="25" t="str">
        <f t="shared" si="11"/>
        <v/>
      </c>
      <c r="E704" t="s">
        <v>82</v>
      </c>
    </row>
    <row r="705" spans="1:5" outlineLevel="2" x14ac:dyDescent="0.35">
      <c r="A705" s="11">
        <v>43810</v>
      </c>
      <c r="B705" t="s">
        <v>12</v>
      </c>
      <c r="C705" s="5">
        <v>35</v>
      </c>
      <c r="D705" s="25" t="str">
        <f t="shared" si="11"/>
        <v/>
      </c>
      <c r="E705" t="s">
        <v>82</v>
      </c>
    </row>
    <row r="706" spans="1:5" outlineLevel="2" x14ac:dyDescent="0.35">
      <c r="A706" s="11">
        <v>43810</v>
      </c>
      <c r="B706" t="s">
        <v>12</v>
      </c>
      <c r="C706" s="5">
        <v>155</v>
      </c>
      <c r="D706" s="25" t="str">
        <f t="shared" si="11"/>
        <v/>
      </c>
      <c r="E706" t="s">
        <v>82</v>
      </c>
    </row>
    <row r="707" spans="1:5" outlineLevel="2" x14ac:dyDescent="0.35">
      <c r="A707" s="11">
        <v>43810</v>
      </c>
      <c r="B707" t="s">
        <v>12</v>
      </c>
      <c r="C707" s="5">
        <v>20</v>
      </c>
      <c r="D707" s="25" t="str">
        <f t="shared" si="11"/>
        <v/>
      </c>
      <c r="E707" t="s">
        <v>82</v>
      </c>
    </row>
    <row r="708" spans="1:5" outlineLevel="2" x14ac:dyDescent="0.35">
      <c r="A708" s="11">
        <v>43810</v>
      </c>
      <c r="B708" t="s">
        <v>12</v>
      </c>
      <c r="C708" s="5">
        <v>70</v>
      </c>
      <c r="D708" s="25" t="str">
        <f t="shared" si="11"/>
        <v/>
      </c>
      <c r="E708" t="s">
        <v>82</v>
      </c>
    </row>
    <row r="709" spans="1:5" outlineLevel="1" x14ac:dyDescent="0.35">
      <c r="A709" s="24">
        <f>A708</f>
        <v>43810</v>
      </c>
      <c r="B709" s="24" t="str">
        <f>B708</f>
        <v>REGION IV EDUCAT SVC CENTER</v>
      </c>
      <c r="C709" s="25">
        <f>SUBTOTAL(9,C677:C708)</f>
        <v>5899.2</v>
      </c>
      <c r="D709" s="25" t="str">
        <f t="shared" si="11"/>
        <v>TOTAL</v>
      </c>
    </row>
    <row r="710" spans="1:5" outlineLevel="2" x14ac:dyDescent="0.35">
      <c r="A710" s="11">
        <v>43810</v>
      </c>
      <c r="B710" t="s">
        <v>588</v>
      </c>
      <c r="C710" s="5">
        <v>1056.7</v>
      </c>
      <c r="D710" s="25" t="str">
        <f t="shared" si="11"/>
        <v/>
      </c>
      <c r="E710" t="s">
        <v>81</v>
      </c>
    </row>
    <row r="711" spans="1:5" outlineLevel="2" x14ac:dyDescent="0.35">
      <c r="A711" s="11">
        <v>43810</v>
      </c>
      <c r="B711" t="s">
        <v>588</v>
      </c>
      <c r="C711" s="5">
        <v>2069.4</v>
      </c>
      <c r="D711" s="25" t="str">
        <f t="shared" si="11"/>
        <v/>
      </c>
      <c r="E711" t="s">
        <v>81</v>
      </c>
    </row>
    <row r="712" spans="1:5" outlineLevel="1" x14ac:dyDescent="0.35">
      <c r="A712" s="24">
        <f>A711</f>
        <v>43810</v>
      </c>
      <c r="B712" s="24" t="str">
        <f>B711</f>
        <v>REXEL USA INC</v>
      </c>
      <c r="C712" s="25">
        <f>SUBTOTAL(9,C710:C711)</f>
        <v>3126.1000000000004</v>
      </c>
      <c r="D712" s="25" t="str">
        <f t="shared" si="11"/>
        <v>TOTAL</v>
      </c>
    </row>
    <row r="713" spans="1:5" outlineLevel="2" x14ac:dyDescent="0.35">
      <c r="A713" s="11">
        <v>43810</v>
      </c>
      <c r="B713" t="s">
        <v>163</v>
      </c>
      <c r="C713" s="5">
        <v>884</v>
      </c>
      <c r="D713" s="25" t="str">
        <f t="shared" si="11"/>
        <v/>
      </c>
      <c r="E713" t="s">
        <v>79</v>
      </c>
    </row>
    <row r="714" spans="1:5" outlineLevel="1" x14ac:dyDescent="0.35">
      <c r="A714" s="24">
        <f>A713</f>
        <v>43810</v>
      </c>
      <c r="B714" s="24" t="str">
        <f>B713</f>
        <v>RIDDELL ALL AMERICAN SPORTS CORP</v>
      </c>
      <c r="C714" s="25">
        <f>SUBTOTAL(9,C713:C713)</f>
        <v>884</v>
      </c>
      <c r="D714" s="25" t="str">
        <f t="shared" si="11"/>
        <v>TOTAL</v>
      </c>
    </row>
    <row r="715" spans="1:5" outlineLevel="2" x14ac:dyDescent="0.35">
      <c r="A715" s="11">
        <v>43810</v>
      </c>
      <c r="B715" t="s">
        <v>589</v>
      </c>
      <c r="C715" s="5">
        <v>1290.77</v>
      </c>
      <c r="D715" s="25" t="str">
        <f t="shared" si="11"/>
        <v/>
      </c>
      <c r="E715" t="s">
        <v>79</v>
      </c>
    </row>
    <row r="716" spans="1:5" outlineLevel="2" x14ac:dyDescent="0.35">
      <c r="A716" s="11">
        <v>43810</v>
      </c>
      <c r="B716" t="s">
        <v>589</v>
      </c>
      <c r="C716" s="5">
        <v>1576.05</v>
      </c>
      <c r="D716" s="25" t="str">
        <f t="shared" si="11"/>
        <v/>
      </c>
      <c r="E716" t="s">
        <v>79</v>
      </c>
    </row>
    <row r="717" spans="1:5" outlineLevel="2" x14ac:dyDescent="0.35">
      <c r="A717" s="11">
        <v>43810</v>
      </c>
      <c r="B717" t="s">
        <v>589</v>
      </c>
      <c r="C717" s="5">
        <v>2668.58</v>
      </c>
      <c r="D717" s="25" t="str">
        <f t="shared" si="11"/>
        <v/>
      </c>
      <c r="E717" t="s">
        <v>79</v>
      </c>
    </row>
    <row r="718" spans="1:5" outlineLevel="1" x14ac:dyDescent="0.35">
      <c r="A718" s="24">
        <f>A717</f>
        <v>43810</v>
      </c>
      <c r="B718" s="24" t="str">
        <f>B717</f>
        <v>ATTAINMENT COMPANY INC</v>
      </c>
      <c r="C718" s="25">
        <f>SUBTOTAL(9,C715:C717)</f>
        <v>5535.4</v>
      </c>
      <c r="D718" s="25" t="str">
        <f t="shared" si="11"/>
        <v>TOTAL</v>
      </c>
    </row>
    <row r="719" spans="1:5" outlineLevel="2" x14ac:dyDescent="0.35">
      <c r="A719" s="11">
        <v>43810</v>
      </c>
      <c r="B719" t="s">
        <v>279</v>
      </c>
      <c r="C719" s="5">
        <v>239.66</v>
      </c>
      <c r="D719" s="25" t="str">
        <f t="shared" si="11"/>
        <v/>
      </c>
      <c r="E719" t="s">
        <v>89</v>
      </c>
    </row>
    <row r="720" spans="1:5" outlineLevel="1" x14ac:dyDescent="0.35">
      <c r="A720" s="24">
        <f>A719</f>
        <v>43810</v>
      </c>
      <c r="B720" s="24" t="str">
        <f>B719</f>
        <v>EDUCATIONAL PRODUCTS INC</v>
      </c>
      <c r="C720" s="25">
        <f>SUBTOTAL(9,C719:C719)</f>
        <v>239.66</v>
      </c>
      <c r="D720" s="25" t="str">
        <f t="shared" si="11"/>
        <v>TOTAL</v>
      </c>
    </row>
    <row r="721" spans="1:5" outlineLevel="2" x14ac:dyDescent="0.35">
      <c r="A721" s="11">
        <v>43810</v>
      </c>
      <c r="B721" t="s">
        <v>853</v>
      </c>
      <c r="C721" s="5">
        <v>12.45</v>
      </c>
      <c r="D721" s="25" t="str">
        <f t="shared" si="11"/>
        <v/>
      </c>
      <c r="E721" t="s">
        <v>81</v>
      </c>
    </row>
    <row r="722" spans="1:5" outlineLevel="2" x14ac:dyDescent="0.35">
      <c r="A722" s="11">
        <v>43810</v>
      </c>
      <c r="B722" t="s">
        <v>853</v>
      </c>
      <c r="C722" s="5">
        <v>34.96</v>
      </c>
      <c r="D722" s="25" t="str">
        <f t="shared" si="11"/>
        <v/>
      </c>
      <c r="E722" t="s">
        <v>81</v>
      </c>
    </row>
    <row r="723" spans="1:5" outlineLevel="1" x14ac:dyDescent="0.35">
      <c r="A723" s="24">
        <f>A722</f>
        <v>43810</v>
      </c>
      <c r="B723" s="24" t="str">
        <f>B722</f>
        <v>PRAXAIR DISTRIBUTION INC</v>
      </c>
      <c r="C723" s="25">
        <f>SUBTOTAL(9,C721:C722)</f>
        <v>47.41</v>
      </c>
      <c r="D723" s="25" t="str">
        <f t="shared" si="11"/>
        <v>TOTAL</v>
      </c>
    </row>
    <row r="724" spans="1:5" outlineLevel="2" x14ac:dyDescent="0.35">
      <c r="A724" s="11">
        <v>43810</v>
      </c>
      <c r="B724" t="s">
        <v>854</v>
      </c>
      <c r="C724" s="5">
        <v>585.29999999999995</v>
      </c>
      <c r="D724" s="25" t="str">
        <f t="shared" si="11"/>
        <v/>
      </c>
      <c r="E724" t="s">
        <v>81</v>
      </c>
    </row>
    <row r="725" spans="1:5" outlineLevel="2" x14ac:dyDescent="0.35">
      <c r="A725" s="11">
        <v>43810</v>
      </c>
      <c r="B725" t="s">
        <v>854</v>
      </c>
      <c r="C725" s="5">
        <v>2879.98</v>
      </c>
      <c r="D725" s="25" t="str">
        <f t="shared" si="11"/>
        <v/>
      </c>
      <c r="E725" t="s">
        <v>81</v>
      </c>
    </row>
    <row r="726" spans="1:5" outlineLevel="1" x14ac:dyDescent="0.35">
      <c r="A726" s="24">
        <f>A725</f>
        <v>43810</v>
      </c>
      <c r="B726" s="24" t="str">
        <f>B725</f>
        <v>GAMETIME</v>
      </c>
      <c r="C726" s="25">
        <f>SUBTOTAL(9,C724:C725)</f>
        <v>3465.2799999999997</v>
      </c>
      <c r="D726" s="25" t="str">
        <f t="shared" ref="D726:D789" si="12">IF(E726="","TOTAL","")</f>
        <v>TOTAL</v>
      </c>
    </row>
    <row r="727" spans="1:5" outlineLevel="2" x14ac:dyDescent="0.35">
      <c r="A727" s="11">
        <v>43810</v>
      </c>
      <c r="B727" t="s">
        <v>60</v>
      </c>
      <c r="C727" s="5">
        <v>1755.5</v>
      </c>
      <c r="D727" s="25" t="str">
        <f t="shared" si="12"/>
        <v/>
      </c>
      <c r="E727" t="s">
        <v>79</v>
      </c>
    </row>
    <row r="728" spans="1:5" outlineLevel="2" x14ac:dyDescent="0.35">
      <c r="A728" s="11">
        <v>43810</v>
      </c>
      <c r="B728" t="s">
        <v>60</v>
      </c>
      <c r="C728" s="5">
        <v>596</v>
      </c>
      <c r="D728" s="25" t="str">
        <f t="shared" si="12"/>
        <v/>
      </c>
      <c r="E728" t="s">
        <v>93</v>
      </c>
    </row>
    <row r="729" spans="1:5" outlineLevel="1" x14ac:dyDescent="0.35">
      <c r="A729" s="24">
        <f>A728</f>
        <v>43810</v>
      </c>
      <c r="B729" s="24" t="str">
        <f>B728</f>
        <v>SLPC INC</v>
      </c>
      <c r="C729" s="25">
        <f>SUBTOTAL(9,C727:C728)</f>
        <v>2351.5</v>
      </c>
      <c r="D729" s="25" t="str">
        <f t="shared" si="12"/>
        <v>TOTAL</v>
      </c>
    </row>
    <row r="730" spans="1:5" outlineLevel="2" x14ac:dyDescent="0.35">
      <c r="A730" s="11">
        <v>43810</v>
      </c>
      <c r="B730" t="s">
        <v>21</v>
      </c>
      <c r="C730" s="5">
        <v>19181.599999999999</v>
      </c>
      <c r="D730" s="25" t="str">
        <f t="shared" si="12"/>
        <v/>
      </c>
      <c r="E730" t="s">
        <v>90</v>
      </c>
    </row>
    <row r="731" spans="1:5" outlineLevel="2" x14ac:dyDescent="0.35">
      <c r="A731" s="11">
        <v>43810</v>
      </c>
      <c r="B731" t="s">
        <v>21</v>
      </c>
      <c r="C731" s="5">
        <v>1270.08</v>
      </c>
      <c r="D731" s="25" t="str">
        <f t="shared" si="12"/>
        <v/>
      </c>
      <c r="E731" t="s">
        <v>90</v>
      </c>
    </row>
    <row r="732" spans="1:5" outlineLevel="2" x14ac:dyDescent="0.35">
      <c r="A732" s="11">
        <v>43810</v>
      </c>
      <c r="B732" t="s">
        <v>21</v>
      </c>
      <c r="C732" s="5">
        <v>1737.3</v>
      </c>
      <c r="D732" s="25" t="str">
        <f t="shared" si="12"/>
        <v/>
      </c>
      <c r="E732" t="s">
        <v>90</v>
      </c>
    </row>
    <row r="733" spans="1:5" outlineLevel="2" x14ac:dyDescent="0.35">
      <c r="A733" s="11">
        <v>43810</v>
      </c>
      <c r="B733" t="s">
        <v>21</v>
      </c>
      <c r="C733" s="5">
        <v>41745</v>
      </c>
      <c r="D733" s="25" t="str">
        <f t="shared" si="12"/>
        <v/>
      </c>
      <c r="E733" t="s">
        <v>90</v>
      </c>
    </row>
    <row r="734" spans="1:5" outlineLevel="1" x14ac:dyDescent="0.35">
      <c r="A734" s="24">
        <f>A733</f>
        <v>43810</v>
      </c>
      <c r="B734" s="24" t="str">
        <f>B733</f>
        <v>BUCKEYE CLEANING CENTER</v>
      </c>
      <c r="C734" s="25">
        <f>SUBTOTAL(9,C730:C733)</f>
        <v>63933.979999999996</v>
      </c>
      <c r="D734" s="25" t="str">
        <f t="shared" si="12"/>
        <v>TOTAL</v>
      </c>
    </row>
    <row r="735" spans="1:5" outlineLevel="2" x14ac:dyDescent="0.35">
      <c r="A735" s="11">
        <v>43810</v>
      </c>
      <c r="B735" t="s">
        <v>14</v>
      </c>
      <c r="C735" s="5">
        <v>143.49</v>
      </c>
      <c r="D735" s="25" t="str">
        <f t="shared" si="12"/>
        <v/>
      </c>
      <c r="E735" t="s">
        <v>79</v>
      </c>
    </row>
    <row r="736" spans="1:5" outlineLevel="1" x14ac:dyDescent="0.35">
      <c r="A736" s="24">
        <f>A735</f>
        <v>43810</v>
      </c>
      <c r="B736" s="24" t="str">
        <f>B735</f>
        <v>SCHOOL HEALTH CORP</v>
      </c>
      <c r="C736" s="25">
        <f>SUBTOTAL(9,C735:C735)</f>
        <v>143.49</v>
      </c>
      <c r="D736" s="25" t="str">
        <f t="shared" si="12"/>
        <v>TOTAL</v>
      </c>
    </row>
    <row r="737" spans="1:5" outlineLevel="2" x14ac:dyDescent="0.35">
      <c r="A737" s="11">
        <v>43810</v>
      </c>
      <c r="B737" t="s">
        <v>855</v>
      </c>
      <c r="C737" s="5">
        <v>33.950000000000003</v>
      </c>
      <c r="D737" s="25" t="str">
        <f t="shared" si="12"/>
        <v/>
      </c>
      <c r="E737" t="s">
        <v>80</v>
      </c>
    </row>
    <row r="738" spans="1:5" outlineLevel="1" x14ac:dyDescent="0.35">
      <c r="A738" s="24">
        <f>A737</f>
        <v>43810</v>
      </c>
      <c r="B738" s="24" t="str">
        <f>B737</f>
        <v>BARNES &amp; NOBLE BOOKSTORE</v>
      </c>
      <c r="C738" s="25">
        <f>SUBTOTAL(9,C737:C737)</f>
        <v>33.950000000000003</v>
      </c>
      <c r="D738" s="25" t="str">
        <f t="shared" si="12"/>
        <v>TOTAL</v>
      </c>
    </row>
    <row r="739" spans="1:5" outlineLevel="2" x14ac:dyDescent="0.35">
      <c r="A739" s="11">
        <v>43810</v>
      </c>
      <c r="B739" t="s">
        <v>63</v>
      </c>
      <c r="C739" s="5">
        <v>127.68</v>
      </c>
      <c r="D739" s="25" t="str">
        <f t="shared" si="12"/>
        <v/>
      </c>
      <c r="E739" t="s">
        <v>80</v>
      </c>
    </row>
    <row r="740" spans="1:5" outlineLevel="2" x14ac:dyDescent="0.35">
      <c r="A740" s="11">
        <v>43810</v>
      </c>
      <c r="B740" t="s">
        <v>63</v>
      </c>
      <c r="C740" s="5">
        <v>95.76</v>
      </c>
      <c r="D740" s="25" t="str">
        <f t="shared" si="12"/>
        <v/>
      </c>
      <c r="E740" t="s">
        <v>80</v>
      </c>
    </row>
    <row r="741" spans="1:5" outlineLevel="2" x14ac:dyDescent="0.35">
      <c r="A741" s="11">
        <v>43810</v>
      </c>
      <c r="B741" t="s">
        <v>63</v>
      </c>
      <c r="C741" s="5">
        <v>67.8</v>
      </c>
      <c r="D741" s="25" t="str">
        <f t="shared" si="12"/>
        <v/>
      </c>
      <c r="E741" t="s">
        <v>80</v>
      </c>
    </row>
    <row r="742" spans="1:5" outlineLevel="2" x14ac:dyDescent="0.35">
      <c r="A742" s="11">
        <v>43810</v>
      </c>
      <c r="B742" t="s">
        <v>63</v>
      </c>
      <c r="C742" s="5">
        <v>111.72</v>
      </c>
      <c r="D742" s="25" t="str">
        <f t="shared" si="12"/>
        <v/>
      </c>
      <c r="E742" t="s">
        <v>80</v>
      </c>
    </row>
    <row r="743" spans="1:5" outlineLevel="2" x14ac:dyDescent="0.35">
      <c r="A743" s="11">
        <v>43810</v>
      </c>
      <c r="B743" t="s">
        <v>63</v>
      </c>
      <c r="C743" s="5">
        <v>19.95</v>
      </c>
      <c r="D743" s="25" t="str">
        <f t="shared" si="12"/>
        <v/>
      </c>
      <c r="E743" t="s">
        <v>80</v>
      </c>
    </row>
    <row r="744" spans="1:5" outlineLevel="2" x14ac:dyDescent="0.35">
      <c r="A744" s="11">
        <v>43810</v>
      </c>
      <c r="B744" t="s">
        <v>63</v>
      </c>
      <c r="C744" s="5">
        <v>46.36</v>
      </c>
      <c r="D744" s="25" t="str">
        <f t="shared" si="12"/>
        <v/>
      </c>
      <c r="E744" t="s">
        <v>80</v>
      </c>
    </row>
    <row r="745" spans="1:5" outlineLevel="2" x14ac:dyDescent="0.35">
      <c r="A745" s="11">
        <v>43810</v>
      </c>
      <c r="B745" t="s">
        <v>63</v>
      </c>
      <c r="C745" s="5">
        <v>1142.4000000000001</v>
      </c>
      <c r="D745" s="25" t="str">
        <f t="shared" si="12"/>
        <v/>
      </c>
      <c r="E745" t="s">
        <v>480</v>
      </c>
    </row>
    <row r="746" spans="1:5" outlineLevel="2" x14ac:dyDescent="0.35">
      <c r="A746" s="11">
        <v>43810</v>
      </c>
      <c r="B746" t="s">
        <v>63</v>
      </c>
      <c r="C746" s="5">
        <v>78.239999999999995</v>
      </c>
      <c r="D746" s="25" t="str">
        <f t="shared" si="12"/>
        <v/>
      </c>
      <c r="E746" t="s">
        <v>80</v>
      </c>
    </row>
    <row r="747" spans="1:5" outlineLevel="2" x14ac:dyDescent="0.35">
      <c r="A747" s="11">
        <v>43810</v>
      </c>
      <c r="B747" t="s">
        <v>63</v>
      </c>
      <c r="C747" s="5">
        <v>25.55</v>
      </c>
      <c r="D747" s="25" t="str">
        <f t="shared" si="12"/>
        <v/>
      </c>
      <c r="E747" t="s">
        <v>80</v>
      </c>
    </row>
    <row r="748" spans="1:5" outlineLevel="2" x14ac:dyDescent="0.35">
      <c r="A748" s="11">
        <v>43810</v>
      </c>
      <c r="B748" t="s">
        <v>63</v>
      </c>
      <c r="C748" s="5">
        <v>363.4</v>
      </c>
      <c r="D748" s="25" t="str">
        <f t="shared" si="12"/>
        <v/>
      </c>
      <c r="E748" t="s">
        <v>80</v>
      </c>
    </row>
    <row r="749" spans="1:5" outlineLevel="2" x14ac:dyDescent="0.35">
      <c r="A749" s="11">
        <v>43810</v>
      </c>
      <c r="B749" t="s">
        <v>63</v>
      </c>
      <c r="C749" s="5">
        <v>822.85</v>
      </c>
      <c r="D749" s="25" t="str">
        <f t="shared" si="12"/>
        <v/>
      </c>
      <c r="E749" t="s">
        <v>480</v>
      </c>
    </row>
    <row r="750" spans="1:5" outlineLevel="2" x14ac:dyDescent="0.35">
      <c r="A750" s="11">
        <v>43810</v>
      </c>
      <c r="B750" t="s">
        <v>63</v>
      </c>
      <c r="C750" s="5">
        <v>91.15</v>
      </c>
      <c r="D750" s="25" t="str">
        <f t="shared" si="12"/>
        <v/>
      </c>
      <c r="E750" t="s">
        <v>80</v>
      </c>
    </row>
    <row r="751" spans="1:5" outlineLevel="1" x14ac:dyDescent="0.35">
      <c r="A751" s="24">
        <f>A750</f>
        <v>43810</v>
      </c>
      <c r="B751" s="24" t="str">
        <f>B750</f>
        <v>BARNES &amp; NOBLE INC</v>
      </c>
      <c r="C751" s="25">
        <f>SUBTOTAL(9,C739:C750)</f>
        <v>2992.86</v>
      </c>
      <c r="D751" s="25" t="str">
        <f t="shared" si="12"/>
        <v>TOTAL</v>
      </c>
    </row>
    <row r="752" spans="1:5" outlineLevel="2" x14ac:dyDescent="0.35">
      <c r="A752" s="11">
        <v>43810</v>
      </c>
      <c r="B752" t="s">
        <v>15</v>
      </c>
      <c r="C752" s="5">
        <v>304.5</v>
      </c>
      <c r="D752" s="25" t="str">
        <f t="shared" si="12"/>
        <v/>
      </c>
      <c r="E752" t="s">
        <v>79</v>
      </c>
    </row>
    <row r="753" spans="1:5" outlineLevel="2" x14ac:dyDescent="0.35">
      <c r="A753" s="11">
        <v>43810</v>
      </c>
      <c r="B753" t="s">
        <v>15</v>
      </c>
      <c r="C753" s="5">
        <v>-140.97</v>
      </c>
      <c r="D753" s="25" t="str">
        <f t="shared" si="12"/>
        <v/>
      </c>
      <c r="E753" t="s">
        <v>480</v>
      </c>
    </row>
    <row r="754" spans="1:5" outlineLevel="2" x14ac:dyDescent="0.35">
      <c r="A754" s="11">
        <v>43810</v>
      </c>
      <c r="B754" t="s">
        <v>15</v>
      </c>
      <c r="C754" s="5">
        <v>-123.51</v>
      </c>
      <c r="D754" s="25" t="str">
        <f t="shared" si="12"/>
        <v/>
      </c>
      <c r="E754" t="s">
        <v>480</v>
      </c>
    </row>
    <row r="755" spans="1:5" outlineLevel="2" x14ac:dyDescent="0.35">
      <c r="A755" s="11">
        <v>43810</v>
      </c>
      <c r="B755" t="s">
        <v>15</v>
      </c>
      <c r="C755" s="5">
        <v>-127.59</v>
      </c>
      <c r="D755" s="25" t="str">
        <f t="shared" si="12"/>
        <v/>
      </c>
      <c r="E755" t="s">
        <v>480</v>
      </c>
    </row>
    <row r="756" spans="1:5" outlineLevel="2" x14ac:dyDescent="0.35">
      <c r="A756" s="11">
        <v>43810</v>
      </c>
      <c r="B756" t="s">
        <v>15</v>
      </c>
      <c r="C756" s="5">
        <v>-542.29</v>
      </c>
      <c r="D756" s="25" t="str">
        <f t="shared" si="12"/>
        <v/>
      </c>
      <c r="E756" t="s">
        <v>480</v>
      </c>
    </row>
    <row r="757" spans="1:5" outlineLevel="2" x14ac:dyDescent="0.35">
      <c r="A757" s="11">
        <v>43810</v>
      </c>
      <c r="B757" t="s">
        <v>15</v>
      </c>
      <c r="C757" s="5">
        <v>-417.25</v>
      </c>
      <c r="D757" s="25" t="str">
        <f t="shared" si="12"/>
        <v/>
      </c>
      <c r="E757" t="s">
        <v>480</v>
      </c>
    </row>
    <row r="758" spans="1:5" outlineLevel="2" x14ac:dyDescent="0.35">
      <c r="A758" s="11">
        <v>43810</v>
      </c>
      <c r="B758" t="s">
        <v>15</v>
      </c>
      <c r="C758" s="5">
        <v>-275.45</v>
      </c>
      <c r="D758" s="25" t="str">
        <f t="shared" si="12"/>
        <v/>
      </c>
      <c r="E758" t="s">
        <v>480</v>
      </c>
    </row>
    <row r="759" spans="1:5" outlineLevel="2" x14ac:dyDescent="0.35">
      <c r="A759" s="11">
        <v>43810</v>
      </c>
      <c r="B759" t="s">
        <v>15</v>
      </c>
      <c r="C759" s="5">
        <v>63.94</v>
      </c>
      <c r="D759" s="25" t="str">
        <f t="shared" si="12"/>
        <v/>
      </c>
      <c r="E759" t="s">
        <v>79</v>
      </c>
    </row>
    <row r="760" spans="1:5" outlineLevel="2" x14ac:dyDescent="0.35">
      <c r="A760" s="11">
        <v>43810</v>
      </c>
      <c r="B760" t="s">
        <v>15</v>
      </c>
      <c r="C760" s="5">
        <v>336.4</v>
      </c>
      <c r="D760" s="25" t="str">
        <f t="shared" si="12"/>
        <v/>
      </c>
      <c r="E760" t="s">
        <v>79</v>
      </c>
    </row>
    <row r="761" spans="1:5" outlineLevel="2" x14ac:dyDescent="0.35">
      <c r="A761" s="11">
        <v>43810</v>
      </c>
      <c r="B761" t="s">
        <v>15</v>
      </c>
      <c r="C761" s="5">
        <v>119.52</v>
      </c>
      <c r="D761" s="25" t="str">
        <f t="shared" si="12"/>
        <v/>
      </c>
      <c r="E761" t="s">
        <v>480</v>
      </c>
    </row>
    <row r="762" spans="1:5" outlineLevel="2" x14ac:dyDescent="0.35">
      <c r="A762" s="11">
        <v>43810</v>
      </c>
      <c r="B762" t="s">
        <v>15</v>
      </c>
      <c r="C762" s="5">
        <v>2344</v>
      </c>
      <c r="D762" s="25" t="str">
        <f t="shared" si="12"/>
        <v/>
      </c>
      <c r="E762" t="s">
        <v>480</v>
      </c>
    </row>
    <row r="763" spans="1:5" outlineLevel="2" x14ac:dyDescent="0.35">
      <c r="A763" s="11">
        <v>43810</v>
      </c>
      <c r="B763" t="s">
        <v>15</v>
      </c>
      <c r="C763" s="5">
        <v>37.94</v>
      </c>
      <c r="D763" s="25" t="str">
        <f t="shared" si="12"/>
        <v/>
      </c>
      <c r="E763" t="s">
        <v>79</v>
      </c>
    </row>
    <row r="764" spans="1:5" outlineLevel="2" x14ac:dyDescent="0.35">
      <c r="A764" s="11">
        <v>43810</v>
      </c>
      <c r="B764" t="s">
        <v>15</v>
      </c>
      <c r="C764" s="5">
        <v>31.59</v>
      </c>
      <c r="D764" s="25" t="str">
        <f t="shared" si="12"/>
        <v/>
      </c>
      <c r="E764" t="s">
        <v>79</v>
      </c>
    </row>
    <row r="765" spans="1:5" outlineLevel="2" x14ac:dyDescent="0.35">
      <c r="A765" s="11">
        <v>43810</v>
      </c>
      <c r="B765" t="s">
        <v>15</v>
      </c>
      <c r="C765" s="5">
        <v>115.69</v>
      </c>
      <c r="D765" s="25" t="str">
        <f t="shared" si="12"/>
        <v/>
      </c>
      <c r="E765" t="s">
        <v>480</v>
      </c>
    </row>
    <row r="766" spans="1:5" outlineLevel="2" x14ac:dyDescent="0.35">
      <c r="A766" s="11">
        <v>43810</v>
      </c>
      <c r="B766" t="s">
        <v>15</v>
      </c>
      <c r="C766" s="5">
        <v>249</v>
      </c>
      <c r="D766" s="25" t="str">
        <f t="shared" si="12"/>
        <v/>
      </c>
      <c r="E766" t="s">
        <v>79</v>
      </c>
    </row>
    <row r="767" spans="1:5" outlineLevel="2" x14ac:dyDescent="0.35">
      <c r="A767" s="11">
        <v>43810</v>
      </c>
      <c r="B767" t="s">
        <v>15</v>
      </c>
      <c r="C767" s="5">
        <v>36.4</v>
      </c>
      <c r="D767" s="25" t="str">
        <f t="shared" si="12"/>
        <v/>
      </c>
      <c r="E767" t="s">
        <v>79</v>
      </c>
    </row>
    <row r="768" spans="1:5" outlineLevel="2" x14ac:dyDescent="0.35">
      <c r="A768" s="11">
        <v>43810</v>
      </c>
      <c r="B768" t="s">
        <v>15</v>
      </c>
      <c r="C768" s="5">
        <v>116.75</v>
      </c>
      <c r="D768" s="25" t="str">
        <f t="shared" si="12"/>
        <v/>
      </c>
      <c r="E768" t="s">
        <v>79</v>
      </c>
    </row>
    <row r="769" spans="1:5" outlineLevel="2" x14ac:dyDescent="0.35">
      <c r="A769" s="11">
        <v>43810</v>
      </c>
      <c r="B769" t="s">
        <v>15</v>
      </c>
      <c r="C769" s="5">
        <v>5.88</v>
      </c>
      <c r="D769" s="25" t="str">
        <f t="shared" si="12"/>
        <v/>
      </c>
      <c r="E769" t="s">
        <v>79</v>
      </c>
    </row>
    <row r="770" spans="1:5" outlineLevel="2" x14ac:dyDescent="0.35">
      <c r="A770" s="11">
        <v>43810</v>
      </c>
      <c r="B770" t="s">
        <v>15</v>
      </c>
      <c r="C770" s="5">
        <v>43.41</v>
      </c>
      <c r="D770" s="25" t="str">
        <f t="shared" si="12"/>
        <v/>
      </c>
      <c r="E770" t="s">
        <v>79</v>
      </c>
    </row>
    <row r="771" spans="1:5" outlineLevel="2" x14ac:dyDescent="0.35">
      <c r="A771" s="11">
        <v>43810</v>
      </c>
      <c r="B771" t="s">
        <v>15</v>
      </c>
      <c r="C771" s="5">
        <v>43.41</v>
      </c>
      <c r="D771" s="25" t="str">
        <f t="shared" si="12"/>
        <v/>
      </c>
      <c r="E771" t="s">
        <v>79</v>
      </c>
    </row>
    <row r="772" spans="1:5" outlineLevel="2" x14ac:dyDescent="0.35">
      <c r="A772" s="11">
        <v>43810</v>
      </c>
      <c r="B772" t="s">
        <v>15</v>
      </c>
      <c r="C772" s="5">
        <v>86.82</v>
      </c>
      <c r="D772" s="25" t="str">
        <f t="shared" si="12"/>
        <v/>
      </c>
      <c r="E772" t="s">
        <v>79</v>
      </c>
    </row>
    <row r="773" spans="1:5" outlineLevel="2" x14ac:dyDescent="0.35">
      <c r="A773" s="11">
        <v>43810</v>
      </c>
      <c r="B773" t="s">
        <v>15</v>
      </c>
      <c r="C773" s="5">
        <v>130.22999999999999</v>
      </c>
      <c r="D773" s="25" t="str">
        <f t="shared" si="12"/>
        <v/>
      </c>
      <c r="E773" t="s">
        <v>79</v>
      </c>
    </row>
    <row r="774" spans="1:5" outlineLevel="2" x14ac:dyDescent="0.35">
      <c r="A774" s="11">
        <v>43810</v>
      </c>
      <c r="B774" t="s">
        <v>15</v>
      </c>
      <c r="C774" s="5">
        <v>11.04</v>
      </c>
      <c r="D774" s="25" t="str">
        <f t="shared" si="12"/>
        <v/>
      </c>
      <c r="E774" t="s">
        <v>79</v>
      </c>
    </row>
    <row r="775" spans="1:5" outlineLevel="2" x14ac:dyDescent="0.35">
      <c r="A775" s="11">
        <v>43810</v>
      </c>
      <c r="B775" t="s">
        <v>15</v>
      </c>
      <c r="C775" s="5">
        <v>4.28</v>
      </c>
      <c r="D775" s="25" t="str">
        <f t="shared" si="12"/>
        <v/>
      </c>
      <c r="E775" t="s">
        <v>79</v>
      </c>
    </row>
    <row r="776" spans="1:5" outlineLevel="2" x14ac:dyDescent="0.35">
      <c r="A776" s="11">
        <v>43810</v>
      </c>
      <c r="B776" t="s">
        <v>15</v>
      </c>
      <c r="C776" s="5">
        <v>6.1</v>
      </c>
      <c r="D776" s="25" t="str">
        <f t="shared" si="12"/>
        <v/>
      </c>
      <c r="E776" t="s">
        <v>79</v>
      </c>
    </row>
    <row r="777" spans="1:5" outlineLevel="2" x14ac:dyDescent="0.35">
      <c r="A777" s="11">
        <v>43810</v>
      </c>
      <c r="B777" t="s">
        <v>15</v>
      </c>
      <c r="C777" s="5">
        <v>24.82</v>
      </c>
      <c r="D777" s="25" t="str">
        <f t="shared" si="12"/>
        <v/>
      </c>
      <c r="E777" t="s">
        <v>79</v>
      </c>
    </row>
    <row r="778" spans="1:5" outlineLevel="2" x14ac:dyDescent="0.35">
      <c r="A778" s="11">
        <v>43810</v>
      </c>
      <c r="B778" t="s">
        <v>15</v>
      </c>
      <c r="C778" s="5">
        <v>20.96</v>
      </c>
      <c r="D778" s="25" t="str">
        <f t="shared" si="12"/>
        <v/>
      </c>
      <c r="E778" t="s">
        <v>79</v>
      </c>
    </row>
    <row r="779" spans="1:5" outlineLevel="1" x14ac:dyDescent="0.35">
      <c r="A779" s="24">
        <f>A778</f>
        <v>43810</v>
      </c>
      <c r="B779" s="24" t="str">
        <f>B778</f>
        <v>SCHOOL SPECIALTY INC</v>
      </c>
      <c r="C779" s="25">
        <f>SUBTOTAL(9,C752:C778)</f>
        <v>2505.6200000000003</v>
      </c>
      <c r="D779" s="25" t="str">
        <f t="shared" si="12"/>
        <v>TOTAL</v>
      </c>
    </row>
    <row r="780" spans="1:5" outlineLevel="2" x14ac:dyDescent="0.35">
      <c r="A780" s="11">
        <v>43810</v>
      </c>
      <c r="B780" t="s">
        <v>16</v>
      </c>
      <c r="C780" s="5">
        <v>306</v>
      </c>
      <c r="D780" s="25" t="str">
        <f t="shared" si="12"/>
        <v/>
      </c>
      <c r="E780" t="s">
        <v>79</v>
      </c>
    </row>
    <row r="781" spans="1:5" outlineLevel="2" x14ac:dyDescent="0.35">
      <c r="A781" s="11">
        <v>43810</v>
      </c>
      <c r="B781" t="s">
        <v>16</v>
      </c>
      <c r="C781" s="5">
        <v>3333.68</v>
      </c>
      <c r="D781" s="25" t="str">
        <f t="shared" si="12"/>
        <v/>
      </c>
      <c r="E781" t="s">
        <v>79</v>
      </c>
    </row>
    <row r="782" spans="1:5" outlineLevel="1" x14ac:dyDescent="0.35">
      <c r="A782" s="24">
        <f>A781</f>
        <v>43810</v>
      </c>
      <c r="B782" s="24" t="str">
        <f>B781</f>
        <v>B &amp; H PHOTO-VIDEO</v>
      </c>
      <c r="C782" s="25">
        <f>SUBTOTAL(9,C780:C781)</f>
        <v>3639.68</v>
      </c>
      <c r="D782" s="25" t="str">
        <f t="shared" si="12"/>
        <v>TOTAL</v>
      </c>
    </row>
    <row r="783" spans="1:5" outlineLevel="2" x14ac:dyDescent="0.35">
      <c r="A783" s="11">
        <v>43810</v>
      </c>
      <c r="B783" t="s">
        <v>590</v>
      </c>
      <c r="C783" s="5">
        <v>1930</v>
      </c>
      <c r="D783" s="25" t="str">
        <f t="shared" si="12"/>
        <v/>
      </c>
      <c r="E783" t="s">
        <v>79</v>
      </c>
    </row>
    <row r="784" spans="1:5" outlineLevel="2" x14ac:dyDescent="0.35">
      <c r="A784" s="11">
        <v>43810</v>
      </c>
      <c r="B784" t="s">
        <v>590</v>
      </c>
      <c r="C784" s="5">
        <v>36489</v>
      </c>
      <c r="D784" s="25" t="str">
        <f t="shared" si="12"/>
        <v/>
      </c>
      <c r="E784" t="s">
        <v>481</v>
      </c>
    </row>
    <row r="785" spans="1:5" outlineLevel="2" x14ac:dyDescent="0.35">
      <c r="A785" s="11">
        <v>43810</v>
      </c>
      <c r="B785" t="s">
        <v>590</v>
      </c>
      <c r="C785" s="5">
        <v>300</v>
      </c>
      <c r="D785" s="25" t="str">
        <f t="shared" si="12"/>
        <v/>
      </c>
      <c r="E785" t="s">
        <v>79</v>
      </c>
    </row>
    <row r="786" spans="1:5" outlineLevel="1" x14ac:dyDescent="0.35">
      <c r="A786" s="24">
        <f>A785</f>
        <v>43810</v>
      </c>
      <c r="B786" s="24" t="str">
        <f>B785</f>
        <v>TOBII DYNAVOX LLC</v>
      </c>
      <c r="C786" s="25">
        <f>SUBTOTAL(9,C783:C785)</f>
        <v>38719</v>
      </c>
      <c r="D786" s="25" t="str">
        <f t="shared" si="12"/>
        <v>TOTAL</v>
      </c>
    </row>
    <row r="787" spans="1:5" outlineLevel="2" x14ac:dyDescent="0.35">
      <c r="A787" s="11">
        <v>43810</v>
      </c>
      <c r="B787" t="s">
        <v>383</v>
      </c>
      <c r="C787" s="5">
        <v>69.55</v>
      </c>
      <c r="D787" s="25" t="str">
        <f t="shared" si="12"/>
        <v/>
      </c>
      <c r="E787" t="s">
        <v>79</v>
      </c>
    </row>
    <row r="788" spans="1:5" outlineLevel="2" x14ac:dyDescent="0.35">
      <c r="A788" s="11">
        <v>43810</v>
      </c>
      <c r="B788" t="s">
        <v>383</v>
      </c>
      <c r="C788" s="5">
        <v>69.55</v>
      </c>
      <c r="D788" s="25" t="str">
        <f t="shared" si="12"/>
        <v/>
      </c>
      <c r="E788" t="s">
        <v>79</v>
      </c>
    </row>
    <row r="789" spans="1:5" outlineLevel="1" x14ac:dyDescent="0.35">
      <c r="A789" s="24">
        <f>A788</f>
        <v>43810</v>
      </c>
      <c r="B789" s="24" t="str">
        <f>B788</f>
        <v>CINTAS CORPORATION 082</v>
      </c>
      <c r="C789" s="25">
        <f>SUBTOTAL(9,C787:C788)</f>
        <v>139.1</v>
      </c>
      <c r="D789" s="25" t="str">
        <f t="shared" si="12"/>
        <v>TOTAL</v>
      </c>
    </row>
    <row r="790" spans="1:5" outlineLevel="2" x14ac:dyDescent="0.35">
      <c r="A790" s="11">
        <v>43810</v>
      </c>
      <c r="B790" t="s">
        <v>17</v>
      </c>
      <c r="C790" s="5">
        <v>44.88</v>
      </c>
      <c r="D790" s="25" t="str">
        <f t="shared" ref="D790:D853" si="13">IF(E790="","TOTAL","")</f>
        <v/>
      </c>
      <c r="E790" t="s">
        <v>79</v>
      </c>
    </row>
    <row r="791" spans="1:5" outlineLevel="2" x14ac:dyDescent="0.35">
      <c r="A791" s="11">
        <v>43810</v>
      </c>
      <c r="B791" t="s">
        <v>17</v>
      </c>
      <c r="C791" s="5">
        <v>130.61000000000001</v>
      </c>
      <c r="D791" s="25" t="str">
        <f t="shared" si="13"/>
        <v/>
      </c>
      <c r="E791" t="s">
        <v>79</v>
      </c>
    </row>
    <row r="792" spans="1:5" outlineLevel="2" x14ac:dyDescent="0.35">
      <c r="A792" s="11">
        <v>43810</v>
      </c>
      <c r="B792" t="s">
        <v>17</v>
      </c>
      <c r="C792" s="5">
        <v>4.2</v>
      </c>
      <c r="D792" s="25" t="str">
        <f t="shared" si="13"/>
        <v/>
      </c>
      <c r="E792" t="s">
        <v>79</v>
      </c>
    </row>
    <row r="793" spans="1:5" outlineLevel="2" x14ac:dyDescent="0.35">
      <c r="A793" s="11">
        <v>43810</v>
      </c>
      <c r="B793" t="s">
        <v>17</v>
      </c>
      <c r="C793" s="5">
        <v>271.92</v>
      </c>
      <c r="D793" s="25" t="str">
        <f t="shared" si="13"/>
        <v/>
      </c>
      <c r="E793" t="s">
        <v>79</v>
      </c>
    </row>
    <row r="794" spans="1:5" outlineLevel="2" x14ac:dyDescent="0.35">
      <c r="A794" s="11">
        <v>43810</v>
      </c>
      <c r="B794" t="s">
        <v>17</v>
      </c>
      <c r="C794" s="5">
        <v>144.02000000000001</v>
      </c>
      <c r="D794" s="25" t="str">
        <f t="shared" si="13"/>
        <v/>
      </c>
      <c r="E794" t="s">
        <v>79</v>
      </c>
    </row>
    <row r="795" spans="1:5" outlineLevel="2" x14ac:dyDescent="0.35">
      <c r="A795" s="11">
        <v>43810</v>
      </c>
      <c r="B795" t="s">
        <v>17</v>
      </c>
      <c r="C795" s="5">
        <v>128.86000000000001</v>
      </c>
      <c r="D795" s="25" t="str">
        <f t="shared" si="13"/>
        <v/>
      </c>
      <c r="E795" t="s">
        <v>79</v>
      </c>
    </row>
    <row r="796" spans="1:5" outlineLevel="2" x14ac:dyDescent="0.35">
      <c r="A796" s="11">
        <v>43810</v>
      </c>
      <c r="B796" t="s">
        <v>17</v>
      </c>
      <c r="C796" s="5">
        <v>333.11</v>
      </c>
      <c r="D796" s="25" t="str">
        <f t="shared" si="13"/>
        <v/>
      </c>
      <c r="E796" t="s">
        <v>79</v>
      </c>
    </row>
    <row r="797" spans="1:5" outlineLevel="2" x14ac:dyDescent="0.35">
      <c r="A797" s="11">
        <v>43810</v>
      </c>
      <c r="B797" t="s">
        <v>17</v>
      </c>
      <c r="C797" s="5">
        <v>75.77</v>
      </c>
      <c r="D797" s="25" t="str">
        <f t="shared" si="13"/>
        <v/>
      </c>
      <c r="E797" t="s">
        <v>79</v>
      </c>
    </row>
    <row r="798" spans="1:5" outlineLevel="2" x14ac:dyDescent="0.35">
      <c r="A798" s="11">
        <v>43810</v>
      </c>
      <c r="B798" t="s">
        <v>17</v>
      </c>
      <c r="C798" s="5">
        <v>355</v>
      </c>
      <c r="D798" s="25" t="str">
        <f t="shared" si="13"/>
        <v/>
      </c>
      <c r="E798" t="s">
        <v>79</v>
      </c>
    </row>
    <row r="799" spans="1:5" outlineLevel="2" x14ac:dyDescent="0.35">
      <c r="A799" s="11">
        <v>43810</v>
      </c>
      <c r="B799" t="s">
        <v>17</v>
      </c>
      <c r="C799" s="5">
        <v>142</v>
      </c>
      <c r="D799" s="25" t="str">
        <f t="shared" si="13"/>
        <v/>
      </c>
      <c r="E799" t="s">
        <v>79</v>
      </c>
    </row>
    <row r="800" spans="1:5" outlineLevel="2" x14ac:dyDescent="0.35">
      <c r="A800" s="11">
        <v>43810</v>
      </c>
      <c r="B800" t="s">
        <v>17</v>
      </c>
      <c r="C800" s="5">
        <v>344</v>
      </c>
      <c r="D800" s="25" t="str">
        <f t="shared" si="13"/>
        <v/>
      </c>
      <c r="E800" t="s">
        <v>79</v>
      </c>
    </row>
    <row r="801" spans="1:5" outlineLevel="2" x14ac:dyDescent="0.35">
      <c r="A801" s="11">
        <v>43810</v>
      </c>
      <c r="B801" t="s">
        <v>17</v>
      </c>
      <c r="C801" s="5">
        <v>284</v>
      </c>
      <c r="D801" s="25" t="str">
        <f t="shared" si="13"/>
        <v/>
      </c>
      <c r="E801" t="s">
        <v>79</v>
      </c>
    </row>
    <row r="802" spans="1:5" outlineLevel="2" x14ac:dyDescent="0.35">
      <c r="A802" s="11">
        <v>43810</v>
      </c>
      <c r="B802" t="s">
        <v>17</v>
      </c>
      <c r="C802" s="5">
        <v>60</v>
      </c>
      <c r="D802" s="25" t="str">
        <f t="shared" si="13"/>
        <v/>
      </c>
      <c r="E802" t="s">
        <v>79</v>
      </c>
    </row>
    <row r="803" spans="1:5" outlineLevel="2" x14ac:dyDescent="0.35">
      <c r="A803" s="11">
        <v>43810</v>
      </c>
      <c r="B803" t="s">
        <v>17</v>
      </c>
      <c r="C803" s="5">
        <v>2690</v>
      </c>
      <c r="D803" s="25" t="str">
        <f t="shared" si="13"/>
        <v/>
      </c>
      <c r="E803" t="s">
        <v>86</v>
      </c>
    </row>
    <row r="804" spans="1:5" outlineLevel="2" x14ac:dyDescent="0.35">
      <c r="A804" s="11">
        <v>43810</v>
      </c>
      <c r="B804" t="s">
        <v>17</v>
      </c>
      <c r="C804" s="5">
        <v>1699</v>
      </c>
      <c r="D804" s="25" t="str">
        <f t="shared" si="13"/>
        <v/>
      </c>
      <c r="E804" t="s">
        <v>480</v>
      </c>
    </row>
    <row r="805" spans="1:5" outlineLevel="2" x14ac:dyDescent="0.35">
      <c r="A805" s="11">
        <v>43810</v>
      </c>
      <c r="B805" t="s">
        <v>17</v>
      </c>
      <c r="C805" s="5">
        <v>71</v>
      </c>
      <c r="D805" s="25" t="str">
        <f t="shared" si="13"/>
        <v/>
      </c>
      <c r="E805" t="s">
        <v>79</v>
      </c>
    </row>
    <row r="806" spans="1:5" outlineLevel="2" x14ac:dyDescent="0.35">
      <c r="A806" s="11">
        <v>43810</v>
      </c>
      <c r="B806" t="s">
        <v>17</v>
      </c>
      <c r="C806" s="5">
        <v>529</v>
      </c>
      <c r="D806" s="25" t="str">
        <f t="shared" si="13"/>
        <v/>
      </c>
      <c r="E806" t="s">
        <v>480</v>
      </c>
    </row>
    <row r="807" spans="1:5" outlineLevel="2" x14ac:dyDescent="0.35">
      <c r="A807" s="11">
        <v>43810</v>
      </c>
      <c r="B807" t="s">
        <v>17</v>
      </c>
      <c r="C807" s="5">
        <v>2937</v>
      </c>
      <c r="D807" s="25" t="str">
        <f t="shared" si="13"/>
        <v/>
      </c>
      <c r="E807" t="s">
        <v>480</v>
      </c>
    </row>
    <row r="808" spans="1:5" outlineLevel="2" x14ac:dyDescent="0.35">
      <c r="A808" s="11">
        <v>43810</v>
      </c>
      <c r="B808" t="s">
        <v>17</v>
      </c>
      <c r="C808" s="5">
        <v>2799</v>
      </c>
      <c r="D808" s="25" t="str">
        <f t="shared" si="13"/>
        <v/>
      </c>
      <c r="E808" t="s">
        <v>480</v>
      </c>
    </row>
    <row r="809" spans="1:5" outlineLevel="2" x14ac:dyDescent="0.35">
      <c r="A809" s="11">
        <v>43810</v>
      </c>
      <c r="B809" t="s">
        <v>17</v>
      </c>
      <c r="C809" s="5">
        <v>165.83</v>
      </c>
      <c r="D809" s="25" t="str">
        <f t="shared" si="13"/>
        <v/>
      </c>
      <c r="E809" t="s">
        <v>480</v>
      </c>
    </row>
    <row r="810" spans="1:5" outlineLevel="2" x14ac:dyDescent="0.35">
      <c r="A810" s="11">
        <v>43810</v>
      </c>
      <c r="B810" t="s">
        <v>17</v>
      </c>
      <c r="C810" s="5">
        <v>27175</v>
      </c>
      <c r="D810" s="25" t="str">
        <f t="shared" si="13"/>
        <v/>
      </c>
      <c r="E810" t="s">
        <v>480</v>
      </c>
    </row>
    <row r="811" spans="1:5" outlineLevel="2" x14ac:dyDescent="0.35">
      <c r="A811" s="11">
        <v>43810</v>
      </c>
      <c r="B811" t="s">
        <v>17</v>
      </c>
      <c r="C811" s="5">
        <v>8491</v>
      </c>
      <c r="D811" s="25" t="str">
        <f t="shared" si="13"/>
        <v/>
      </c>
      <c r="E811" t="s">
        <v>480</v>
      </c>
    </row>
    <row r="812" spans="1:5" outlineLevel="2" x14ac:dyDescent="0.35">
      <c r="A812" s="11">
        <v>43810</v>
      </c>
      <c r="B812" t="s">
        <v>17</v>
      </c>
      <c r="C812" s="5">
        <v>5760</v>
      </c>
      <c r="D812" s="25" t="str">
        <f t="shared" si="13"/>
        <v/>
      </c>
      <c r="E812" t="s">
        <v>480</v>
      </c>
    </row>
    <row r="813" spans="1:5" outlineLevel="2" x14ac:dyDescent="0.35">
      <c r="A813" s="11">
        <v>43810</v>
      </c>
      <c r="B813" t="s">
        <v>17</v>
      </c>
      <c r="C813" s="5">
        <v>106.08</v>
      </c>
      <c r="D813" s="25" t="str">
        <f t="shared" si="13"/>
        <v/>
      </c>
      <c r="E813" t="s">
        <v>480</v>
      </c>
    </row>
    <row r="814" spans="1:5" outlineLevel="2" x14ac:dyDescent="0.35">
      <c r="A814" s="11">
        <v>43810</v>
      </c>
      <c r="B814" t="s">
        <v>17</v>
      </c>
      <c r="C814" s="5">
        <v>284</v>
      </c>
      <c r="D814" s="25" t="str">
        <f t="shared" si="13"/>
        <v/>
      </c>
      <c r="E814" t="s">
        <v>90</v>
      </c>
    </row>
    <row r="815" spans="1:5" outlineLevel="2" x14ac:dyDescent="0.35">
      <c r="A815" s="11">
        <v>43810</v>
      </c>
      <c r="B815" t="s">
        <v>17</v>
      </c>
      <c r="C815" s="5">
        <v>1806.86</v>
      </c>
      <c r="D815" s="25" t="str">
        <f t="shared" si="13"/>
        <v/>
      </c>
      <c r="E815" t="s">
        <v>79</v>
      </c>
    </row>
    <row r="816" spans="1:5" outlineLevel="2" x14ac:dyDescent="0.35">
      <c r="A816" s="11">
        <v>43810</v>
      </c>
      <c r="B816" t="s">
        <v>17</v>
      </c>
      <c r="C816" s="5">
        <v>168.19</v>
      </c>
      <c r="D816" s="25" t="str">
        <f t="shared" si="13"/>
        <v/>
      </c>
      <c r="E816" t="s">
        <v>79</v>
      </c>
    </row>
    <row r="817" spans="1:5" outlineLevel="2" x14ac:dyDescent="0.35">
      <c r="A817" s="11">
        <v>43810</v>
      </c>
      <c r="B817" t="s">
        <v>17</v>
      </c>
      <c r="C817" s="5">
        <v>1090.6500000000001</v>
      </c>
      <c r="D817" s="25" t="str">
        <f t="shared" si="13"/>
        <v/>
      </c>
      <c r="E817" t="s">
        <v>79</v>
      </c>
    </row>
    <row r="818" spans="1:5" outlineLevel="2" x14ac:dyDescent="0.35">
      <c r="A818" s="11">
        <v>43810</v>
      </c>
      <c r="B818" t="s">
        <v>17</v>
      </c>
      <c r="C818" s="5">
        <v>563.91999999999996</v>
      </c>
      <c r="D818" s="25" t="str">
        <f t="shared" si="13"/>
        <v/>
      </c>
      <c r="E818" t="s">
        <v>79</v>
      </c>
    </row>
    <row r="819" spans="1:5" outlineLevel="2" x14ac:dyDescent="0.35">
      <c r="A819" s="11">
        <v>43810</v>
      </c>
      <c r="B819" t="s">
        <v>17</v>
      </c>
      <c r="C819" s="5">
        <v>300.44</v>
      </c>
      <c r="D819" s="25" t="str">
        <f t="shared" si="13"/>
        <v/>
      </c>
      <c r="E819" t="s">
        <v>79</v>
      </c>
    </row>
    <row r="820" spans="1:5" outlineLevel="2" x14ac:dyDescent="0.35">
      <c r="A820" s="11">
        <v>43810</v>
      </c>
      <c r="B820" t="s">
        <v>17</v>
      </c>
      <c r="C820" s="5">
        <v>1265</v>
      </c>
      <c r="D820" s="25" t="str">
        <f t="shared" si="13"/>
        <v/>
      </c>
      <c r="E820" t="s">
        <v>86</v>
      </c>
    </row>
    <row r="821" spans="1:5" outlineLevel="2" x14ac:dyDescent="0.35">
      <c r="A821" s="11">
        <v>43810</v>
      </c>
      <c r="B821" t="s">
        <v>17</v>
      </c>
      <c r="C821" s="5">
        <v>1087</v>
      </c>
      <c r="D821" s="25" t="str">
        <f t="shared" si="13"/>
        <v/>
      </c>
      <c r="E821" t="s">
        <v>480</v>
      </c>
    </row>
    <row r="822" spans="1:5" outlineLevel="2" x14ac:dyDescent="0.35">
      <c r="A822" s="11">
        <v>43810</v>
      </c>
      <c r="B822" t="s">
        <v>17</v>
      </c>
      <c r="C822" s="5">
        <v>20653</v>
      </c>
      <c r="D822" s="25" t="str">
        <f t="shared" si="13"/>
        <v/>
      </c>
      <c r="E822" t="s">
        <v>480</v>
      </c>
    </row>
    <row r="823" spans="1:5" outlineLevel="2" x14ac:dyDescent="0.35">
      <c r="A823" s="11">
        <v>43810</v>
      </c>
      <c r="B823" t="s">
        <v>17</v>
      </c>
      <c r="C823" s="5">
        <v>92</v>
      </c>
      <c r="D823" s="25" t="str">
        <f t="shared" si="13"/>
        <v/>
      </c>
      <c r="E823" t="s">
        <v>79</v>
      </c>
    </row>
    <row r="824" spans="1:5" outlineLevel="2" x14ac:dyDescent="0.35">
      <c r="A824" s="11">
        <v>43810</v>
      </c>
      <c r="B824" t="s">
        <v>17</v>
      </c>
      <c r="C824" s="5">
        <v>108.53</v>
      </c>
      <c r="D824" s="25" t="str">
        <f t="shared" si="13"/>
        <v/>
      </c>
      <c r="E824" t="s">
        <v>79</v>
      </c>
    </row>
    <row r="825" spans="1:5" outlineLevel="2" x14ac:dyDescent="0.35">
      <c r="A825" s="11">
        <v>43810</v>
      </c>
      <c r="B825" t="s">
        <v>17</v>
      </c>
      <c r="C825" s="5">
        <v>1119.3</v>
      </c>
      <c r="D825" s="25" t="str">
        <f t="shared" si="13"/>
        <v/>
      </c>
      <c r="E825" t="s">
        <v>86</v>
      </c>
    </row>
    <row r="826" spans="1:5" outlineLevel="2" x14ac:dyDescent="0.35">
      <c r="A826" s="11">
        <v>43810</v>
      </c>
      <c r="B826" t="s">
        <v>17</v>
      </c>
      <c r="C826" s="5">
        <v>479.7</v>
      </c>
      <c r="D826" s="25" t="str">
        <f t="shared" si="13"/>
        <v/>
      </c>
      <c r="E826" t="s">
        <v>86</v>
      </c>
    </row>
    <row r="827" spans="1:5" outlineLevel="2" x14ac:dyDescent="0.35">
      <c r="A827" s="11">
        <v>43810</v>
      </c>
      <c r="B827" t="s">
        <v>17</v>
      </c>
      <c r="C827" s="5">
        <v>371.96</v>
      </c>
      <c r="D827" s="25" t="str">
        <f t="shared" si="13"/>
        <v/>
      </c>
      <c r="E827" t="s">
        <v>480</v>
      </c>
    </row>
    <row r="828" spans="1:5" outlineLevel="2" x14ac:dyDescent="0.35">
      <c r="A828" s="11">
        <v>43810</v>
      </c>
      <c r="B828" t="s">
        <v>17</v>
      </c>
      <c r="C828" s="5">
        <v>131.54</v>
      </c>
      <c r="D828" s="25" t="str">
        <f t="shared" si="13"/>
        <v/>
      </c>
      <c r="E828" t="s">
        <v>79</v>
      </c>
    </row>
    <row r="829" spans="1:5" outlineLevel="2" x14ac:dyDescent="0.35">
      <c r="A829" s="11">
        <v>43810</v>
      </c>
      <c r="B829" t="s">
        <v>17</v>
      </c>
      <c r="C829" s="5">
        <v>640</v>
      </c>
      <c r="D829" s="25" t="str">
        <f t="shared" si="13"/>
        <v/>
      </c>
      <c r="E829" t="s">
        <v>480</v>
      </c>
    </row>
    <row r="830" spans="1:5" outlineLevel="2" x14ac:dyDescent="0.35">
      <c r="A830" s="11">
        <v>43810</v>
      </c>
      <c r="B830" t="s">
        <v>17</v>
      </c>
      <c r="C830" s="5">
        <v>775</v>
      </c>
      <c r="D830" s="25" t="str">
        <f t="shared" si="13"/>
        <v/>
      </c>
      <c r="E830" t="s">
        <v>79</v>
      </c>
    </row>
    <row r="831" spans="1:5" outlineLevel="2" x14ac:dyDescent="0.35">
      <c r="A831" s="11">
        <v>43810</v>
      </c>
      <c r="B831" t="s">
        <v>17</v>
      </c>
      <c r="C831" s="5">
        <v>526.32000000000005</v>
      </c>
      <c r="D831" s="25" t="str">
        <f t="shared" si="13"/>
        <v/>
      </c>
      <c r="E831" t="s">
        <v>79</v>
      </c>
    </row>
    <row r="832" spans="1:5" outlineLevel="2" x14ac:dyDescent="0.35">
      <c r="A832" s="11">
        <v>43810</v>
      </c>
      <c r="B832" t="s">
        <v>17</v>
      </c>
      <c r="C832" s="5">
        <v>626.22</v>
      </c>
      <c r="D832" s="25" t="str">
        <f t="shared" si="13"/>
        <v/>
      </c>
      <c r="E832" t="s">
        <v>79</v>
      </c>
    </row>
    <row r="833" spans="1:5" outlineLevel="2" x14ac:dyDescent="0.35">
      <c r="A833" s="11">
        <v>43810</v>
      </c>
      <c r="B833" t="s">
        <v>17</v>
      </c>
      <c r="C833" s="5">
        <v>177.19</v>
      </c>
      <c r="D833" s="25" t="str">
        <f t="shared" si="13"/>
        <v/>
      </c>
      <c r="E833" t="s">
        <v>79</v>
      </c>
    </row>
    <row r="834" spans="1:5" outlineLevel="2" x14ac:dyDescent="0.35">
      <c r="A834" s="11">
        <v>43810</v>
      </c>
      <c r="B834" t="s">
        <v>17</v>
      </c>
      <c r="C834" s="5">
        <v>557.66</v>
      </c>
      <c r="D834" s="25" t="str">
        <f t="shared" si="13"/>
        <v/>
      </c>
      <c r="E834" t="s">
        <v>79</v>
      </c>
    </row>
    <row r="835" spans="1:5" outlineLevel="2" x14ac:dyDescent="0.35">
      <c r="A835" s="11">
        <v>43810</v>
      </c>
      <c r="B835" t="s">
        <v>17</v>
      </c>
      <c r="C835" s="5">
        <v>139</v>
      </c>
      <c r="D835" s="25" t="str">
        <f t="shared" si="13"/>
        <v/>
      </c>
      <c r="E835" t="s">
        <v>79</v>
      </c>
    </row>
    <row r="836" spans="1:5" outlineLevel="2" x14ac:dyDescent="0.35">
      <c r="A836" s="11">
        <v>43810</v>
      </c>
      <c r="B836" t="s">
        <v>17</v>
      </c>
      <c r="C836" s="5">
        <v>139</v>
      </c>
      <c r="D836" s="25" t="str">
        <f t="shared" si="13"/>
        <v/>
      </c>
      <c r="E836" t="s">
        <v>79</v>
      </c>
    </row>
    <row r="837" spans="1:5" outlineLevel="2" x14ac:dyDescent="0.35">
      <c r="A837" s="11">
        <v>43810</v>
      </c>
      <c r="B837" t="s">
        <v>17</v>
      </c>
      <c r="C837" s="5">
        <v>264</v>
      </c>
      <c r="D837" s="25" t="str">
        <f t="shared" si="13"/>
        <v/>
      </c>
      <c r="E837" t="s">
        <v>79</v>
      </c>
    </row>
    <row r="838" spans="1:5" outlineLevel="2" x14ac:dyDescent="0.35">
      <c r="A838" s="11">
        <v>43810</v>
      </c>
      <c r="B838" t="s">
        <v>17</v>
      </c>
      <c r="C838" s="5">
        <v>583.54999999999995</v>
      </c>
      <c r="D838" s="25" t="str">
        <f t="shared" si="13"/>
        <v/>
      </c>
      <c r="E838" t="s">
        <v>79</v>
      </c>
    </row>
    <row r="839" spans="1:5" outlineLevel="2" x14ac:dyDescent="0.35">
      <c r="A839" s="11">
        <v>43810</v>
      </c>
      <c r="B839" t="s">
        <v>17</v>
      </c>
      <c r="C839" s="5">
        <v>54</v>
      </c>
      <c r="D839" s="25" t="str">
        <f t="shared" si="13"/>
        <v/>
      </c>
      <c r="E839" t="s">
        <v>79</v>
      </c>
    </row>
    <row r="840" spans="1:5" outlineLevel="2" x14ac:dyDescent="0.35">
      <c r="A840" s="11">
        <v>43810</v>
      </c>
      <c r="B840" t="s">
        <v>17</v>
      </c>
      <c r="C840" s="5">
        <v>617.36</v>
      </c>
      <c r="D840" s="25" t="str">
        <f t="shared" si="13"/>
        <v/>
      </c>
      <c r="E840" t="s">
        <v>79</v>
      </c>
    </row>
    <row r="841" spans="1:5" outlineLevel="2" x14ac:dyDescent="0.35">
      <c r="A841" s="11">
        <v>43810</v>
      </c>
      <c r="B841" t="s">
        <v>17</v>
      </c>
      <c r="C841" s="5">
        <v>890.2</v>
      </c>
      <c r="D841" s="25" t="str">
        <f t="shared" si="13"/>
        <v/>
      </c>
      <c r="E841" t="s">
        <v>79</v>
      </c>
    </row>
    <row r="842" spans="1:5" outlineLevel="2" x14ac:dyDescent="0.35">
      <c r="A842" s="11">
        <v>43810</v>
      </c>
      <c r="B842" t="s">
        <v>17</v>
      </c>
      <c r="C842" s="5">
        <v>3416.1</v>
      </c>
      <c r="D842" s="25" t="str">
        <f t="shared" si="13"/>
        <v/>
      </c>
      <c r="E842" t="s">
        <v>480</v>
      </c>
    </row>
    <row r="843" spans="1:5" outlineLevel="2" x14ac:dyDescent="0.35">
      <c r="A843" s="11">
        <v>43810</v>
      </c>
      <c r="B843" t="s">
        <v>17</v>
      </c>
      <c r="C843" s="5">
        <v>1560</v>
      </c>
      <c r="D843" s="25" t="str">
        <f t="shared" si="13"/>
        <v/>
      </c>
      <c r="E843" t="s">
        <v>480</v>
      </c>
    </row>
    <row r="844" spans="1:5" outlineLevel="2" x14ac:dyDescent="0.35">
      <c r="A844" s="11">
        <v>43810</v>
      </c>
      <c r="B844" t="s">
        <v>17</v>
      </c>
      <c r="C844" s="5">
        <v>254.45</v>
      </c>
      <c r="D844" s="25" t="str">
        <f t="shared" si="13"/>
        <v/>
      </c>
      <c r="E844" t="s">
        <v>79</v>
      </c>
    </row>
    <row r="845" spans="1:5" outlineLevel="2" x14ac:dyDescent="0.35">
      <c r="A845" s="11">
        <v>43810</v>
      </c>
      <c r="B845" t="s">
        <v>17</v>
      </c>
      <c r="C845" s="5">
        <v>16114</v>
      </c>
      <c r="D845" s="25" t="str">
        <f t="shared" si="13"/>
        <v/>
      </c>
      <c r="E845" t="s">
        <v>480</v>
      </c>
    </row>
    <row r="846" spans="1:5" outlineLevel="2" x14ac:dyDescent="0.35">
      <c r="A846" s="11">
        <v>43810</v>
      </c>
      <c r="B846" t="s">
        <v>17</v>
      </c>
      <c r="C846" s="5">
        <v>1575</v>
      </c>
      <c r="D846" s="25" t="str">
        <f t="shared" si="13"/>
        <v/>
      </c>
      <c r="E846" t="s">
        <v>480</v>
      </c>
    </row>
    <row r="847" spans="1:5" outlineLevel="2" x14ac:dyDescent="0.35">
      <c r="A847" s="11">
        <v>43810</v>
      </c>
      <c r="B847" t="s">
        <v>17</v>
      </c>
      <c r="C847" s="5">
        <v>530.66</v>
      </c>
      <c r="D847" s="25" t="str">
        <f t="shared" si="13"/>
        <v/>
      </c>
      <c r="E847" t="s">
        <v>480</v>
      </c>
    </row>
    <row r="848" spans="1:5" outlineLevel="2" x14ac:dyDescent="0.35">
      <c r="A848" s="11">
        <v>43810</v>
      </c>
      <c r="B848" t="s">
        <v>17</v>
      </c>
      <c r="C848" s="5">
        <v>71</v>
      </c>
      <c r="D848" s="25" t="str">
        <f t="shared" si="13"/>
        <v/>
      </c>
      <c r="E848" t="s">
        <v>90</v>
      </c>
    </row>
    <row r="849" spans="1:5" outlineLevel="2" x14ac:dyDescent="0.35">
      <c r="A849" s="11">
        <v>43810</v>
      </c>
      <c r="B849" t="s">
        <v>17</v>
      </c>
      <c r="C849" s="5">
        <v>1124</v>
      </c>
      <c r="D849" s="25" t="str">
        <f t="shared" si="13"/>
        <v/>
      </c>
      <c r="E849" t="s">
        <v>86</v>
      </c>
    </row>
    <row r="850" spans="1:5" outlineLevel="2" x14ac:dyDescent="0.35">
      <c r="A850" s="11">
        <v>43810</v>
      </c>
      <c r="B850" t="s">
        <v>17</v>
      </c>
      <c r="C850" s="5">
        <v>102178</v>
      </c>
      <c r="D850" s="25" t="str">
        <f t="shared" si="13"/>
        <v/>
      </c>
      <c r="E850" t="s">
        <v>480</v>
      </c>
    </row>
    <row r="851" spans="1:5" outlineLevel="2" x14ac:dyDescent="0.35">
      <c r="A851" s="11">
        <v>43810</v>
      </c>
      <c r="B851" t="s">
        <v>17</v>
      </c>
      <c r="C851" s="5">
        <v>53263</v>
      </c>
      <c r="D851" s="25" t="str">
        <f t="shared" si="13"/>
        <v/>
      </c>
      <c r="E851" t="s">
        <v>480</v>
      </c>
    </row>
    <row r="852" spans="1:5" outlineLevel="1" x14ac:dyDescent="0.35">
      <c r="A852" s="24">
        <f>A851</f>
        <v>43810</v>
      </c>
      <c r="B852" s="24" t="str">
        <f>B851</f>
        <v>CDW GOVERNMENT INC</v>
      </c>
      <c r="C852" s="25">
        <f>SUBTOTAL(9,C790:C851)</f>
        <v>270339.08</v>
      </c>
      <c r="D852" s="25" t="str">
        <f t="shared" si="13"/>
        <v>TOTAL</v>
      </c>
    </row>
    <row r="853" spans="1:5" outlineLevel="2" x14ac:dyDescent="0.35">
      <c r="A853" s="11">
        <v>43810</v>
      </c>
      <c r="B853" t="s">
        <v>22</v>
      </c>
      <c r="C853" s="5">
        <v>2425</v>
      </c>
      <c r="D853" s="25" t="str">
        <f t="shared" si="13"/>
        <v/>
      </c>
      <c r="E853" t="s">
        <v>79</v>
      </c>
    </row>
    <row r="854" spans="1:5" outlineLevel="1" x14ac:dyDescent="0.35">
      <c r="A854" s="24">
        <f>A853</f>
        <v>43810</v>
      </c>
      <c r="B854" s="24" t="str">
        <f>B853</f>
        <v>HOUSTON COMMUNICATIONS INC</v>
      </c>
      <c r="C854" s="25">
        <f>SUBTOTAL(9,C853:C853)</f>
        <v>2425</v>
      </c>
      <c r="D854" s="25" t="str">
        <f t="shared" ref="D854:D917" si="14">IF(E854="","TOTAL","")</f>
        <v>TOTAL</v>
      </c>
    </row>
    <row r="855" spans="1:5" outlineLevel="2" x14ac:dyDescent="0.35">
      <c r="A855" s="11">
        <v>43810</v>
      </c>
      <c r="B855" t="s">
        <v>238</v>
      </c>
      <c r="C855" s="5">
        <v>1637.6</v>
      </c>
      <c r="D855" s="25" t="str">
        <f t="shared" si="14"/>
        <v/>
      </c>
      <c r="E855" t="s">
        <v>79</v>
      </c>
    </row>
    <row r="856" spans="1:5" outlineLevel="2" x14ac:dyDescent="0.35">
      <c r="A856" s="11">
        <v>43810</v>
      </c>
      <c r="B856" t="s">
        <v>238</v>
      </c>
      <c r="C856" s="5">
        <v>997.31</v>
      </c>
      <c r="D856" s="25" t="str">
        <f t="shared" si="14"/>
        <v/>
      </c>
      <c r="E856" t="s">
        <v>79</v>
      </c>
    </row>
    <row r="857" spans="1:5" outlineLevel="2" x14ac:dyDescent="0.35">
      <c r="A857" s="11">
        <v>43810</v>
      </c>
      <c r="B857" t="s">
        <v>238</v>
      </c>
      <c r="C857" s="5">
        <v>282.74</v>
      </c>
      <c r="D857" s="25" t="str">
        <f t="shared" si="14"/>
        <v/>
      </c>
      <c r="E857" t="s">
        <v>79</v>
      </c>
    </row>
    <row r="858" spans="1:5" outlineLevel="2" x14ac:dyDescent="0.35">
      <c r="A858" s="11">
        <v>43810</v>
      </c>
      <c r="B858" t="s">
        <v>238</v>
      </c>
      <c r="C858" s="5">
        <v>731.09</v>
      </c>
      <c r="D858" s="25" t="str">
        <f t="shared" si="14"/>
        <v/>
      </c>
      <c r="E858" t="s">
        <v>79</v>
      </c>
    </row>
    <row r="859" spans="1:5" outlineLevel="2" x14ac:dyDescent="0.35">
      <c r="A859" s="11">
        <v>43810</v>
      </c>
      <c r="B859" t="s">
        <v>238</v>
      </c>
      <c r="C859" s="5">
        <v>1529.99</v>
      </c>
      <c r="D859" s="25" t="str">
        <f t="shared" si="14"/>
        <v/>
      </c>
      <c r="E859" t="s">
        <v>79</v>
      </c>
    </row>
    <row r="860" spans="1:5" outlineLevel="2" x14ac:dyDescent="0.35">
      <c r="A860" s="11">
        <v>43810</v>
      </c>
      <c r="B860" t="s">
        <v>238</v>
      </c>
      <c r="C860" s="5">
        <v>211.04</v>
      </c>
      <c r="D860" s="25" t="str">
        <f t="shared" si="14"/>
        <v/>
      </c>
      <c r="E860" t="s">
        <v>79</v>
      </c>
    </row>
    <row r="861" spans="1:5" outlineLevel="2" x14ac:dyDescent="0.35">
      <c r="A861" s="11">
        <v>43810</v>
      </c>
      <c r="B861" t="s">
        <v>238</v>
      </c>
      <c r="C861" s="5">
        <v>478.81</v>
      </c>
      <c r="D861" s="25" t="str">
        <f t="shared" si="14"/>
        <v/>
      </c>
      <c r="E861" t="s">
        <v>79</v>
      </c>
    </row>
    <row r="862" spans="1:5" outlineLevel="1" x14ac:dyDescent="0.35">
      <c r="A862" s="24">
        <f>A861</f>
        <v>43810</v>
      </c>
      <c r="B862" s="24" t="str">
        <f>B861</f>
        <v>SOUTHERN FLORAL COMPANY</v>
      </c>
      <c r="C862" s="25">
        <f>SUBTOTAL(9,C855:C861)</f>
        <v>5868.58</v>
      </c>
      <c r="D862" s="25" t="str">
        <f t="shared" si="14"/>
        <v>TOTAL</v>
      </c>
    </row>
    <row r="863" spans="1:5" outlineLevel="2" x14ac:dyDescent="0.35">
      <c r="A863" s="11">
        <v>43810</v>
      </c>
      <c r="B863" t="s">
        <v>18</v>
      </c>
      <c r="C863" s="5">
        <v>800.62</v>
      </c>
      <c r="D863" s="25" t="str">
        <f t="shared" si="14"/>
        <v/>
      </c>
      <c r="E863" t="s">
        <v>80</v>
      </c>
    </row>
    <row r="864" spans="1:5" outlineLevel="2" x14ac:dyDescent="0.35">
      <c r="A864" s="11">
        <v>43810</v>
      </c>
      <c r="B864" t="s">
        <v>18</v>
      </c>
      <c r="C864" s="5">
        <v>1167.5</v>
      </c>
      <c r="D864" s="25" t="str">
        <f t="shared" si="14"/>
        <v/>
      </c>
      <c r="E864" t="s">
        <v>80</v>
      </c>
    </row>
    <row r="865" spans="1:5" outlineLevel="2" x14ac:dyDescent="0.35">
      <c r="A865" s="11">
        <v>43810</v>
      </c>
      <c r="B865" t="s">
        <v>18</v>
      </c>
      <c r="C865" s="5">
        <v>2091.0300000000002</v>
      </c>
      <c r="D865" s="25" t="str">
        <f t="shared" si="14"/>
        <v/>
      </c>
      <c r="E865" t="s">
        <v>80</v>
      </c>
    </row>
    <row r="866" spans="1:5" outlineLevel="2" x14ac:dyDescent="0.35">
      <c r="A866" s="11">
        <v>43810</v>
      </c>
      <c r="B866" t="s">
        <v>18</v>
      </c>
      <c r="C866" s="5">
        <v>10000</v>
      </c>
      <c r="D866" s="25" t="str">
        <f t="shared" si="14"/>
        <v/>
      </c>
      <c r="E866" t="s">
        <v>80</v>
      </c>
    </row>
    <row r="867" spans="1:5" outlineLevel="1" x14ac:dyDescent="0.35">
      <c r="A867" s="24">
        <f>A866</f>
        <v>43810</v>
      </c>
      <c r="B867" s="24" t="str">
        <f>B866</f>
        <v>MACKIN EDUCATIONAL RES</v>
      </c>
      <c r="C867" s="25">
        <f>SUBTOTAL(9,C863:C866)</f>
        <v>14059.15</v>
      </c>
      <c r="D867" s="25" t="str">
        <f t="shared" si="14"/>
        <v>TOTAL</v>
      </c>
    </row>
    <row r="868" spans="1:5" outlineLevel="2" x14ac:dyDescent="0.35">
      <c r="A868" s="11">
        <v>43810</v>
      </c>
      <c r="B868" t="s">
        <v>292</v>
      </c>
      <c r="C868" s="5">
        <v>45.78</v>
      </c>
      <c r="D868" s="25" t="str">
        <f t="shared" si="14"/>
        <v/>
      </c>
      <c r="E868" t="s">
        <v>80</v>
      </c>
    </row>
    <row r="869" spans="1:5" outlineLevel="2" x14ac:dyDescent="0.35">
      <c r="A869" s="11">
        <v>43810</v>
      </c>
      <c r="B869" t="s">
        <v>292</v>
      </c>
      <c r="C869" s="5">
        <v>229.5</v>
      </c>
      <c r="D869" s="25" t="str">
        <f t="shared" si="14"/>
        <v/>
      </c>
      <c r="E869" t="s">
        <v>92</v>
      </c>
    </row>
    <row r="870" spans="1:5" outlineLevel="1" x14ac:dyDescent="0.35">
      <c r="A870" s="24">
        <f>A869</f>
        <v>43810</v>
      </c>
      <c r="B870" s="24" t="str">
        <f>B869</f>
        <v>MAGAZINE SUBSCRIPTIONS PTP</v>
      </c>
      <c r="C870" s="25">
        <f>SUBTOTAL(9,C868:C869)</f>
        <v>275.27999999999997</v>
      </c>
      <c r="D870" s="25" t="str">
        <f t="shared" si="14"/>
        <v>TOTAL</v>
      </c>
    </row>
    <row r="871" spans="1:5" outlineLevel="2" x14ac:dyDescent="0.35">
      <c r="A871" s="11">
        <v>43810</v>
      </c>
      <c r="B871" t="s">
        <v>326</v>
      </c>
      <c r="C871" s="5">
        <v>158.28</v>
      </c>
      <c r="D871" s="25" t="str">
        <f t="shared" si="14"/>
        <v/>
      </c>
      <c r="E871" t="s">
        <v>85</v>
      </c>
    </row>
    <row r="872" spans="1:5" outlineLevel="2" x14ac:dyDescent="0.35">
      <c r="A872" s="11">
        <v>43810</v>
      </c>
      <c r="B872" t="s">
        <v>326</v>
      </c>
      <c r="C872" s="5">
        <v>939</v>
      </c>
      <c r="D872" s="25" t="str">
        <f t="shared" si="14"/>
        <v/>
      </c>
      <c r="E872" t="s">
        <v>85</v>
      </c>
    </row>
    <row r="873" spans="1:5" outlineLevel="1" x14ac:dyDescent="0.35">
      <c r="A873" s="24">
        <f>A872</f>
        <v>43810</v>
      </c>
      <c r="B873" s="24" t="str">
        <f>B872</f>
        <v>HOU-TEX GLASS &amp; MIRROR CO</v>
      </c>
      <c r="C873" s="25">
        <f>SUBTOTAL(9,C871:C872)</f>
        <v>1097.28</v>
      </c>
      <c r="D873" s="25" t="str">
        <f t="shared" si="14"/>
        <v>TOTAL</v>
      </c>
    </row>
    <row r="874" spans="1:5" outlineLevel="2" x14ac:dyDescent="0.35">
      <c r="A874" s="11">
        <v>43810</v>
      </c>
      <c r="B874" t="s">
        <v>381</v>
      </c>
      <c r="C874" s="5">
        <v>228.7</v>
      </c>
      <c r="D874" s="25" t="str">
        <f t="shared" si="14"/>
        <v/>
      </c>
      <c r="E874" t="s">
        <v>78</v>
      </c>
    </row>
    <row r="875" spans="1:5" outlineLevel="2" x14ac:dyDescent="0.35">
      <c r="A875" s="11">
        <v>43810</v>
      </c>
      <c r="B875" t="s">
        <v>381</v>
      </c>
      <c r="C875" s="5">
        <v>188.8</v>
      </c>
      <c r="D875" s="25" t="str">
        <f t="shared" si="14"/>
        <v/>
      </c>
      <c r="E875" t="s">
        <v>78</v>
      </c>
    </row>
    <row r="876" spans="1:5" outlineLevel="2" x14ac:dyDescent="0.35">
      <c r="A876" s="11">
        <v>43810</v>
      </c>
      <c r="B876" t="s">
        <v>381</v>
      </c>
      <c r="C876" s="5">
        <v>249.4</v>
      </c>
      <c r="D876" s="25" t="str">
        <f t="shared" si="14"/>
        <v/>
      </c>
      <c r="E876" t="s">
        <v>78</v>
      </c>
    </row>
    <row r="877" spans="1:5" outlineLevel="2" x14ac:dyDescent="0.35">
      <c r="A877" s="11">
        <v>43810</v>
      </c>
      <c r="B877" t="s">
        <v>381</v>
      </c>
      <c r="C877" s="5">
        <v>248.65</v>
      </c>
      <c r="D877" s="25" t="str">
        <f t="shared" si="14"/>
        <v/>
      </c>
      <c r="E877" t="s">
        <v>78</v>
      </c>
    </row>
    <row r="878" spans="1:5" outlineLevel="1" x14ac:dyDescent="0.35">
      <c r="A878" s="24">
        <f>A877</f>
        <v>43810</v>
      </c>
      <c r="B878" s="24" t="str">
        <f>B877</f>
        <v>B &amp; G POPCORN INC</v>
      </c>
      <c r="C878" s="25">
        <f>SUBTOTAL(9,C874:C877)</f>
        <v>915.55</v>
      </c>
      <c r="D878" s="25" t="str">
        <f t="shared" si="14"/>
        <v>TOTAL</v>
      </c>
    </row>
    <row r="879" spans="1:5" outlineLevel="2" x14ac:dyDescent="0.35">
      <c r="A879" s="11">
        <v>43810</v>
      </c>
      <c r="B879" t="s">
        <v>281</v>
      </c>
      <c r="C879" s="5">
        <v>172.27</v>
      </c>
      <c r="D879" s="25" t="str">
        <f t="shared" si="14"/>
        <v/>
      </c>
      <c r="E879" t="s">
        <v>81</v>
      </c>
    </row>
    <row r="880" spans="1:5" outlineLevel="1" x14ac:dyDescent="0.35">
      <c r="A880" s="24">
        <f>A879</f>
        <v>43810</v>
      </c>
      <c r="B880" s="24" t="str">
        <f>B879</f>
        <v>HUNTON DISTRIBUTION GROUP</v>
      </c>
      <c r="C880" s="25">
        <f>SUBTOTAL(9,C879:C879)</f>
        <v>172.27</v>
      </c>
      <c r="D880" s="25" t="str">
        <f t="shared" si="14"/>
        <v>TOTAL</v>
      </c>
    </row>
    <row r="881" spans="1:5" outlineLevel="2" x14ac:dyDescent="0.35">
      <c r="A881" s="11">
        <v>43810</v>
      </c>
      <c r="B881" t="s">
        <v>23</v>
      </c>
      <c r="C881" s="5">
        <v>26.04</v>
      </c>
      <c r="D881" s="25" t="str">
        <f t="shared" si="14"/>
        <v/>
      </c>
      <c r="E881" t="s">
        <v>80</v>
      </c>
    </row>
    <row r="882" spans="1:5" outlineLevel="2" x14ac:dyDescent="0.35">
      <c r="A882" s="11">
        <v>43810</v>
      </c>
      <c r="B882" t="s">
        <v>23</v>
      </c>
      <c r="C882" s="5">
        <v>26.04</v>
      </c>
      <c r="D882" s="25" t="str">
        <f t="shared" si="14"/>
        <v/>
      </c>
      <c r="E882" t="s">
        <v>80</v>
      </c>
    </row>
    <row r="883" spans="1:5" outlineLevel="2" x14ac:dyDescent="0.35">
      <c r="A883" s="11">
        <v>43810</v>
      </c>
      <c r="B883" t="s">
        <v>23</v>
      </c>
      <c r="C883" s="5">
        <v>26.04</v>
      </c>
      <c r="D883" s="25" t="str">
        <f t="shared" si="14"/>
        <v/>
      </c>
      <c r="E883" t="s">
        <v>80</v>
      </c>
    </row>
    <row r="884" spans="1:5" outlineLevel="2" x14ac:dyDescent="0.35">
      <c r="A884" s="11">
        <v>43810</v>
      </c>
      <c r="B884" t="s">
        <v>23</v>
      </c>
      <c r="C884" s="5">
        <v>26.04</v>
      </c>
      <c r="D884" s="25" t="str">
        <f t="shared" si="14"/>
        <v/>
      </c>
      <c r="E884" t="s">
        <v>80</v>
      </c>
    </row>
    <row r="885" spans="1:5" outlineLevel="2" x14ac:dyDescent="0.35">
      <c r="A885" s="11">
        <v>43810</v>
      </c>
      <c r="B885" t="s">
        <v>23</v>
      </c>
      <c r="C885" s="5">
        <v>26.04</v>
      </c>
      <c r="D885" s="25" t="str">
        <f t="shared" si="14"/>
        <v/>
      </c>
      <c r="E885" t="s">
        <v>80</v>
      </c>
    </row>
    <row r="886" spans="1:5" outlineLevel="2" x14ac:dyDescent="0.35">
      <c r="A886" s="11">
        <v>43810</v>
      </c>
      <c r="B886" t="s">
        <v>23</v>
      </c>
      <c r="C886" s="5">
        <v>26.12</v>
      </c>
      <c r="D886" s="25" t="str">
        <f t="shared" si="14"/>
        <v/>
      </c>
      <c r="E886" t="s">
        <v>80</v>
      </c>
    </row>
    <row r="887" spans="1:5" outlineLevel="2" x14ac:dyDescent="0.35">
      <c r="A887" s="11">
        <v>43810</v>
      </c>
      <c r="B887" t="s">
        <v>23</v>
      </c>
      <c r="C887" s="5">
        <v>26.04</v>
      </c>
      <c r="D887" s="25" t="str">
        <f t="shared" si="14"/>
        <v/>
      </c>
      <c r="E887" t="s">
        <v>80</v>
      </c>
    </row>
    <row r="888" spans="1:5" outlineLevel="2" x14ac:dyDescent="0.35">
      <c r="A888" s="11">
        <v>43810</v>
      </c>
      <c r="B888" t="s">
        <v>23</v>
      </c>
      <c r="C888" s="5">
        <v>26.04</v>
      </c>
      <c r="D888" s="25" t="str">
        <f t="shared" si="14"/>
        <v/>
      </c>
      <c r="E888" t="s">
        <v>80</v>
      </c>
    </row>
    <row r="889" spans="1:5" outlineLevel="2" x14ac:dyDescent="0.35">
      <c r="A889" s="11">
        <v>43810</v>
      </c>
      <c r="B889" t="s">
        <v>23</v>
      </c>
      <c r="C889" s="5">
        <v>26.04</v>
      </c>
      <c r="D889" s="25" t="str">
        <f t="shared" si="14"/>
        <v/>
      </c>
      <c r="E889" t="s">
        <v>80</v>
      </c>
    </row>
    <row r="890" spans="1:5" outlineLevel="2" x14ac:dyDescent="0.35">
      <c r="A890" s="11">
        <v>43810</v>
      </c>
      <c r="B890" t="s">
        <v>23</v>
      </c>
      <c r="C890" s="5">
        <v>26.04</v>
      </c>
      <c r="D890" s="25" t="str">
        <f t="shared" si="14"/>
        <v/>
      </c>
      <c r="E890" t="s">
        <v>80</v>
      </c>
    </row>
    <row r="891" spans="1:5" outlineLevel="2" x14ac:dyDescent="0.35">
      <c r="A891" s="11">
        <v>43810</v>
      </c>
      <c r="B891" t="s">
        <v>23</v>
      </c>
      <c r="C891" s="5">
        <v>26.04</v>
      </c>
      <c r="D891" s="25" t="str">
        <f t="shared" si="14"/>
        <v/>
      </c>
      <c r="E891" t="s">
        <v>80</v>
      </c>
    </row>
    <row r="892" spans="1:5" outlineLevel="2" x14ac:dyDescent="0.35">
      <c r="A892" s="11">
        <v>43810</v>
      </c>
      <c r="B892" t="s">
        <v>23</v>
      </c>
      <c r="C892" s="5">
        <v>26.04</v>
      </c>
      <c r="D892" s="25" t="str">
        <f t="shared" si="14"/>
        <v/>
      </c>
      <c r="E892" t="s">
        <v>80</v>
      </c>
    </row>
    <row r="893" spans="1:5" outlineLevel="2" x14ac:dyDescent="0.35">
      <c r="A893" s="11">
        <v>43810</v>
      </c>
      <c r="B893" t="s">
        <v>23</v>
      </c>
      <c r="C893" s="5">
        <v>26.04</v>
      </c>
      <c r="D893" s="25" t="str">
        <f t="shared" si="14"/>
        <v/>
      </c>
      <c r="E893" t="s">
        <v>80</v>
      </c>
    </row>
    <row r="894" spans="1:5" outlineLevel="2" x14ac:dyDescent="0.35">
      <c r="A894" s="11">
        <v>43810</v>
      </c>
      <c r="B894" t="s">
        <v>23</v>
      </c>
      <c r="C894" s="5">
        <v>26.04</v>
      </c>
      <c r="D894" s="25" t="str">
        <f t="shared" si="14"/>
        <v/>
      </c>
      <c r="E894" t="s">
        <v>80</v>
      </c>
    </row>
    <row r="895" spans="1:5" outlineLevel="2" x14ac:dyDescent="0.35">
      <c r="A895" s="11">
        <v>43810</v>
      </c>
      <c r="B895" t="s">
        <v>23</v>
      </c>
      <c r="C895" s="5">
        <v>26.04</v>
      </c>
      <c r="D895" s="25" t="str">
        <f t="shared" si="14"/>
        <v/>
      </c>
      <c r="E895" t="s">
        <v>80</v>
      </c>
    </row>
    <row r="896" spans="1:5" outlineLevel="2" x14ac:dyDescent="0.35">
      <c r="A896" s="11">
        <v>43810</v>
      </c>
      <c r="B896" t="s">
        <v>23</v>
      </c>
      <c r="C896" s="5">
        <v>26.04</v>
      </c>
      <c r="D896" s="25" t="str">
        <f t="shared" si="14"/>
        <v/>
      </c>
      <c r="E896" t="s">
        <v>80</v>
      </c>
    </row>
    <row r="897" spans="1:5" outlineLevel="2" x14ac:dyDescent="0.35">
      <c r="A897" s="11">
        <v>43810</v>
      </c>
      <c r="B897" t="s">
        <v>23</v>
      </c>
      <c r="C897" s="5">
        <v>26.04</v>
      </c>
      <c r="D897" s="25" t="str">
        <f t="shared" si="14"/>
        <v/>
      </c>
      <c r="E897" t="s">
        <v>80</v>
      </c>
    </row>
    <row r="898" spans="1:5" outlineLevel="2" x14ac:dyDescent="0.35">
      <c r="A898" s="11">
        <v>43810</v>
      </c>
      <c r="B898" t="s">
        <v>23</v>
      </c>
      <c r="C898" s="5">
        <v>26.04</v>
      </c>
      <c r="D898" s="25" t="str">
        <f t="shared" si="14"/>
        <v/>
      </c>
      <c r="E898" t="s">
        <v>80</v>
      </c>
    </row>
    <row r="899" spans="1:5" outlineLevel="2" x14ac:dyDescent="0.35">
      <c r="A899" s="11">
        <v>43810</v>
      </c>
      <c r="B899" t="s">
        <v>23</v>
      </c>
      <c r="C899" s="5">
        <v>26.04</v>
      </c>
      <c r="D899" s="25" t="str">
        <f t="shared" si="14"/>
        <v/>
      </c>
      <c r="E899" t="s">
        <v>80</v>
      </c>
    </row>
    <row r="900" spans="1:5" outlineLevel="2" x14ac:dyDescent="0.35">
      <c r="A900" s="11">
        <v>43810</v>
      </c>
      <c r="B900" t="s">
        <v>23</v>
      </c>
      <c r="C900" s="5">
        <v>26.04</v>
      </c>
      <c r="D900" s="25" t="str">
        <f t="shared" si="14"/>
        <v/>
      </c>
      <c r="E900" t="s">
        <v>80</v>
      </c>
    </row>
    <row r="901" spans="1:5" outlineLevel="2" x14ac:dyDescent="0.35">
      <c r="A901" s="11">
        <v>43810</v>
      </c>
      <c r="B901" t="s">
        <v>23</v>
      </c>
      <c r="C901" s="5">
        <v>26.04</v>
      </c>
      <c r="D901" s="25" t="str">
        <f t="shared" si="14"/>
        <v/>
      </c>
      <c r="E901" t="s">
        <v>80</v>
      </c>
    </row>
    <row r="902" spans="1:5" outlineLevel="2" x14ac:dyDescent="0.35">
      <c r="A902" s="11">
        <v>43810</v>
      </c>
      <c r="B902" t="s">
        <v>23</v>
      </c>
      <c r="C902" s="5">
        <v>26.04</v>
      </c>
      <c r="D902" s="25" t="str">
        <f t="shared" si="14"/>
        <v/>
      </c>
      <c r="E902" t="s">
        <v>80</v>
      </c>
    </row>
    <row r="903" spans="1:5" outlineLevel="2" x14ac:dyDescent="0.35">
      <c r="A903" s="11">
        <v>43810</v>
      </c>
      <c r="B903" t="s">
        <v>23</v>
      </c>
      <c r="C903" s="5">
        <v>26.04</v>
      </c>
      <c r="D903" s="25" t="str">
        <f t="shared" si="14"/>
        <v/>
      </c>
      <c r="E903" t="s">
        <v>80</v>
      </c>
    </row>
    <row r="904" spans="1:5" outlineLevel="2" x14ac:dyDescent="0.35">
      <c r="A904" s="11">
        <v>43810</v>
      </c>
      <c r="B904" t="s">
        <v>23</v>
      </c>
      <c r="C904" s="5">
        <v>26.04</v>
      </c>
      <c r="D904" s="25" t="str">
        <f t="shared" si="14"/>
        <v/>
      </c>
      <c r="E904" t="s">
        <v>80</v>
      </c>
    </row>
    <row r="905" spans="1:5" outlineLevel="2" x14ac:dyDescent="0.35">
      <c r="A905" s="11">
        <v>43810</v>
      </c>
      <c r="B905" t="s">
        <v>23</v>
      </c>
      <c r="C905" s="5">
        <v>26.04</v>
      </c>
      <c r="D905" s="25" t="str">
        <f t="shared" si="14"/>
        <v/>
      </c>
      <c r="E905" t="s">
        <v>80</v>
      </c>
    </row>
    <row r="906" spans="1:5" outlineLevel="2" x14ac:dyDescent="0.35">
      <c r="A906" s="11">
        <v>43810</v>
      </c>
      <c r="B906" t="s">
        <v>23</v>
      </c>
      <c r="C906" s="5">
        <v>26.04</v>
      </c>
      <c r="D906" s="25" t="str">
        <f t="shared" si="14"/>
        <v/>
      </c>
      <c r="E906" t="s">
        <v>80</v>
      </c>
    </row>
    <row r="907" spans="1:5" outlineLevel="2" x14ac:dyDescent="0.35">
      <c r="A907" s="11">
        <v>43810</v>
      </c>
      <c r="B907" t="s">
        <v>23</v>
      </c>
      <c r="C907" s="5">
        <v>26.04</v>
      </c>
      <c r="D907" s="25" t="str">
        <f t="shared" si="14"/>
        <v/>
      </c>
      <c r="E907" t="s">
        <v>80</v>
      </c>
    </row>
    <row r="908" spans="1:5" outlineLevel="2" x14ac:dyDescent="0.35">
      <c r="A908" s="11">
        <v>43810</v>
      </c>
      <c r="B908" t="s">
        <v>23</v>
      </c>
      <c r="C908" s="5">
        <v>26.04</v>
      </c>
      <c r="D908" s="25" t="str">
        <f t="shared" si="14"/>
        <v/>
      </c>
      <c r="E908" t="s">
        <v>80</v>
      </c>
    </row>
    <row r="909" spans="1:5" outlineLevel="2" x14ac:dyDescent="0.35">
      <c r="A909" s="11">
        <v>43810</v>
      </c>
      <c r="B909" t="s">
        <v>23</v>
      </c>
      <c r="C909" s="5">
        <v>26.04</v>
      </c>
      <c r="D909" s="25" t="str">
        <f t="shared" si="14"/>
        <v/>
      </c>
      <c r="E909" t="s">
        <v>80</v>
      </c>
    </row>
    <row r="910" spans="1:5" outlineLevel="2" x14ac:dyDescent="0.35">
      <c r="A910" s="11">
        <v>43810</v>
      </c>
      <c r="B910" t="s">
        <v>23</v>
      </c>
      <c r="C910" s="5">
        <v>26.04</v>
      </c>
      <c r="D910" s="25" t="str">
        <f t="shared" si="14"/>
        <v/>
      </c>
      <c r="E910" t="s">
        <v>80</v>
      </c>
    </row>
    <row r="911" spans="1:5" outlineLevel="2" x14ac:dyDescent="0.35">
      <c r="A911" s="11">
        <v>43810</v>
      </c>
      <c r="B911" t="s">
        <v>23</v>
      </c>
      <c r="C911" s="5">
        <v>26.04</v>
      </c>
      <c r="D911" s="25" t="str">
        <f t="shared" si="14"/>
        <v/>
      </c>
      <c r="E911" t="s">
        <v>80</v>
      </c>
    </row>
    <row r="912" spans="1:5" outlineLevel="2" x14ac:dyDescent="0.35">
      <c r="A912" s="11">
        <v>43810</v>
      </c>
      <c r="B912" t="s">
        <v>23</v>
      </c>
      <c r="C912" s="5">
        <v>26.04</v>
      </c>
      <c r="D912" s="25" t="str">
        <f t="shared" si="14"/>
        <v/>
      </c>
      <c r="E912" t="s">
        <v>80</v>
      </c>
    </row>
    <row r="913" spans="1:5" outlineLevel="2" x14ac:dyDescent="0.35">
      <c r="A913" s="11">
        <v>43810</v>
      </c>
      <c r="B913" t="s">
        <v>23</v>
      </c>
      <c r="C913" s="5">
        <v>26.04</v>
      </c>
      <c r="D913" s="25" t="str">
        <f t="shared" si="14"/>
        <v/>
      </c>
      <c r="E913" t="s">
        <v>80</v>
      </c>
    </row>
    <row r="914" spans="1:5" outlineLevel="2" x14ac:dyDescent="0.35">
      <c r="A914" s="11">
        <v>43810</v>
      </c>
      <c r="B914" t="s">
        <v>23</v>
      </c>
      <c r="C914" s="5">
        <v>26.04</v>
      </c>
      <c r="D914" s="25" t="str">
        <f t="shared" si="14"/>
        <v/>
      </c>
      <c r="E914" t="s">
        <v>80</v>
      </c>
    </row>
    <row r="915" spans="1:5" outlineLevel="2" x14ac:dyDescent="0.35">
      <c r="A915" s="11">
        <v>43810</v>
      </c>
      <c r="B915" t="s">
        <v>23</v>
      </c>
      <c r="C915" s="5">
        <v>26.04</v>
      </c>
      <c r="D915" s="25" t="str">
        <f t="shared" si="14"/>
        <v/>
      </c>
      <c r="E915" t="s">
        <v>80</v>
      </c>
    </row>
    <row r="916" spans="1:5" outlineLevel="2" x14ac:dyDescent="0.35">
      <c r="A916" s="11">
        <v>43810</v>
      </c>
      <c r="B916" t="s">
        <v>23</v>
      </c>
      <c r="C916" s="5">
        <v>26.04</v>
      </c>
      <c r="D916" s="25" t="str">
        <f t="shared" si="14"/>
        <v/>
      </c>
      <c r="E916" t="s">
        <v>80</v>
      </c>
    </row>
    <row r="917" spans="1:5" outlineLevel="2" x14ac:dyDescent="0.35">
      <c r="A917" s="11">
        <v>43810</v>
      </c>
      <c r="B917" t="s">
        <v>23</v>
      </c>
      <c r="C917" s="5">
        <v>26.04</v>
      </c>
      <c r="D917" s="25" t="str">
        <f t="shared" si="14"/>
        <v/>
      </c>
      <c r="E917" t="s">
        <v>80</v>
      </c>
    </row>
    <row r="918" spans="1:5" outlineLevel="2" x14ac:dyDescent="0.35">
      <c r="A918" s="11">
        <v>43810</v>
      </c>
      <c r="B918" t="s">
        <v>23</v>
      </c>
      <c r="C918" s="5">
        <v>26.04</v>
      </c>
      <c r="D918" s="25" t="str">
        <f t="shared" ref="D918:D981" si="15">IF(E918="","TOTAL","")</f>
        <v/>
      </c>
      <c r="E918" t="s">
        <v>80</v>
      </c>
    </row>
    <row r="919" spans="1:5" outlineLevel="2" x14ac:dyDescent="0.35">
      <c r="A919" s="11">
        <v>43810</v>
      </c>
      <c r="B919" t="s">
        <v>23</v>
      </c>
      <c r="C919" s="5">
        <v>26.04</v>
      </c>
      <c r="D919" s="25" t="str">
        <f t="shared" si="15"/>
        <v/>
      </c>
      <c r="E919" t="s">
        <v>80</v>
      </c>
    </row>
    <row r="920" spans="1:5" outlineLevel="2" x14ac:dyDescent="0.35">
      <c r="A920" s="11">
        <v>43810</v>
      </c>
      <c r="B920" t="s">
        <v>23</v>
      </c>
      <c r="C920" s="5">
        <v>26.04</v>
      </c>
      <c r="D920" s="25" t="str">
        <f t="shared" si="15"/>
        <v/>
      </c>
      <c r="E920" t="s">
        <v>80</v>
      </c>
    </row>
    <row r="921" spans="1:5" outlineLevel="2" x14ac:dyDescent="0.35">
      <c r="A921" s="11">
        <v>43810</v>
      </c>
      <c r="B921" t="s">
        <v>23</v>
      </c>
      <c r="C921" s="5">
        <v>26.04</v>
      </c>
      <c r="D921" s="25" t="str">
        <f t="shared" si="15"/>
        <v/>
      </c>
      <c r="E921" t="s">
        <v>80</v>
      </c>
    </row>
    <row r="922" spans="1:5" outlineLevel="2" x14ac:dyDescent="0.35">
      <c r="A922" s="11">
        <v>43810</v>
      </c>
      <c r="B922" t="s">
        <v>23</v>
      </c>
      <c r="C922" s="5">
        <v>26.04</v>
      </c>
      <c r="D922" s="25" t="str">
        <f t="shared" si="15"/>
        <v/>
      </c>
      <c r="E922" t="s">
        <v>80</v>
      </c>
    </row>
    <row r="923" spans="1:5" outlineLevel="2" x14ac:dyDescent="0.35">
      <c r="A923" s="11">
        <v>43810</v>
      </c>
      <c r="B923" t="s">
        <v>23</v>
      </c>
      <c r="C923" s="5">
        <v>26.04</v>
      </c>
      <c r="D923" s="25" t="str">
        <f t="shared" si="15"/>
        <v/>
      </c>
      <c r="E923" t="s">
        <v>80</v>
      </c>
    </row>
    <row r="924" spans="1:5" outlineLevel="1" x14ac:dyDescent="0.35">
      <c r="A924" s="24">
        <f>A923</f>
        <v>43810</v>
      </c>
      <c r="B924" s="24" t="str">
        <f>B923</f>
        <v>HEINEMANN</v>
      </c>
      <c r="C924" s="25">
        <f>SUBTOTAL(9,C881:C923)</f>
        <v>1119.7999999999993</v>
      </c>
      <c r="D924" s="25" t="str">
        <f t="shared" si="15"/>
        <v>TOTAL</v>
      </c>
    </row>
    <row r="925" spans="1:5" outlineLevel="2" x14ac:dyDescent="0.35">
      <c r="A925" s="11">
        <v>43810</v>
      </c>
      <c r="B925" t="s">
        <v>115</v>
      </c>
      <c r="C925" s="5">
        <v>31.9</v>
      </c>
      <c r="D925" s="25" t="str">
        <f t="shared" si="15"/>
        <v/>
      </c>
      <c r="E925" t="s">
        <v>79</v>
      </c>
    </row>
    <row r="926" spans="1:5" outlineLevel="2" x14ac:dyDescent="0.35">
      <c r="A926" s="11">
        <v>43810</v>
      </c>
      <c r="B926" t="s">
        <v>115</v>
      </c>
      <c r="C926" s="5">
        <v>329.4</v>
      </c>
      <c r="D926" s="25" t="str">
        <f t="shared" si="15"/>
        <v/>
      </c>
      <c r="E926" t="s">
        <v>79</v>
      </c>
    </row>
    <row r="927" spans="1:5" outlineLevel="2" x14ac:dyDescent="0.35">
      <c r="A927" s="11">
        <v>43810</v>
      </c>
      <c r="B927" t="s">
        <v>115</v>
      </c>
      <c r="C927" s="5">
        <v>260.16000000000003</v>
      </c>
      <c r="D927" s="25" t="str">
        <f t="shared" si="15"/>
        <v/>
      </c>
      <c r="E927" t="s">
        <v>89</v>
      </c>
    </row>
    <row r="928" spans="1:5" outlineLevel="1" x14ac:dyDescent="0.35">
      <c r="A928" s="24">
        <f>A927</f>
        <v>43810</v>
      </c>
      <c r="B928" s="24" t="str">
        <f>B927</f>
        <v>SCHOOL LIFE</v>
      </c>
      <c r="C928" s="25">
        <f>SUBTOTAL(9,C925:C927)</f>
        <v>621.46</v>
      </c>
      <c r="D928" s="25" t="str">
        <f t="shared" si="15"/>
        <v>TOTAL</v>
      </c>
    </row>
    <row r="929" spans="1:5" outlineLevel="2" x14ac:dyDescent="0.35">
      <c r="A929" s="11">
        <v>43810</v>
      </c>
      <c r="B929" t="s">
        <v>207</v>
      </c>
      <c r="C929" s="5">
        <v>3928</v>
      </c>
      <c r="D929" s="25" t="str">
        <f t="shared" si="15"/>
        <v/>
      </c>
      <c r="E929" t="s">
        <v>79</v>
      </c>
    </row>
    <row r="930" spans="1:5" outlineLevel="2" x14ac:dyDescent="0.35">
      <c r="A930" s="11">
        <v>43810</v>
      </c>
      <c r="B930" t="s">
        <v>207</v>
      </c>
      <c r="C930" s="5">
        <v>169.99</v>
      </c>
      <c r="D930" s="25" t="str">
        <f t="shared" si="15"/>
        <v/>
      </c>
      <c r="E930" t="s">
        <v>79</v>
      </c>
    </row>
    <row r="931" spans="1:5" outlineLevel="2" x14ac:dyDescent="0.35">
      <c r="A931" s="11">
        <v>43810</v>
      </c>
      <c r="B931" t="s">
        <v>207</v>
      </c>
      <c r="C931" s="5">
        <v>249.99</v>
      </c>
      <c r="D931" s="25" t="str">
        <f t="shared" si="15"/>
        <v/>
      </c>
      <c r="E931" t="s">
        <v>79</v>
      </c>
    </row>
    <row r="932" spans="1:5" outlineLevel="1" x14ac:dyDescent="0.35">
      <c r="A932" s="24">
        <f>A931</f>
        <v>43810</v>
      </c>
      <c r="B932" s="24" t="str">
        <f>B931</f>
        <v>MUSIC &amp; ARTS</v>
      </c>
      <c r="C932" s="25">
        <f>SUBTOTAL(9,C929:C931)</f>
        <v>4347.9799999999996</v>
      </c>
      <c r="D932" s="25" t="str">
        <f t="shared" si="15"/>
        <v>TOTAL</v>
      </c>
    </row>
    <row r="933" spans="1:5" outlineLevel="2" x14ac:dyDescent="0.35">
      <c r="A933" s="11">
        <v>43810</v>
      </c>
      <c r="B933" t="s">
        <v>20</v>
      </c>
      <c r="C933" s="5">
        <v>2016.35</v>
      </c>
      <c r="D933" s="25" t="str">
        <f t="shared" si="15"/>
        <v/>
      </c>
      <c r="E933" t="s">
        <v>80</v>
      </c>
    </row>
    <row r="934" spans="1:5" outlineLevel="2" x14ac:dyDescent="0.35">
      <c r="A934" s="11">
        <v>43810</v>
      </c>
      <c r="B934" t="s">
        <v>20</v>
      </c>
      <c r="C934" s="5">
        <v>-321.99</v>
      </c>
      <c r="D934" s="25" t="str">
        <f t="shared" si="15"/>
        <v/>
      </c>
      <c r="E934" t="s">
        <v>80</v>
      </c>
    </row>
    <row r="935" spans="1:5" outlineLevel="2" x14ac:dyDescent="0.35">
      <c r="A935" s="11">
        <v>43810</v>
      </c>
      <c r="B935" t="s">
        <v>20</v>
      </c>
      <c r="C935" s="5">
        <v>-321.99</v>
      </c>
      <c r="D935" s="25" t="str">
        <f t="shared" si="15"/>
        <v/>
      </c>
      <c r="E935" t="s">
        <v>80</v>
      </c>
    </row>
    <row r="936" spans="1:5" outlineLevel="2" x14ac:dyDescent="0.35">
      <c r="A936" s="11">
        <v>43810</v>
      </c>
      <c r="B936" t="s">
        <v>20</v>
      </c>
      <c r="C936" s="5">
        <v>-321.99</v>
      </c>
      <c r="D936" s="25" t="str">
        <f t="shared" si="15"/>
        <v/>
      </c>
      <c r="E936" t="s">
        <v>80</v>
      </c>
    </row>
    <row r="937" spans="1:5" outlineLevel="2" x14ac:dyDescent="0.35">
      <c r="A937" s="11">
        <v>43810</v>
      </c>
      <c r="B937" t="s">
        <v>20</v>
      </c>
      <c r="C937" s="5">
        <v>-321.99</v>
      </c>
      <c r="D937" s="25" t="str">
        <f t="shared" si="15"/>
        <v/>
      </c>
      <c r="E937" t="s">
        <v>80</v>
      </c>
    </row>
    <row r="938" spans="1:5" outlineLevel="2" x14ac:dyDescent="0.35">
      <c r="A938" s="11">
        <v>43810</v>
      </c>
      <c r="B938" t="s">
        <v>20</v>
      </c>
      <c r="C938" s="5">
        <v>-321.99</v>
      </c>
      <c r="D938" s="25" t="str">
        <f t="shared" si="15"/>
        <v/>
      </c>
      <c r="E938" t="s">
        <v>80</v>
      </c>
    </row>
    <row r="939" spans="1:5" outlineLevel="2" x14ac:dyDescent="0.35">
      <c r="A939" s="11">
        <v>43810</v>
      </c>
      <c r="B939" t="s">
        <v>20</v>
      </c>
      <c r="C939" s="5">
        <v>-321.99</v>
      </c>
      <c r="D939" s="25" t="str">
        <f t="shared" si="15"/>
        <v/>
      </c>
      <c r="E939" t="s">
        <v>80</v>
      </c>
    </row>
    <row r="940" spans="1:5" outlineLevel="2" x14ac:dyDescent="0.35">
      <c r="A940" s="11">
        <v>43810</v>
      </c>
      <c r="B940" t="s">
        <v>20</v>
      </c>
      <c r="C940" s="5">
        <v>-321.99</v>
      </c>
      <c r="D940" s="25" t="str">
        <f t="shared" si="15"/>
        <v/>
      </c>
      <c r="E940" t="s">
        <v>80</v>
      </c>
    </row>
    <row r="941" spans="1:5" outlineLevel="2" x14ac:dyDescent="0.35">
      <c r="A941" s="11">
        <v>43810</v>
      </c>
      <c r="B941" t="s">
        <v>20</v>
      </c>
      <c r="C941" s="5">
        <v>-321.99</v>
      </c>
      <c r="D941" s="25" t="str">
        <f t="shared" si="15"/>
        <v/>
      </c>
      <c r="E941" t="s">
        <v>80</v>
      </c>
    </row>
    <row r="942" spans="1:5" outlineLevel="2" x14ac:dyDescent="0.35">
      <c r="A942" s="11">
        <v>43810</v>
      </c>
      <c r="B942" t="s">
        <v>20</v>
      </c>
      <c r="C942" s="5">
        <v>-321.99</v>
      </c>
      <c r="D942" s="25" t="str">
        <f t="shared" si="15"/>
        <v/>
      </c>
      <c r="E942" t="s">
        <v>80</v>
      </c>
    </row>
    <row r="943" spans="1:5" outlineLevel="2" x14ac:dyDescent="0.35">
      <c r="A943" s="11">
        <v>43810</v>
      </c>
      <c r="B943" t="s">
        <v>20</v>
      </c>
      <c r="C943" s="5">
        <v>-321.99</v>
      </c>
      <c r="D943" s="25" t="str">
        <f t="shared" si="15"/>
        <v/>
      </c>
      <c r="E943" t="s">
        <v>80</v>
      </c>
    </row>
    <row r="944" spans="1:5" outlineLevel="2" x14ac:dyDescent="0.35">
      <c r="A944" s="11">
        <v>43810</v>
      </c>
      <c r="B944" t="s">
        <v>20</v>
      </c>
      <c r="C944" s="5">
        <v>1679.76</v>
      </c>
      <c r="D944" s="25" t="str">
        <f t="shared" si="15"/>
        <v/>
      </c>
      <c r="E944" t="s">
        <v>80</v>
      </c>
    </row>
    <row r="945" spans="1:5" outlineLevel="2" x14ac:dyDescent="0.35">
      <c r="A945" s="11">
        <v>43810</v>
      </c>
      <c r="B945" t="s">
        <v>20</v>
      </c>
      <c r="C945" s="5">
        <v>197.46</v>
      </c>
      <c r="D945" s="25" t="str">
        <f t="shared" si="15"/>
        <v/>
      </c>
      <c r="E945" t="s">
        <v>80</v>
      </c>
    </row>
    <row r="946" spans="1:5" outlineLevel="2" x14ac:dyDescent="0.35">
      <c r="A946" s="11">
        <v>43810</v>
      </c>
      <c r="B946" t="s">
        <v>20</v>
      </c>
      <c r="C946" s="5">
        <v>77.67</v>
      </c>
      <c r="D946" s="25" t="str">
        <f t="shared" si="15"/>
        <v/>
      </c>
      <c r="E946" t="s">
        <v>80</v>
      </c>
    </row>
    <row r="947" spans="1:5" outlineLevel="2" x14ac:dyDescent="0.35">
      <c r="A947" s="11">
        <v>43810</v>
      </c>
      <c r="B947" t="s">
        <v>20</v>
      </c>
      <c r="C947" s="5">
        <v>-605.52</v>
      </c>
      <c r="D947" s="25" t="str">
        <f t="shared" si="15"/>
        <v/>
      </c>
      <c r="E947" t="s">
        <v>1884</v>
      </c>
    </row>
    <row r="948" spans="1:5" outlineLevel="2" x14ac:dyDescent="0.35">
      <c r="A948" s="11">
        <v>43810</v>
      </c>
      <c r="B948" t="s">
        <v>20</v>
      </c>
      <c r="C948" s="5">
        <v>4868.59</v>
      </c>
      <c r="D948" s="25" t="str">
        <f t="shared" si="15"/>
        <v/>
      </c>
      <c r="E948" t="s">
        <v>1884</v>
      </c>
    </row>
    <row r="949" spans="1:5" outlineLevel="2" x14ac:dyDescent="0.35">
      <c r="A949" s="11">
        <v>43810</v>
      </c>
      <c r="B949" t="s">
        <v>20</v>
      </c>
      <c r="C949" s="5">
        <v>-343.21</v>
      </c>
      <c r="D949" s="25" t="str">
        <f t="shared" si="15"/>
        <v/>
      </c>
      <c r="E949" t="s">
        <v>80</v>
      </c>
    </row>
    <row r="950" spans="1:5" outlineLevel="2" x14ac:dyDescent="0.35">
      <c r="A950" s="11">
        <v>43810</v>
      </c>
      <c r="B950" t="s">
        <v>20</v>
      </c>
      <c r="C950" s="5">
        <v>124.06</v>
      </c>
      <c r="D950" s="25" t="str">
        <f t="shared" si="15"/>
        <v/>
      </c>
      <c r="E950" t="s">
        <v>80</v>
      </c>
    </row>
    <row r="951" spans="1:5" outlineLevel="2" x14ac:dyDescent="0.35">
      <c r="A951" s="11">
        <v>43810</v>
      </c>
      <c r="B951" t="s">
        <v>20</v>
      </c>
      <c r="C951" s="5">
        <v>2734.28</v>
      </c>
      <c r="D951" s="25" t="str">
        <f t="shared" si="15"/>
        <v/>
      </c>
      <c r="E951" t="s">
        <v>80</v>
      </c>
    </row>
    <row r="952" spans="1:5" outlineLevel="1" x14ac:dyDescent="0.35">
      <c r="A952" s="24">
        <f>A951</f>
        <v>43810</v>
      </c>
      <c r="B952" s="24" t="str">
        <f>B951</f>
        <v>FOLLETT SCHOOL SOLUTIONS INC</v>
      </c>
      <c r="C952" s="25">
        <f>SUBTOTAL(9,C933:C951)</f>
        <v>7529.5400000000009</v>
      </c>
      <c r="D952" s="25" t="str">
        <f t="shared" si="15"/>
        <v>TOTAL</v>
      </c>
    </row>
    <row r="953" spans="1:5" outlineLevel="2" x14ac:dyDescent="0.35">
      <c r="A953" s="11">
        <v>43817</v>
      </c>
      <c r="B953" t="s">
        <v>5</v>
      </c>
      <c r="C953" s="5">
        <v>1011.58</v>
      </c>
      <c r="D953" s="25" t="str">
        <f t="shared" si="15"/>
        <v/>
      </c>
      <c r="E953" t="s">
        <v>78</v>
      </c>
    </row>
    <row r="954" spans="1:5" outlineLevel="2" x14ac:dyDescent="0.35">
      <c r="A954" s="11">
        <v>43817</v>
      </c>
      <c r="B954" t="s">
        <v>5</v>
      </c>
      <c r="C954" s="5">
        <v>1276.31</v>
      </c>
      <c r="D954" s="25" t="str">
        <f t="shared" si="15"/>
        <v/>
      </c>
      <c r="E954" t="s">
        <v>78</v>
      </c>
    </row>
    <row r="955" spans="1:5" outlineLevel="2" x14ac:dyDescent="0.35">
      <c r="A955" s="11">
        <v>43817</v>
      </c>
      <c r="B955" t="s">
        <v>5</v>
      </c>
      <c r="C955" s="5">
        <v>1793.99</v>
      </c>
      <c r="D955" s="25" t="str">
        <f t="shared" si="15"/>
        <v/>
      </c>
      <c r="E955" t="s">
        <v>78</v>
      </c>
    </row>
    <row r="956" spans="1:5" outlineLevel="2" x14ac:dyDescent="0.35">
      <c r="A956" s="11">
        <v>43817</v>
      </c>
      <c r="B956" t="s">
        <v>5</v>
      </c>
      <c r="C956" s="5">
        <v>272.54000000000002</v>
      </c>
      <c r="D956" s="25" t="str">
        <f t="shared" si="15"/>
        <v/>
      </c>
      <c r="E956" t="s">
        <v>78</v>
      </c>
    </row>
    <row r="957" spans="1:5" outlineLevel="2" x14ac:dyDescent="0.35">
      <c r="A957" s="11">
        <v>43817</v>
      </c>
      <c r="B957" t="s">
        <v>5</v>
      </c>
      <c r="C957" s="5">
        <v>1225.76</v>
      </c>
      <c r="D957" s="25" t="str">
        <f t="shared" si="15"/>
        <v/>
      </c>
      <c r="E957" t="s">
        <v>78</v>
      </c>
    </row>
    <row r="958" spans="1:5" outlineLevel="2" x14ac:dyDescent="0.35">
      <c r="A958" s="11">
        <v>43817</v>
      </c>
      <c r="B958" t="s">
        <v>5</v>
      </c>
      <c r="C958" s="5">
        <v>26.1</v>
      </c>
      <c r="D958" s="25" t="str">
        <f t="shared" si="15"/>
        <v/>
      </c>
      <c r="E958" t="s">
        <v>78</v>
      </c>
    </row>
    <row r="959" spans="1:5" outlineLevel="2" x14ac:dyDescent="0.35">
      <c r="A959" s="11">
        <v>43817</v>
      </c>
      <c r="B959" t="s">
        <v>5</v>
      </c>
      <c r="C959" s="5">
        <v>-1.51</v>
      </c>
      <c r="D959" s="25" t="str">
        <f t="shared" si="15"/>
        <v/>
      </c>
      <c r="E959" t="s">
        <v>78</v>
      </c>
    </row>
    <row r="960" spans="1:5" outlineLevel="2" x14ac:dyDescent="0.35">
      <c r="A960" s="11">
        <v>43817</v>
      </c>
      <c r="B960" t="s">
        <v>5</v>
      </c>
      <c r="C960" s="5">
        <v>-11.66</v>
      </c>
      <c r="D960" s="25" t="str">
        <f t="shared" si="15"/>
        <v/>
      </c>
      <c r="E960" t="s">
        <v>78</v>
      </c>
    </row>
    <row r="961" spans="1:5" outlineLevel="2" x14ac:dyDescent="0.35">
      <c r="A961" s="11">
        <v>43817</v>
      </c>
      <c r="B961" t="s">
        <v>5</v>
      </c>
      <c r="C961" s="5">
        <v>-11.66</v>
      </c>
      <c r="D961" s="25" t="str">
        <f t="shared" si="15"/>
        <v/>
      </c>
      <c r="E961" t="s">
        <v>78</v>
      </c>
    </row>
    <row r="962" spans="1:5" outlineLevel="2" x14ac:dyDescent="0.35">
      <c r="A962" s="11">
        <v>43817</v>
      </c>
      <c r="B962" t="s">
        <v>5</v>
      </c>
      <c r="C962" s="5">
        <v>-20.14</v>
      </c>
      <c r="D962" s="25" t="str">
        <f t="shared" si="15"/>
        <v/>
      </c>
      <c r="E962" t="s">
        <v>78</v>
      </c>
    </row>
    <row r="963" spans="1:5" outlineLevel="2" x14ac:dyDescent="0.35">
      <c r="A963" s="11">
        <v>43817</v>
      </c>
      <c r="B963" t="s">
        <v>5</v>
      </c>
      <c r="C963" s="5">
        <v>-20.41</v>
      </c>
      <c r="D963" s="25" t="str">
        <f t="shared" si="15"/>
        <v/>
      </c>
      <c r="E963" t="s">
        <v>78</v>
      </c>
    </row>
    <row r="964" spans="1:5" outlineLevel="2" x14ac:dyDescent="0.35">
      <c r="A964" s="11">
        <v>43817</v>
      </c>
      <c r="B964" t="s">
        <v>5</v>
      </c>
      <c r="C964" s="5">
        <v>-23.03</v>
      </c>
      <c r="D964" s="25" t="str">
        <f t="shared" si="15"/>
        <v/>
      </c>
      <c r="E964" t="s">
        <v>78</v>
      </c>
    </row>
    <row r="965" spans="1:5" outlineLevel="2" x14ac:dyDescent="0.35">
      <c r="A965" s="11">
        <v>43817</v>
      </c>
      <c r="B965" t="s">
        <v>5</v>
      </c>
      <c r="C965" s="5">
        <v>-23.2</v>
      </c>
      <c r="D965" s="25" t="str">
        <f t="shared" si="15"/>
        <v/>
      </c>
      <c r="E965" t="s">
        <v>78</v>
      </c>
    </row>
    <row r="966" spans="1:5" outlineLevel="2" x14ac:dyDescent="0.35">
      <c r="A966" s="11">
        <v>43817</v>
      </c>
      <c r="B966" t="s">
        <v>5</v>
      </c>
      <c r="C966" s="5">
        <v>-23.2</v>
      </c>
      <c r="D966" s="25" t="str">
        <f t="shared" si="15"/>
        <v/>
      </c>
      <c r="E966" t="s">
        <v>78</v>
      </c>
    </row>
    <row r="967" spans="1:5" outlineLevel="2" x14ac:dyDescent="0.35">
      <c r="A967" s="11">
        <v>43817</v>
      </c>
      <c r="B967" t="s">
        <v>5</v>
      </c>
      <c r="C967" s="5">
        <v>-24.71</v>
      </c>
      <c r="D967" s="25" t="str">
        <f t="shared" si="15"/>
        <v/>
      </c>
      <c r="E967" t="s">
        <v>78</v>
      </c>
    </row>
    <row r="968" spans="1:5" outlineLevel="2" x14ac:dyDescent="0.35">
      <c r="A968" s="11">
        <v>43817</v>
      </c>
      <c r="B968" t="s">
        <v>5</v>
      </c>
      <c r="C968" s="5">
        <v>-25.88</v>
      </c>
      <c r="D968" s="25" t="str">
        <f t="shared" si="15"/>
        <v/>
      </c>
      <c r="E968" t="s">
        <v>78</v>
      </c>
    </row>
    <row r="969" spans="1:5" outlineLevel="2" x14ac:dyDescent="0.35">
      <c r="A969" s="11">
        <v>43817</v>
      </c>
      <c r="B969" t="s">
        <v>5</v>
      </c>
      <c r="C969" s="5">
        <v>-27.62</v>
      </c>
      <c r="D969" s="25" t="str">
        <f t="shared" si="15"/>
        <v/>
      </c>
      <c r="E969" t="s">
        <v>78</v>
      </c>
    </row>
    <row r="970" spans="1:5" outlineLevel="2" x14ac:dyDescent="0.35">
      <c r="A970" s="11">
        <v>43817</v>
      </c>
      <c r="B970" t="s">
        <v>5</v>
      </c>
      <c r="C970" s="5">
        <v>-27.7</v>
      </c>
      <c r="D970" s="25" t="str">
        <f t="shared" si="15"/>
        <v/>
      </c>
      <c r="E970" t="s">
        <v>78</v>
      </c>
    </row>
    <row r="971" spans="1:5" outlineLevel="2" x14ac:dyDescent="0.35">
      <c r="A971" s="11">
        <v>43817</v>
      </c>
      <c r="B971" t="s">
        <v>5</v>
      </c>
      <c r="C971" s="5">
        <v>-42.27</v>
      </c>
      <c r="D971" s="25" t="str">
        <f t="shared" si="15"/>
        <v/>
      </c>
      <c r="E971" t="s">
        <v>78</v>
      </c>
    </row>
    <row r="972" spans="1:5" outlineLevel="2" x14ac:dyDescent="0.35">
      <c r="A972" s="11">
        <v>43817</v>
      </c>
      <c r="B972" t="s">
        <v>5</v>
      </c>
      <c r="C972" s="5">
        <v>-54.26</v>
      </c>
      <c r="D972" s="25" t="str">
        <f t="shared" si="15"/>
        <v/>
      </c>
      <c r="E972" t="s">
        <v>78</v>
      </c>
    </row>
    <row r="973" spans="1:5" outlineLevel="2" x14ac:dyDescent="0.35">
      <c r="A973" s="11">
        <v>43817</v>
      </c>
      <c r="B973" t="s">
        <v>5</v>
      </c>
      <c r="C973" s="5">
        <v>-56</v>
      </c>
      <c r="D973" s="25" t="str">
        <f t="shared" si="15"/>
        <v/>
      </c>
      <c r="E973" t="s">
        <v>78</v>
      </c>
    </row>
    <row r="974" spans="1:5" outlineLevel="2" x14ac:dyDescent="0.35">
      <c r="A974" s="11">
        <v>43817</v>
      </c>
      <c r="B974" t="s">
        <v>5</v>
      </c>
      <c r="C974" s="5">
        <v>-56.37</v>
      </c>
      <c r="D974" s="25" t="str">
        <f t="shared" si="15"/>
        <v/>
      </c>
      <c r="E974" t="s">
        <v>78</v>
      </c>
    </row>
    <row r="975" spans="1:5" outlineLevel="2" x14ac:dyDescent="0.35">
      <c r="A975" s="11">
        <v>43817</v>
      </c>
      <c r="B975" t="s">
        <v>5</v>
      </c>
      <c r="C975" s="5">
        <v>-56.37</v>
      </c>
      <c r="D975" s="25" t="str">
        <f t="shared" si="15"/>
        <v/>
      </c>
      <c r="E975" t="s">
        <v>78</v>
      </c>
    </row>
    <row r="976" spans="1:5" outlineLevel="2" x14ac:dyDescent="0.35">
      <c r="A976" s="11">
        <v>43817</v>
      </c>
      <c r="B976" t="s">
        <v>5</v>
      </c>
      <c r="C976" s="5">
        <v>-65.3</v>
      </c>
      <c r="D976" s="25" t="str">
        <f t="shared" si="15"/>
        <v/>
      </c>
      <c r="E976" t="s">
        <v>78</v>
      </c>
    </row>
    <row r="977" spans="1:5" outlineLevel="2" x14ac:dyDescent="0.35">
      <c r="A977" s="11">
        <v>43817</v>
      </c>
      <c r="B977" t="s">
        <v>5</v>
      </c>
      <c r="C977" s="5">
        <v>-71.27</v>
      </c>
      <c r="D977" s="25" t="str">
        <f t="shared" si="15"/>
        <v/>
      </c>
      <c r="E977" t="s">
        <v>78</v>
      </c>
    </row>
    <row r="978" spans="1:5" outlineLevel="2" x14ac:dyDescent="0.35">
      <c r="A978" s="11">
        <v>43817</v>
      </c>
      <c r="B978" t="s">
        <v>5</v>
      </c>
      <c r="C978" s="5">
        <v>-77.64</v>
      </c>
      <c r="D978" s="25" t="str">
        <f t="shared" si="15"/>
        <v/>
      </c>
      <c r="E978" t="s">
        <v>78</v>
      </c>
    </row>
    <row r="979" spans="1:5" outlineLevel="2" x14ac:dyDescent="0.35">
      <c r="A979" s="11">
        <v>43817</v>
      </c>
      <c r="B979" t="s">
        <v>5</v>
      </c>
      <c r="C979" s="5">
        <v>-80.8</v>
      </c>
      <c r="D979" s="25" t="str">
        <f t="shared" si="15"/>
        <v/>
      </c>
      <c r="E979" t="s">
        <v>78</v>
      </c>
    </row>
    <row r="980" spans="1:5" outlineLevel="2" x14ac:dyDescent="0.35">
      <c r="A980" s="11">
        <v>43817</v>
      </c>
      <c r="B980" t="s">
        <v>5</v>
      </c>
      <c r="C980" s="5">
        <v>9812.44</v>
      </c>
      <c r="D980" s="25" t="str">
        <f t="shared" si="15"/>
        <v/>
      </c>
      <c r="E980" t="s">
        <v>78</v>
      </c>
    </row>
    <row r="981" spans="1:5" outlineLevel="2" x14ac:dyDescent="0.35">
      <c r="A981" s="11">
        <v>43817</v>
      </c>
      <c r="B981" t="s">
        <v>5</v>
      </c>
      <c r="C981" s="5">
        <v>8069.4</v>
      </c>
      <c r="D981" s="25" t="str">
        <f t="shared" si="15"/>
        <v/>
      </c>
      <c r="E981" t="s">
        <v>78</v>
      </c>
    </row>
    <row r="982" spans="1:5" outlineLevel="2" x14ac:dyDescent="0.35">
      <c r="A982" s="11">
        <v>43817</v>
      </c>
      <c r="B982" t="s">
        <v>5</v>
      </c>
      <c r="C982" s="5">
        <v>7673.2</v>
      </c>
      <c r="D982" s="25" t="str">
        <f t="shared" ref="D982:D1045" si="16">IF(E982="","TOTAL","")</f>
        <v/>
      </c>
      <c r="E982" t="s">
        <v>78</v>
      </c>
    </row>
    <row r="983" spans="1:5" outlineLevel="2" x14ac:dyDescent="0.35">
      <c r="A983" s="11">
        <v>43817</v>
      </c>
      <c r="B983" t="s">
        <v>5</v>
      </c>
      <c r="C983" s="5">
        <v>7358.87</v>
      </c>
      <c r="D983" s="25" t="str">
        <f t="shared" si="16"/>
        <v/>
      </c>
      <c r="E983" t="s">
        <v>78</v>
      </c>
    </row>
    <row r="984" spans="1:5" outlineLevel="2" x14ac:dyDescent="0.35">
      <c r="A984" s="11">
        <v>43817</v>
      </c>
      <c r="B984" t="s">
        <v>5</v>
      </c>
      <c r="C984" s="5">
        <v>7088.84</v>
      </c>
      <c r="D984" s="25" t="str">
        <f t="shared" si="16"/>
        <v/>
      </c>
      <c r="E984" t="s">
        <v>78</v>
      </c>
    </row>
    <row r="985" spans="1:5" outlineLevel="2" x14ac:dyDescent="0.35">
      <c r="A985" s="11">
        <v>43817</v>
      </c>
      <c r="B985" t="s">
        <v>5</v>
      </c>
      <c r="C985" s="5">
        <v>5748.91</v>
      </c>
      <c r="D985" s="25" t="str">
        <f t="shared" si="16"/>
        <v/>
      </c>
      <c r="E985" t="s">
        <v>78</v>
      </c>
    </row>
    <row r="986" spans="1:5" outlineLevel="2" x14ac:dyDescent="0.35">
      <c r="A986" s="11">
        <v>43817</v>
      </c>
      <c r="B986" t="s">
        <v>5</v>
      </c>
      <c r="C986" s="5">
        <v>5534.91</v>
      </c>
      <c r="D986" s="25" t="str">
        <f t="shared" si="16"/>
        <v/>
      </c>
      <c r="E986" t="s">
        <v>78</v>
      </c>
    </row>
    <row r="987" spans="1:5" outlineLevel="2" x14ac:dyDescent="0.35">
      <c r="A987" s="11">
        <v>43817</v>
      </c>
      <c r="B987" t="s">
        <v>5</v>
      </c>
      <c r="C987" s="5">
        <v>5400.32</v>
      </c>
      <c r="D987" s="25" t="str">
        <f t="shared" si="16"/>
        <v/>
      </c>
      <c r="E987" t="s">
        <v>78</v>
      </c>
    </row>
    <row r="988" spans="1:5" outlineLevel="2" x14ac:dyDescent="0.35">
      <c r="A988" s="11">
        <v>43817</v>
      </c>
      <c r="B988" t="s">
        <v>5</v>
      </c>
      <c r="C988" s="5">
        <v>5284.66</v>
      </c>
      <c r="D988" s="25" t="str">
        <f t="shared" si="16"/>
        <v/>
      </c>
      <c r="E988" t="s">
        <v>78</v>
      </c>
    </row>
    <row r="989" spans="1:5" outlineLevel="2" x14ac:dyDescent="0.35">
      <c r="A989" s="11">
        <v>43817</v>
      </c>
      <c r="B989" t="s">
        <v>5</v>
      </c>
      <c r="C989" s="5">
        <v>5207.68</v>
      </c>
      <c r="D989" s="25" t="str">
        <f t="shared" si="16"/>
        <v/>
      </c>
      <c r="E989" t="s">
        <v>78</v>
      </c>
    </row>
    <row r="990" spans="1:5" outlineLevel="2" x14ac:dyDescent="0.35">
      <c r="A990" s="11">
        <v>43817</v>
      </c>
      <c r="B990" t="s">
        <v>5</v>
      </c>
      <c r="C990" s="5">
        <v>5076.4799999999996</v>
      </c>
      <c r="D990" s="25" t="str">
        <f t="shared" si="16"/>
        <v/>
      </c>
      <c r="E990" t="s">
        <v>78</v>
      </c>
    </row>
    <row r="991" spans="1:5" outlineLevel="2" x14ac:dyDescent="0.35">
      <c r="A991" s="11">
        <v>43817</v>
      </c>
      <c r="B991" t="s">
        <v>5</v>
      </c>
      <c r="C991" s="5">
        <v>4961.45</v>
      </c>
      <c r="D991" s="25" t="str">
        <f t="shared" si="16"/>
        <v/>
      </c>
      <c r="E991" t="s">
        <v>78</v>
      </c>
    </row>
    <row r="992" spans="1:5" outlineLevel="2" x14ac:dyDescent="0.35">
      <c r="A992" s="11">
        <v>43817</v>
      </c>
      <c r="B992" t="s">
        <v>5</v>
      </c>
      <c r="C992" s="5">
        <v>4646.58</v>
      </c>
      <c r="D992" s="25" t="str">
        <f t="shared" si="16"/>
        <v/>
      </c>
      <c r="E992" t="s">
        <v>78</v>
      </c>
    </row>
    <row r="993" spans="1:5" outlineLevel="2" x14ac:dyDescent="0.35">
      <c r="A993" s="11">
        <v>43817</v>
      </c>
      <c r="B993" t="s">
        <v>5</v>
      </c>
      <c r="C993" s="5">
        <v>4645.5600000000004</v>
      </c>
      <c r="D993" s="25" t="str">
        <f t="shared" si="16"/>
        <v/>
      </c>
      <c r="E993" t="s">
        <v>78</v>
      </c>
    </row>
    <row r="994" spans="1:5" outlineLevel="2" x14ac:dyDescent="0.35">
      <c r="A994" s="11">
        <v>43817</v>
      </c>
      <c r="B994" t="s">
        <v>5</v>
      </c>
      <c r="C994" s="5">
        <v>4403.99</v>
      </c>
      <c r="D994" s="25" t="str">
        <f t="shared" si="16"/>
        <v/>
      </c>
      <c r="E994" t="s">
        <v>78</v>
      </c>
    </row>
    <row r="995" spans="1:5" outlineLevel="2" x14ac:dyDescent="0.35">
      <c r="A995" s="11">
        <v>43817</v>
      </c>
      <c r="B995" t="s">
        <v>5</v>
      </c>
      <c r="C995" s="5">
        <v>4224.4399999999996</v>
      </c>
      <c r="D995" s="25" t="str">
        <f t="shared" si="16"/>
        <v/>
      </c>
      <c r="E995" t="s">
        <v>78</v>
      </c>
    </row>
    <row r="996" spans="1:5" outlineLevel="2" x14ac:dyDescent="0.35">
      <c r="A996" s="11">
        <v>43817</v>
      </c>
      <c r="B996" t="s">
        <v>5</v>
      </c>
      <c r="C996" s="5">
        <v>4219.99</v>
      </c>
      <c r="D996" s="25" t="str">
        <f t="shared" si="16"/>
        <v/>
      </c>
      <c r="E996" t="s">
        <v>78</v>
      </c>
    </row>
    <row r="997" spans="1:5" outlineLevel="2" x14ac:dyDescent="0.35">
      <c r="A997" s="11">
        <v>43817</v>
      </c>
      <c r="B997" t="s">
        <v>5</v>
      </c>
      <c r="C997" s="5">
        <v>4106.47</v>
      </c>
      <c r="D997" s="25" t="str">
        <f t="shared" si="16"/>
        <v/>
      </c>
      <c r="E997" t="s">
        <v>78</v>
      </c>
    </row>
    <row r="998" spans="1:5" outlineLevel="2" x14ac:dyDescent="0.35">
      <c r="A998" s="11">
        <v>43817</v>
      </c>
      <c r="B998" t="s">
        <v>5</v>
      </c>
      <c r="C998" s="5">
        <v>4007.43</v>
      </c>
      <c r="D998" s="25" t="str">
        <f t="shared" si="16"/>
        <v/>
      </c>
      <c r="E998" t="s">
        <v>78</v>
      </c>
    </row>
    <row r="999" spans="1:5" outlineLevel="2" x14ac:dyDescent="0.35">
      <c r="A999" s="11">
        <v>43817</v>
      </c>
      <c r="B999" t="s">
        <v>5</v>
      </c>
      <c r="C999" s="5">
        <v>3820.65</v>
      </c>
      <c r="D999" s="25" t="str">
        <f t="shared" si="16"/>
        <v/>
      </c>
      <c r="E999" t="s">
        <v>78</v>
      </c>
    </row>
    <row r="1000" spans="1:5" outlineLevel="2" x14ac:dyDescent="0.35">
      <c r="A1000" s="11">
        <v>43817</v>
      </c>
      <c r="B1000" t="s">
        <v>5</v>
      </c>
      <c r="C1000" s="5">
        <v>3803.51</v>
      </c>
      <c r="D1000" s="25" t="str">
        <f t="shared" si="16"/>
        <v/>
      </c>
      <c r="E1000" t="s">
        <v>78</v>
      </c>
    </row>
    <row r="1001" spans="1:5" outlineLevel="2" x14ac:dyDescent="0.35">
      <c r="A1001" s="11">
        <v>43817</v>
      </c>
      <c r="B1001" t="s">
        <v>5</v>
      </c>
      <c r="C1001" s="5">
        <v>3786.66</v>
      </c>
      <c r="D1001" s="25" t="str">
        <f t="shared" si="16"/>
        <v/>
      </c>
      <c r="E1001" t="s">
        <v>78</v>
      </c>
    </row>
    <row r="1002" spans="1:5" outlineLevel="2" x14ac:dyDescent="0.35">
      <c r="A1002" s="11">
        <v>43817</v>
      </c>
      <c r="B1002" t="s">
        <v>5</v>
      </c>
      <c r="C1002" s="5">
        <v>3755.84</v>
      </c>
      <c r="D1002" s="25" t="str">
        <f t="shared" si="16"/>
        <v/>
      </c>
      <c r="E1002" t="s">
        <v>78</v>
      </c>
    </row>
    <row r="1003" spans="1:5" outlineLevel="2" x14ac:dyDescent="0.35">
      <c r="A1003" s="11">
        <v>43817</v>
      </c>
      <c r="B1003" t="s">
        <v>5</v>
      </c>
      <c r="C1003" s="5">
        <v>3585.74</v>
      </c>
      <c r="D1003" s="25" t="str">
        <f t="shared" si="16"/>
        <v/>
      </c>
      <c r="E1003" t="s">
        <v>78</v>
      </c>
    </row>
    <row r="1004" spans="1:5" outlineLevel="2" x14ac:dyDescent="0.35">
      <c r="A1004" s="11">
        <v>43817</v>
      </c>
      <c r="B1004" t="s">
        <v>5</v>
      </c>
      <c r="C1004" s="5">
        <v>3511</v>
      </c>
      <c r="D1004" s="25" t="str">
        <f t="shared" si="16"/>
        <v/>
      </c>
      <c r="E1004" t="s">
        <v>78</v>
      </c>
    </row>
    <row r="1005" spans="1:5" outlineLevel="2" x14ac:dyDescent="0.35">
      <c r="A1005" s="11">
        <v>43817</v>
      </c>
      <c r="B1005" t="s">
        <v>5</v>
      </c>
      <c r="C1005" s="5">
        <v>3482.56</v>
      </c>
      <c r="D1005" s="25" t="str">
        <f t="shared" si="16"/>
        <v/>
      </c>
      <c r="E1005" t="s">
        <v>78</v>
      </c>
    </row>
    <row r="1006" spans="1:5" outlineLevel="2" x14ac:dyDescent="0.35">
      <c r="A1006" s="11">
        <v>43817</v>
      </c>
      <c r="B1006" t="s">
        <v>5</v>
      </c>
      <c r="C1006" s="5">
        <v>3461.63</v>
      </c>
      <c r="D1006" s="25" t="str">
        <f t="shared" si="16"/>
        <v/>
      </c>
      <c r="E1006" t="s">
        <v>78</v>
      </c>
    </row>
    <row r="1007" spans="1:5" outlineLevel="2" x14ac:dyDescent="0.35">
      <c r="A1007" s="11">
        <v>43817</v>
      </c>
      <c r="B1007" t="s">
        <v>5</v>
      </c>
      <c r="C1007" s="5">
        <v>3450.15</v>
      </c>
      <c r="D1007" s="25" t="str">
        <f t="shared" si="16"/>
        <v/>
      </c>
      <c r="E1007" t="s">
        <v>78</v>
      </c>
    </row>
    <row r="1008" spans="1:5" outlineLevel="2" x14ac:dyDescent="0.35">
      <c r="A1008" s="11">
        <v>43817</v>
      </c>
      <c r="B1008" t="s">
        <v>5</v>
      </c>
      <c r="C1008" s="5">
        <v>3350.17</v>
      </c>
      <c r="D1008" s="25" t="str">
        <f t="shared" si="16"/>
        <v/>
      </c>
      <c r="E1008" t="s">
        <v>78</v>
      </c>
    </row>
    <row r="1009" spans="1:5" outlineLevel="2" x14ac:dyDescent="0.35">
      <c r="A1009" s="11">
        <v>43817</v>
      </c>
      <c r="B1009" t="s">
        <v>5</v>
      </c>
      <c r="C1009" s="5">
        <v>3320.87</v>
      </c>
      <c r="D1009" s="25" t="str">
        <f t="shared" si="16"/>
        <v/>
      </c>
      <c r="E1009" t="s">
        <v>78</v>
      </c>
    </row>
    <row r="1010" spans="1:5" outlineLevel="2" x14ac:dyDescent="0.35">
      <c r="A1010" s="11">
        <v>43817</v>
      </c>
      <c r="B1010" t="s">
        <v>5</v>
      </c>
      <c r="C1010" s="5">
        <v>3307.56</v>
      </c>
      <c r="D1010" s="25" t="str">
        <f t="shared" si="16"/>
        <v/>
      </c>
      <c r="E1010" t="s">
        <v>78</v>
      </c>
    </row>
    <row r="1011" spans="1:5" outlineLevel="2" x14ac:dyDescent="0.35">
      <c r="A1011" s="11">
        <v>43817</v>
      </c>
      <c r="B1011" t="s">
        <v>5</v>
      </c>
      <c r="C1011" s="5">
        <v>3303.39</v>
      </c>
      <c r="D1011" s="25" t="str">
        <f t="shared" si="16"/>
        <v/>
      </c>
      <c r="E1011" t="s">
        <v>78</v>
      </c>
    </row>
    <row r="1012" spans="1:5" outlineLevel="2" x14ac:dyDescent="0.35">
      <c r="A1012" s="11">
        <v>43817</v>
      </c>
      <c r="B1012" t="s">
        <v>5</v>
      </c>
      <c r="C1012" s="5">
        <v>3076.96</v>
      </c>
      <c r="D1012" s="25" t="str">
        <f t="shared" si="16"/>
        <v/>
      </c>
      <c r="E1012" t="s">
        <v>78</v>
      </c>
    </row>
    <row r="1013" spans="1:5" outlineLevel="2" x14ac:dyDescent="0.35">
      <c r="A1013" s="11">
        <v>43817</v>
      </c>
      <c r="B1013" t="s">
        <v>5</v>
      </c>
      <c r="C1013" s="5">
        <v>2994.44</v>
      </c>
      <c r="D1013" s="25" t="str">
        <f t="shared" si="16"/>
        <v/>
      </c>
      <c r="E1013" t="s">
        <v>78</v>
      </c>
    </row>
    <row r="1014" spans="1:5" outlineLevel="2" x14ac:dyDescent="0.35">
      <c r="A1014" s="11">
        <v>43817</v>
      </c>
      <c r="B1014" t="s">
        <v>5</v>
      </c>
      <c r="C1014" s="5">
        <v>2976.15</v>
      </c>
      <c r="D1014" s="25" t="str">
        <f t="shared" si="16"/>
        <v/>
      </c>
      <c r="E1014" t="s">
        <v>78</v>
      </c>
    </row>
    <row r="1015" spans="1:5" outlineLevel="2" x14ac:dyDescent="0.35">
      <c r="A1015" s="11">
        <v>43817</v>
      </c>
      <c r="B1015" t="s">
        <v>5</v>
      </c>
      <c r="C1015" s="5">
        <v>2946.6</v>
      </c>
      <c r="D1015" s="25" t="str">
        <f t="shared" si="16"/>
        <v/>
      </c>
      <c r="E1015" t="s">
        <v>78</v>
      </c>
    </row>
    <row r="1016" spans="1:5" outlineLevel="2" x14ac:dyDescent="0.35">
      <c r="A1016" s="11">
        <v>43817</v>
      </c>
      <c r="B1016" t="s">
        <v>5</v>
      </c>
      <c r="C1016" s="5">
        <v>2934.85</v>
      </c>
      <c r="D1016" s="25" t="str">
        <f t="shared" si="16"/>
        <v/>
      </c>
      <c r="E1016" t="s">
        <v>78</v>
      </c>
    </row>
    <row r="1017" spans="1:5" outlineLevel="2" x14ac:dyDescent="0.35">
      <c r="A1017" s="11">
        <v>43817</v>
      </c>
      <c r="B1017" t="s">
        <v>5</v>
      </c>
      <c r="C1017" s="5">
        <v>2933.64</v>
      </c>
      <c r="D1017" s="25" t="str">
        <f t="shared" si="16"/>
        <v/>
      </c>
      <c r="E1017" t="s">
        <v>78</v>
      </c>
    </row>
    <row r="1018" spans="1:5" outlineLevel="2" x14ac:dyDescent="0.35">
      <c r="A1018" s="11">
        <v>43817</v>
      </c>
      <c r="B1018" t="s">
        <v>5</v>
      </c>
      <c r="C1018" s="5">
        <v>2876.29</v>
      </c>
      <c r="D1018" s="25" t="str">
        <f t="shared" si="16"/>
        <v/>
      </c>
      <c r="E1018" t="s">
        <v>78</v>
      </c>
    </row>
    <row r="1019" spans="1:5" outlineLevel="2" x14ac:dyDescent="0.35">
      <c r="A1019" s="11">
        <v>43817</v>
      </c>
      <c r="B1019" t="s">
        <v>5</v>
      </c>
      <c r="C1019" s="5">
        <v>2848.44</v>
      </c>
      <c r="D1019" s="25" t="str">
        <f t="shared" si="16"/>
        <v/>
      </c>
      <c r="E1019" t="s">
        <v>78</v>
      </c>
    </row>
    <row r="1020" spans="1:5" outlineLevel="2" x14ac:dyDescent="0.35">
      <c r="A1020" s="11">
        <v>43817</v>
      </c>
      <c r="B1020" t="s">
        <v>5</v>
      </c>
      <c r="C1020" s="5">
        <v>2844.57</v>
      </c>
      <c r="D1020" s="25" t="str">
        <f t="shared" si="16"/>
        <v/>
      </c>
      <c r="E1020" t="s">
        <v>78</v>
      </c>
    </row>
    <row r="1021" spans="1:5" outlineLevel="2" x14ac:dyDescent="0.35">
      <c r="A1021" s="11">
        <v>43817</v>
      </c>
      <c r="B1021" t="s">
        <v>5</v>
      </c>
      <c r="C1021" s="5">
        <v>2834.57</v>
      </c>
      <c r="D1021" s="25" t="str">
        <f t="shared" si="16"/>
        <v/>
      </c>
      <c r="E1021" t="s">
        <v>78</v>
      </c>
    </row>
    <row r="1022" spans="1:5" outlineLevel="2" x14ac:dyDescent="0.35">
      <c r="A1022" s="11">
        <v>43817</v>
      </c>
      <c r="B1022" t="s">
        <v>5</v>
      </c>
      <c r="C1022" s="5">
        <v>2832.77</v>
      </c>
      <c r="D1022" s="25" t="str">
        <f t="shared" si="16"/>
        <v/>
      </c>
      <c r="E1022" t="s">
        <v>78</v>
      </c>
    </row>
    <row r="1023" spans="1:5" outlineLevel="2" x14ac:dyDescent="0.35">
      <c r="A1023" s="11">
        <v>43817</v>
      </c>
      <c r="B1023" t="s">
        <v>5</v>
      </c>
      <c r="C1023" s="5">
        <v>2807.26</v>
      </c>
      <c r="D1023" s="25" t="str">
        <f t="shared" si="16"/>
        <v/>
      </c>
      <c r="E1023" t="s">
        <v>78</v>
      </c>
    </row>
    <row r="1024" spans="1:5" outlineLevel="2" x14ac:dyDescent="0.35">
      <c r="A1024" s="11">
        <v>43817</v>
      </c>
      <c r="B1024" t="s">
        <v>5</v>
      </c>
      <c r="C1024" s="5">
        <v>2752.7</v>
      </c>
      <c r="D1024" s="25" t="str">
        <f t="shared" si="16"/>
        <v/>
      </c>
      <c r="E1024" t="s">
        <v>78</v>
      </c>
    </row>
    <row r="1025" spans="1:5" outlineLevel="2" x14ac:dyDescent="0.35">
      <c r="A1025" s="11">
        <v>43817</v>
      </c>
      <c r="B1025" t="s">
        <v>5</v>
      </c>
      <c r="C1025" s="5">
        <v>2740.43</v>
      </c>
      <c r="D1025" s="25" t="str">
        <f t="shared" si="16"/>
        <v/>
      </c>
      <c r="E1025" t="s">
        <v>78</v>
      </c>
    </row>
    <row r="1026" spans="1:5" outlineLevel="2" x14ac:dyDescent="0.35">
      <c r="A1026" s="11">
        <v>43817</v>
      </c>
      <c r="B1026" t="s">
        <v>5</v>
      </c>
      <c r="C1026" s="5">
        <v>2728.05</v>
      </c>
      <c r="D1026" s="25" t="str">
        <f t="shared" si="16"/>
        <v/>
      </c>
      <c r="E1026" t="s">
        <v>78</v>
      </c>
    </row>
    <row r="1027" spans="1:5" outlineLevel="2" x14ac:dyDescent="0.35">
      <c r="A1027" s="11">
        <v>43817</v>
      </c>
      <c r="B1027" t="s">
        <v>5</v>
      </c>
      <c r="C1027" s="5">
        <v>2708.79</v>
      </c>
      <c r="D1027" s="25" t="str">
        <f t="shared" si="16"/>
        <v/>
      </c>
      <c r="E1027" t="s">
        <v>78</v>
      </c>
    </row>
    <row r="1028" spans="1:5" outlineLevel="2" x14ac:dyDescent="0.35">
      <c r="A1028" s="11">
        <v>43817</v>
      </c>
      <c r="B1028" t="s">
        <v>5</v>
      </c>
      <c r="C1028" s="5">
        <v>2673.07</v>
      </c>
      <c r="D1028" s="25" t="str">
        <f t="shared" si="16"/>
        <v/>
      </c>
      <c r="E1028" t="s">
        <v>78</v>
      </c>
    </row>
    <row r="1029" spans="1:5" outlineLevel="2" x14ac:dyDescent="0.35">
      <c r="A1029" s="11">
        <v>43817</v>
      </c>
      <c r="B1029" t="s">
        <v>5</v>
      </c>
      <c r="C1029" s="5">
        <v>2629.99</v>
      </c>
      <c r="D1029" s="25" t="str">
        <f t="shared" si="16"/>
        <v/>
      </c>
      <c r="E1029" t="s">
        <v>78</v>
      </c>
    </row>
    <row r="1030" spans="1:5" outlineLevel="2" x14ac:dyDescent="0.35">
      <c r="A1030" s="11">
        <v>43817</v>
      </c>
      <c r="B1030" t="s">
        <v>5</v>
      </c>
      <c r="C1030" s="5">
        <v>2585.29</v>
      </c>
      <c r="D1030" s="25" t="str">
        <f t="shared" si="16"/>
        <v/>
      </c>
      <c r="E1030" t="s">
        <v>78</v>
      </c>
    </row>
    <row r="1031" spans="1:5" outlineLevel="2" x14ac:dyDescent="0.35">
      <c r="A1031" s="11">
        <v>43817</v>
      </c>
      <c r="B1031" t="s">
        <v>5</v>
      </c>
      <c r="C1031" s="5">
        <v>2579.89</v>
      </c>
      <c r="D1031" s="25" t="str">
        <f t="shared" si="16"/>
        <v/>
      </c>
      <c r="E1031" t="s">
        <v>78</v>
      </c>
    </row>
    <row r="1032" spans="1:5" outlineLevel="2" x14ac:dyDescent="0.35">
      <c r="A1032" s="11">
        <v>43817</v>
      </c>
      <c r="B1032" t="s">
        <v>5</v>
      </c>
      <c r="C1032" s="5">
        <v>2578.7800000000002</v>
      </c>
      <c r="D1032" s="25" t="str">
        <f t="shared" si="16"/>
        <v/>
      </c>
      <c r="E1032" t="s">
        <v>78</v>
      </c>
    </row>
    <row r="1033" spans="1:5" outlineLevel="2" x14ac:dyDescent="0.35">
      <c r="A1033" s="11">
        <v>43817</v>
      </c>
      <c r="B1033" t="s">
        <v>5</v>
      </c>
      <c r="C1033" s="5">
        <v>2546.79</v>
      </c>
      <c r="D1033" s="25" t="str">
        <f t="shared" si="16"/>
        <v/>
      </c>
      <c r="E1033" t="s">
        <v>78</v>
      </c>
    </row>
    <row r="1034" spans="1:5" outlineLevel="2" x14ac:dyDescent="0.35">
      <c r="A1034" s="11">
        <v>43817</v>
      </c>
      <c r="B1034" t="s">
        <v>5</v>
      </c>
      <c r="C1034" s="5">
        <v>2543.2800000000002</v>
      </c>
      <c r="D1034" s="25" t="str">
        <f t="shared" si="16"/>
        <v/>
      </c>
      <c r="E1034" t="s">
        <v>78</v>
      </c>
    </row>
    <row r="1035" spans="1:5" outlineLevel="2" x14ac:dyDescent="0.35">
      <c r="A1035" s="11">
        <v>43817</v>
      </c>
      <c r="B1035" t="s">
        <v>5</v>
      </c>
      <c r="C1035" s="5">
        <v>2531.3000000000002</v>
      </c>
      <c r="D1035" s="25" t="str">
        <f t="shared" si="16"/>
        <v/>
      </c>
      <c r="E1035" t="s">
        <v>78</v>
      </c>
    </row>
    <row r="1036" spans="1:5" outlineLevel="2" x14ac:dyDescent="0.35">
      <c r="A1036" s="11">
        <v>43817</v>
      </c>
      <c r="B1036" t="s">
        <v>5</v>
      </c>
      <c r="C1036" s="5">
        <v>2513.98</v>
      </c>
      <c r="D1036" s="25" t="str">
        <f t="shared" si="16"/>
        <v/>
      </c>
      <c r="E1036" t="s">
        <v>78</v>
      </c>
    </row>
    <row r="1037" spans="1:5" outlineLevel="2" x14ac:dyDescent="0.35">
      <c r="A1037" s="11">
        <v>43817</v>
      </c>
      <c r="B1037" t="s">
        <v>5</v>
      </c>
      <c r="C1037" s="5">
        <v>2510.06</v>
      </c>
      <c r="D1037" s="25" t="str">
        <f t="shared" si="16"/>
        <v/>
      </c>
      <c r="E1037" t="s">
        <v>78</v>
      </c>
    </row>
    <row r="1038" spans="1:5" outlineLevel="2" x14ac:dyDescent="0.35">
      <c r="A1038" s="11">
        <v>43817</v>
      </c>
      <c r="B1038" t="s">
        <v>5</v>
      </c>
      <c r="C1038" s="5">
        <v>2470.5500000000002</v>
      </c>
      <c r="D1038" s="25" t="str">
        <f t="shared" si="16"/>
        <v/>
      </c>
      <c r="E1038" t="s">
        <v>78</v>
      </c>
    </row>
    <row r="1039" spans="1:5" outlineLevel="2" x14ac:dyDescent="0.35">
      <c r="A1039" s="11">
        <v>43817</v>
      </c>
      <c r="B1039" t="s">
        <v>5</v>
      </c>
      <c r="C1039" s="5">
        <v>2452.06</v>
      </c>
      <c r="D1039" s="25" t="str">
        <f t="shared" si="16"/>
        <v/>
      </c>
      <c r="E1039" t="s">
        <v>78</v>
      </c>
    </row>
    <row r="1040" spans="1:5" outlineLevel="2" x14ac:dyDescent="0.35">
      <c r="A1040" s="11">
        <v>43817</v>
      </c>
      <c r="B1040" t="s">
        <v>5</v>
      </c>
      <c r="C1040" s="5">
        <v>2443.85</v>
      </c>
      <c r="D1040" s="25" t="str">
        <f t="shared" si="16"/>
        <v/>
      </c>
      <c r="E1040" t="s">
        <v>78</v>
      </c>
    </row>
    <row r="1041" spans="1:5" outlineLevel="2" x14ac:dyDescent="0.35">
      <c r="A1041" s="11">
        <v>43817</v>
      </c>
      <c r="B1041" t="s">
        <v>5</v>
      </c>
      <c r="C1041" s="5">
        <v>2437.06</v>
      </c>
      <c r="D1041" s="25" t="str">
        <f t="shared" si="16"/>
        <v/>
      </c>
      <c r="E1041" t="s">
        <v>78</v>
      </c>
    </row>
    <row r="1042" spans="1:5" outlineLevel="2" x14ac:dyDescent="0.35">
      <c r="A1042" s="11">
        <v>43817</v>
      </c>
      <c r="B1042" t="s">
        <v>5</v>
      </c>
      <c r="C1042" s="5">
        <v>2432.0700000000002</v>
      </c>
      <c r="D1042" s="25" t="str">
        <f t="shared" si="16"/>
        <v/>
      </c>
      <c r="E1042" t="s">
        <v>78</v>
      </c>
    </row>
    <row r="1043" spans="1:5" outlineLevel="2" x14ac:dyDescent="0.35">
      <c r="A1043" s="11">
        <v>43817</v>
      </c>
      <c r="B1043" t="s">
        <v>5</v>
      </c>
      <c r="C1043" s="5">
        <v>2424.86</v>
      </c>
      <c r="D1043" s="25" t="str">
        <f t="shared" si="16"/>
        <v/>
      </c>
      <c r="E1043" t="s">
        <v>78</v>
      </c>
    </row>
    <row r="1044" spans="1:5" outlineLevel="2" x14ac:dyDescent="0.35">
      <c r="A1044" s="11">
        <v>43817</v>
      </c>
      <c r="B1044" t="s">
        <v>5</v>
      </c>
      <c r="C1044" s="5">
        <v>2376</v>
      </c>
      <c r="D1044" s="25" t="str">
        <f t="shared" si="16"/>
        <v/>
      </c>
      <c r="E1044" t="s">
        <v>78</v>
      </c>
    </row>
    <row r="1045" spans="1:5" outlineLevel="2" x14ac:dyDescent="0.35">
      <c r="A1045" s="11">
        <v>43817</v>
      </c>
      <c r="B1045" t="s">
        <v>5</v>
      </c>
      <c r="C1045" s="5">
        <v>2374.87</v>
      </c>
      <c r="D1045" s="25" t="str">
        <f t="shared" si="16"/>
        <v/>
      </c>
      <c r="E1045" t="s">
        <v>78</v>
      </c>
    </row>
    <row r="1046" spans="1:5" outlineLevel="2" x14ac:dyDescent="0.35">
      <c r="A1046" s="11">
        <v>43817</v>
      </c>
      <c r="B1046" t="s">
        <v>5</v>
      </c>
      <c r="C1046" s="5">
        <v>2373.0700000000002</v>
      </c>
      <c r="D1046" s="25" t="str">
        <f t="shared" ref="D1046:D1109" si="17">IF(E1046="","TOTAL","")</f>
        <v/>
      </c>
      <c r="E1046" t="s">
        <v>78</v>
      </c>
    </row>
    <row r="1047" spans="1:5" outlineLevel="2" x14ac:dyDescent="0.35">
      <c r="A1047" s="11">
        <v>43817</v>
      </c>
      <c r="B1047" t="s">
        <v>5</v>
      </c>
      <c r="C1047" s="5">
        <v>2362.73</v>
      </c>
      <c r="D1047" s="25" t="str">
        <f t="shared" si="17"/>
        <v/>
      </c>
      <c r="E1047" t="s">
        <v>78</v>
      </c>
    </row>
    <row r="1048" spans="1:5" outlineLevel="2" x14ac:dyDescent="0.35">
      <c r="A1048" s="11">
        <v>43817</v>
      </c>
      <c r="B1048" t="s">
        <v>5</v>
      </c>
      <c r="C1048" s="5">
        <v>2325.5500000000002</v>
      </c>
      <c r="D1048" s="25" t="str">
        <f t="shared" si="17"/>
        <v/>
      </c>
      <c r="E1048" t="s">
        <v>78</v>
      </c>
    </row>
    <row r="1049" spans="1:5" outlineLevel="2" x14ac:dyDescent="0.35">
      <c r="A1049" s="11">
        <v>43817</v>
      </c>
      <c r="B1049" t="s">
        <v>5</v>
      </c>
      <c r="C1049" s="5">
        <v>2317.5</v>
      </c>
      <c r="D1049" s="25" t="str">
        <f t="shared" si="17"/>
        <v/>
      </c>
      <c r="E1049" t="s">
        <v>78</v>
      </c>
    </row>
    <row r="1050" spans="1:5" outlineLevel="2" x14ac:dyDescent="0.35">
      <c r="A1050" s="11">
        <v>43817</v>
      </c>
      <c r="B1050" t="s">
        <v>5</v>
      </c>
      <c r="C1050" s="5">
        <v>2299.67</v>
      </c>
      <c r="D1050" s="25" t="str">
        <f t="shared" si="17"/>
        <v/>
      </c>
      <c r="E1050" t="s">
        <v>78</v>
      </c>
    </row>
    <row r="1051" spans="1:5" outlineLevel="2" x14ac:dyDescent="0.35">
      <c r="A1051" s="11">
        <v>43817</v>
      </c>
      <c r="B1051" t="s">
        <v>5</v>
      </c>
      <c r="C1051" s="5">
        <v>2289.09</v>
      </c>
      <c r="D1051" s="25" t="str">
        <f t="shared" si="17"/>
        <v/>
      </c>
      <c r="E1051" t="s">
        <v>78</v>
      </c>
    </row>
    <row r="1052" spans="1:5" outlineLevel="2" x14ac:dyDescent="0.35">
      <c r="A1052" s="11">
        <v>43817</v>
      </c>
      <c r="B1052" t="s">
        <v>5</v>
      </c>
      <c r="C1052" s="5">
        <v>2258.98</v>
      </c>
      <c r="D1052" s="25" t="str">
        <f t="shared" si="17"/>
        <v/>
      </c>
      <c r="E1052" t="s">
        <v>78</v>
      </c>
    </row>
    <row r="1053" spans="1:5" outlineLevel="2" x14ac:dyDescent="0.35">
      <c r="A1053" s="11">
        <v>43817</v>
      </c>
      <c r="B1053" t="s">
        <v>5</v>
      </c>
      <c r="C1053" s="5">
        <v>2224.85</v>
      </c>
      <c r="D1053" s="25" t="str">
        <f t="shared" si="17"/>
        <v/>
      </c>
      <c r="E1053" t="s">
        <v>78</v>
      </c>
    </row>
    <row r="1054" spans="1:5" outlineLevel="2" x14ac:dyDescent="0.35">
      <c r="A1054" s="11">
        <v>43817</v>
      </c>
      <c r="B1054" t="s">
        <v>5</v>
      </c>
      <c r="C1054" s="5">
        <v>2208.1999999999998</v>
      </c>
      <c r="D1054" s="25" t="str">
        <f t="shared" si="17"/>
        <v/>
      </c>
      <c r="E1054" t="s">
        <v>78</v>
      </c>
    </row>
    <row r="1055" spans="1:5" outlineLevel="2" x14ac:dyDescent="0.35">
      <c r="A1055" s="11">
        <v>43817</v>
      </c>
      <c r="B1055" t="s">
        <v>5</v>
      </c>
      <c r="C1055" s="5">
        <v>2128.96</v>
      </c>
      <c r="D1055" s="25" t="str">
        <f t="shared" si="17"/>
        <v/>
      </c>
      <c r="E1055" t="s">
        <v>78</v>
      </c>
    </row>
    <row r="1056" spans="1:5" outlineLevel="2" x14ac:dyDescent="0.35">
      <c r="A1056" s="11">
        <v>43817</v>
      </c>
      <c r="B1056" t="s">
        <v>5</v>
      </c>
      <c r="C1056" s="5">
        <v>2097.64</v>
      </c>
      <c r="D1056" s="25" t="str">
        <f t="shared" si="17"/>
        <v/>
      </c>
      <c r="E1056" t="s">
        <v>78</v>
      </c>
    </row>
    <row r="1057" spans="1:5" outlineLevel="2" x14ac:dyDescent="0.35">
      <c r="A1057" s="11">
        <v>43817</v>
      </c>
      <c r="B1057" t="s">
        <v>5</v>
      </c>
      <c r="C1057" s="5">
        <v>2084.0700000000002</v>
      </c>
      <c r="D1057" s="25" t="str">
        <f t="shared" si="17"/>
        <v/>
      </c>
      <c r="E1057" t="s">
        <v>78</v>
      </c>
    </row>
    <row r="1058" spans="1:5" outlineLevel="2" x14ac:dyDescent="0.35">
      <c r="A1058" s="11">
        <v>43817</v>
      </c>
      <c r="B1058" t="s">
        <v>5</v>
      </c>
      <c r="C1058" s="5">
        <v>2068.84</v>
      </c>
      <c r="D1058" s="25" t="str">
        <f t="shared" si="17"/>
        <v/>
      </c>
      <c r="E1058" t="s">
        <v>78</v>
      </c>
    </row>
    <row r="1059" spans="1:5" outlineLevel="2" x14ac:dyDescent="0.35">
      <c r="A1059" s="11">
        <v>43817</v>
      </c>
      <c r="B1059" t="s">
        <v>5</v>
      </c>
      <c r="C1059" s="5">
        <v>2064.16</v>
      </c>
      <c r="D1059" s="25" t="str">
        <f t="shared" si="17"/>
        <v/>
      </c>
      <c r="E1059" t="s">
        <v>78</v>
      </c>
    </row>
    <row r="1060" spans="1:5" outlineLevel="2" x14ac:dyDescent="0.35">
      <c r="A1060" s="11">
        <v>43817</v>
      </c>
      <c r="B1060" t="s">
        <v>5</v>
      </c>
      <c r="C1060" s="5">
        <v>2062.23</v>
      </c>
      <c r="D1060" s="25" t="str">
        <f t="shared" si="17"/>
        <v/>
      </c>
      <c r="E1060" t="s">
        <v>78</v>
      </c>
    </row>
    <row r="1061" spans="1:5" outlineLevel="2" x14ac:dyDescent="0.35">
      <c r="A1061" s="11">
        <v>43817</v>
      </c>
      <c r="B1061" t="s">
        <v>5</v>
      </c>
      <c r="C1061" s="5">
        <v>2041.39</v>
      </c>
      <c r="D1061" s="25" t="str">
        <f t="shared" si="17"/>
        <v/>
      </c>
      <c r="E1061" t="s">
        <v>78</v>
      </c>
    </row>
    <row r="1062" spans="1:5" outlineLevel="2" x14ac:dyDescent="0.35">
      <c r="A1062" s="11">
        <v>43817</v>
      </c>
      <c r="B1062" t="s">
        <v>5</v>
      </c>
      <c r="C1062" s="5">
        <v>2029.17</v>
      </c>
      <c r="D1062" s="25" t="str">
        <f t="shared" si="17"/>
        <v/>
      </c>
      <c r="E1062" t="s">
        <v>78</v>
      </c>
    </row>
    <row r="1063" spans="1:5" outlineLevel="2" x14ac:dyDescent="0.35">
      <c r="A1063" s="11">
        <v>43817</v>
      </c>
      <c r="B1063" t="s">
        <v>5</v>
      </c>
      <c r="C1063" s="5">
        <v>2013.86</v>
      </c>
      <c r="D1063" s="25" t="str">
        <f t="shared" si="17"/>
        <v/>
      </c>
      <c r="E1063" t="s">
        <v>78</v>
      </c>
    </row>
    <row r="1064" spans="1:5" outlineLevel="2" x14ac:dyDescent="0.35">
      <c r="A1064" s="11">
        <v>43817</v>
      </c>
      <c r="B1064" t="s">
        <v>5</v>
      </c>
      <c r="C1064" s="5">
        <v>1974.89</v>
      </c>
      <c r="D1064" s="25" t="str">
        <f t="shared" si="17"/>
        <v/>
      </c>
      <c r="E1064" t="s">
        <v>78</v>
      </c>
    </row>
    <row r="1065" spans="1:5" outlineLevel="2" x14ac:dyDescent="0.35">
      <c r="A1065" s="11">
        <v>43817</v>
      </c>
      <c r="B1065" t="s">
        <v>5</v>
      </c>
      <c r="C1065" s="5">
        <v>1965.02</v>
      </c>
      <c r="D1065" s="25" t="str">
        <f t="shared" si="17"/>
        <v/>
      </c>
      <c r="E1065" t="s">
        <v>78</v>
      </c>
    </row>
    <row r="1066" spans="1:5" outlineLevel="2" x14ac:dyDescent="0.35">
      <c r="A1066" s="11">
        <v>43817</v>
      </c>
      <c r="B1066" t="s">
        <v>5</v>
      </c>
      <c r="C1066" s="5">
        <v>1952.43</v>
      </c>
      <c r="D1066" s="25" t="str">
        <f t="shared" si="17"/>
        <v/>
      </c>
      <c r="E1066" t="s">
        <v>78</v>
      </c>
    </row>
    <row r="1067" spans="1:5" outlineLevel="2" x14ac:dyDescent="0.35">
      <c r="A1067" s="11">
        <v>43817</v>
      </c>
      <c r="B1067" t="s">
        <v>5</v>
      </c>
      <c r="C1067" s="5">
        <v>1906.2</v>
      </c>
      <c r="D1067" s="25" t="str">
        <f t="shared" si="17"/>
        <v/>
      </c>
      <c r="E1067" t="s">
        <v>78</v>
      </c>
    </row>
    <row r="1068" spans="1:5" outlineLevel="2" x14ac:dyDescent="0.35">
      <c r="A1068" s="11">
        <v>43817</v>
      </c>
      <c r="B1068" t="s">
        <v>5</v>
      </c>
      <c r="C1068" s="5">
        <v>1860.05</v>
      </c>
      <c r="D1068" s="25" t="str">
        <f t="shared" si="17"/>
        <v/>
      </c>
      <c r="E1068" t="s">
        <v>78</v>
      </c>
    </row>
    <row r="1069" spans="1:5" outlineLevel="2" x14ac:dyDescent="0.35">
      <c r="A1069" s="11">
        <v>43817</v>
      </c>
      <c r="B1069" t="s">
        <v>5</v>
      </c>
      <c r="C1069" s="5">
        <v>1833.1</v>
      </c>
      <c r="D1069" s="25" t="str">
        <f t="shared" si="17"/>
        <v/>
      </c>
      <c r="E1069" t="s">
        <v>78</v>
      </c>
    </row>
    <row r="1070" spans="1:5" outlineLevel="2" x14ac:dyDescent="0.35">
      <c r="A1070" s="11">
        <v>43817</v>
      </c>
      <c r="B1070" t="s">
        <v>5</v>
      </c>
      <c r="C1070" s="5">
        <v>1823.38</v>
      </c>
      <c r="D1070" s="25" t="str">
        <f t="shared" si="17"/>
        <v/>
      </c>
      <c r="E1070" t="s">
        <v>78</v>
      </c>
    </row>
    <row r="1071" spans="1:5" outlineLevel="2" x14ac:dyDescent="0.35">
      <c r="A1071" s="11">
        <v>43817</v>
      </c>
      <c r="B1071" t="s">
        <v>5</v>
      </c>
      <c r="C1071" s="5">
        <v>1803.71</v>
      </c>
      <c r="D1071" s="25" t="str">
        <f t="shared" si="17"/>
        <v/>
      </c>
      <c r="E1071" t="s">
        <v>78</v>
      </c>
    </row>
    <row r="1072" spans="1:5" outlineLevel="2" x14ac:dyDescent="0.35">
      <c r="A1072" s="11">
        <v>43817</v>
      </c>
      <c r="B1072" t="s">
        <v>5</v>
      </c>
      <c r="C1072" s="5">
        <v>1800.02</v>
      </c>
      <c r="D1072" s="25" t="str">
        <f t="shared" si="17"/>
        <v/>
      </c>
      <c r="E1072" t="s">
        <v>78</v>
      </c>
    </row>
    <row r="1073" spans="1:5" outlineLevel="2" x14ac:dyDescent="0.35">
      <c r="A1073" s="11">
        <v>43817</v>
      </c>
      <c r="B1073" t="s">
        <v>5</v>
      </c>
      <c r="C1073" s="5">
        <v>1756.32</v>
      </c>
      <c r="D1073" s="25" t="str">
        <f t="shared" si="17"/>
        <v/>
      </c>
      <c r="E1073" t="s">
        <v>78</v>
      </c>
    </row>
    <row r="1074" spans="1:5" outlineLevel="2" x14ac:dyDescent="0.35">
      <c r="A1074" s="11">
        <v>43817</v>
      </c>
      <c r="B1074" t="s">
        <v>5</v>
      </c>
      <c r="C1074" s="5">
        <v>1741.94</v>
      </c>
      <c r="D1074" s="25" t="str">
        <f t="shared" si="17"/>
        <v/>
      </c>
      <c r="E1074" t="s">
        <v>78</v>
      </c>
    </row>
    <row r="1075" spans="1:5" outlineLevel="2" x14ac:dyDescent="0.35">
      <c r="A1075" s="11">
        <v>43817</v>
      </c>
      <c r="B1075" t="s">
        <v>5</v>
      </c>
      <c r="C1075" s="5">
        <v>1739.77</v>
      </c>
      <c r="D1075" s="25" t="str">
        <f t="shared" si="17"/>
        <v/>
      </c>
      <c r="E1075" t="s">
        <v>78</v>
      </c>
    </row>
    <row r="1076" spans="1:5" outlineLevel="2" x14ac:dyDescent="0.35">
      <c r="A1076" s="11">
        <v>43817</v>
      </c>
      <c r="B1076" t="s">
        <v>5</v>
      </c>
      <c r="C1076" s="5">
        <v>1734.12</v>
      </c>
      <c r="D1076" s="25" t="str">
        <f t="shared" si="17"/>
        <v/>
      </c>
      <c r="E1076" t="s">
        <v>78</v>
      </c>
    </row>
    <row r="1077" spans="1:5" outlineLevel="2" x14ac:dyDescent="0.35">
      <c r="A1077" s="11">
        <v>43817</v>
      </c>
      <c r="B1077" t="s">
        <v>5</v>
      </c>
      <c r="C1077" s="5">
        <v>1732.21</v>
      </c>
      <c r="D1077" s="25" t="str">
        <f t="shared" si="17"/>
        <v/>
      </c>
      <c r="E1077" t="s">
        <v>78</v>
      </c>
    </row>
    <row r="1078" spans="1:5" outlineLevel="2" x14ac:dyDescent="0.35">
      <c r="A1078" s="11">
        <v>43817</v>
      </c>
      <c r="B1078" t="s">
        <v>5</v>
      </c>
      <c r="C1078" s="5">
        <v>1714.46</v>
      </c>
      <c r="D1078" s="25" t="str">
        <f t="shared" si="17"/>
        <v/>
      </c>
      <c r="E1078" t="s">
        <v>78</v>
      </c>
    </row>
    <row r="1079" spans="1:5" outlineLevel="2" x14ac:dyDescent="0.35">
      <c r="A1079" s="11">
        <v>43817</v>
      </c>
      <c r="B1079" t="s">
        <v>5</v>
      </c>
      <c r="C1079" s="5">
        <v>1682.79</v>
      </c>
      <c r="D1079" s="25" t="str">
        <f t="shared" si="17"/>
        <v/>
      </c>
      <c r="E1079" t="s">
        <v>78</v>
      </c>
    </row>
    <row r="1080" spans="1:5" outlineLevel="2" x14ac:dyDescent="0.35">
      <c r="A1080" s="11">
        <v>43817</v>
      </c>
      <c r="B1080" t="s">
        <v>5</v>
      </c>
      <c r="C1080" s="5">
        <v>1681.98</v>
      </c>
      <c r="D1080" s="25" t="str">
        <f t="shared" si="17"/>
        <v/>
      </c>
      <c r="E1080" t="s">
        <v>78</v>
      </c>
    </row>
    <row r="1081" spans="1:5" outlineLevel="2" x14ac:dyDescent="0.35">
      <c r="A1081" s="11">
        <v>43817</v>
      </c>
      <c r="B1081" t="s">
        <v>5</v>
      </c>
      <c r="C1081" s="5">
        <v>1681.28</v>
      </c>
      <c r="D1081" s="25" t="str">
        <f t="shared" si="17"/>
        <v/>
      </c>
      <c r="E1081" t="s">
        <v>78</v>
      </c>
    </row>
    <row r="1082" spans="1:5" outlineLevel="2" x14ac:dyDescent="0.35">
      <c r="A1082" s="11">
        <v>43817</v>
      </c>
      <c r="B1082" t="s">
        <v>5</v>
      </c>
      <c r="C1082" s="5">
        <v>1668.14</v>
      </c>
      <c r="D1082" s="25" t="str">
        <f t="shared" si="17"/>
        <v/>
      </c>
      <c r="E1082" t="s">
        <v>78</v>
      </c>
    </row>
    <row r="1083" spans="1:5" outlineLevel="2" x14ac:dyDescent="0.35">
      <c r="A1083" s="11">
        <v>43817</v>
      </c>
      <c r="B1083" t="s">
        <v>5</v>
      </c>
      <c r="C1083" s="5">
        <v>1663.38</v>
      </c>
      <c r="D1083" s="25" t="str">
        <f t="shared" si="17"/>
        <v/>
      </c>
      <c r="E1083" t="s">
        <v>78</v>
      </c>
    </row>
    <row r="1084" spans="1:5" outlineLevel="2" x14ac:dyDescent="0.35">
      <c r="A1084" s="11">
        <v>43817</v>
      </c>
      <c r="B1084" t="s">
        <v>5</v>
      </c>
      <c r="C1084" s="5">
        <v>1660.05</v>
      </c>
      <c r="D1084" s="25" t="str">
        <f t="shared" si="17"/>
        <v/>
      </c>
      <c r="E1084" t="s">
        <v>78</v>
      </c>
    </row>
    <row r="1085" spans="1:5" outlineLevel="2" x14ac:dyDescent="0.35">
      <c r="A1085" s="11">
        <v>43817</v>
      </c>
      <c r="B1085" t="s">
        <v>5</v>
      </c>
      <c r="C1085" s="5">
        <v>1650.91</v>
      </c>
      <c r="D1085" s="25" t="str">
        <f t="shared" si="17"/>
        <v/>
      </c>
      <c r="E1085" t="s">
        <v>78</v>
      </c>
    </row>
    <row r="1086" spans="1:5" outlineLevel="2" x14ac:dyDescent="0.35">
      <c r="A1086" s="11">
        <v>43817</v>
      </c>
      <c r="B1086" t="s">
        <v>5</v>
      </c>
      <c r="C1086" s="5">
        <v>1606.27</v>
      </c>
      <c r="D1086" s="25" t="str">
        <f t="shared" si="17"/>
        <v/>
      </c>
      <c r="E1086" t="s">
        <v>78</v>
      </c>
    </row>
    <row r="1087" spans="1:5" outlineLevel="2" x14ac:dyDescent="0.35">
      <c r="A1087" s="11">
        <v>43817</v>
      </c>
      <c r="B1087" t="s">
        <v>5</v>
      </c>
      <c r="C1087" s="5">
        <v>1600.57</v>
      </c>
      <c r="D1087" s="25" t="str">
        <f t="shared" si="17"/>
        <v/>
      </c>
      <c r="E1087" t="s">
        <v>78</v>
      </c>
    </row>
    <row r="1088" spans="1:5" outlineLevel="2" x14ac:dyDescent="0.35">
      <c r="A1088" s="11">
        <v>43817</v>
      </c>
      <c r="B1088" t="s">
        <v>5</v>
      </c>
      <c r="C1088" s="5">
        <v>1572.75</v>
      </c>
      <c r="D1088" s="25" t="str">
        <f t="shared" si="17"/>
        <v/>
      </c>
      <c r="E1088" t="s">
        <v>78</v>
      </c>
    </row>
    <row r="1089" spans="1:5" outlineLevel="2" x14ac:dyDescent="0.35">
      <c r="A1089" s="11">
        <v>43817</v>
      </c>
      <c r="B1089" t="s">
        <v>5</v>
      </c>
      <c r="C1089" s="5">
        <v>1568.73</v>
      </c>
      <c r="D1089" s="25" t="str">
        <f t="shared" si="17"/>
        <v/>
      </c>
      <c r="E1089" t="s">
        <v>78</v>
      </c>
    </row>
    <row r="1090" spans="1:5" outlineLevel="2" x14ac:dyDescent="0.35">
      <c r="A1090" s="11">
        <v>43817</v>
      </c>
      <c r="B1090" t="s">
        <v>5</v>
      </c>
      <c r="C1090" s="5">
        <v>1530.83</v>
      </c>
      <c r="D1090" s="25" t="str">
        <f t="shared" si="17"/>
        <v/>
      </c>
      <c r="E1090" t="s">
        <v>78</v>
      </c>
    </row>
    <row r="1091" spans="1:5" outlineLevel="2" x14ac:dyDescent="0.35">
      <c r="A1091" s="11">
        <v>43817</v>
      </c>
      <c r="B1091" t="s">
        <v>5</v>
      </c>
      <c r="C1091" s="5">
        <v>1530.25</v>
      </c>
      <c r="D1091" s="25" t="str">
        <f t="shared" si="17"/>
        <v/>
      </c>
      <c r="E1091" t="s">
        <v>78</v>
      </c>
    </row>
    <row r="1092" spans="1:5" outlineLevel="2" x14ac:dyDescent="0.35">
      <c r="A1092" s="11">
        <v>43817</v>
      </c>
      <c r="B1092" t="s">
        <v>5</v>
      </c>
      <c r="C1092" s="5">
        <v>1515.32</v>
      </c>
      <c r="D1092" s="25" t="str">
        <f t="shared" si="17"/>
        <v/>
      </c>
      <c r="E1092" t="s">
        <v>78</v>
      </c>
    </row>
    <row r="1093" spans="1:5" outlineLevel="2" x14ac:dyDescent="0.35">
      <c r="A1093" s="11">
        <v>43817</v>
      </c>
      <c r="B1093" t="s">
        <v>5</v>
      </c>
      <c r="C1093" s="5">
        <v>1513.05</v>
      </c>
      <c r="D1093" s="25" t="str">
        <f t="shared" si="17"/>
        <v/>
      </c>
      <c r="E1093" t="s">
        <v>78</v>
      </c>
    </row>
    <row r="1094" spans="1:5" outlineLevel="2" x14ac:dyDescent="0.35">
      <c r="A1094" s="11">
        <v>43817</v>
      </c>
      <c r="B1094" t="s">
        <v>5</v>
      </c>
      <c r="C1094" s="5">
        <v>1511.62</v>
      </c>
      <c r="D1094" s="25" t="str">
        <f t="shared" si="17"/>
        <v/>
      </c>
      <c r="E1094" t="s">
        <v>78</v>
      </c>
    </row>
    <row r="1095" spans="1:5" outlineLevel="2" x14ac:dyDescent="0.35">
      <c r="A1095" s="11">
        <v>43817</v>
      </c>
      <c r="B1095" t="s">
        <v>5</v>
      </c>
      <c r="C1095" s="5">
        <v>1506.71</v>
      </c>
      <c r="D1095" s="25" t="str">
        <f t="shared" si="17"/>
        <v/>
      </c>
      <c r="E1095" t="s">
        <v>78</v>
      </c>
    </row>
    <row r="1096" spans="1:5" outlineLevel="2" x14ac:dyDescent="0.35">
      <c r="A1096" s="11">
        <v>43817</v>
      </c>
      <c r="B1096" t="s">
        <v>5</v>
      </c>
      <c r="C1096" s="5">
        <v>1494.73</v>
      </c>
      <c r="D1096" s="25" t="str">
        <f t="shared" si="17"/>
        <v/>
      </c>
      <c r="E1096" t="s">
        <v>78</v>
      </c>
    </row>
    <row r="1097" spans="1:5" outlineLevel="2" x14ac:dyDescent="0.35">
      <c r="A1097" s="11">
        <v>43817</v>
      </c>
      <c r="B1097" t="s">
        <v>5</v>
      </c>
      <c r="C1097" s="5">
        <v>1493.09</v>
      </c>
      <c r="D1097" s="25" t="str">
        <f t="shared" si="17"/>
        <v/>
      </c>
      <c r="E1097" t="s">
        <v>78</v>
      </c>
    </row>
    <row r="1098" spans="1:5" outlineLevel="2" x14ac:dyDescent="0.35">
      <c r="A1098" s="11">
        <v>43817</v>
      </c>
      <c r="B1098" t="s">
        <v>5</v>
      </c>
      <c r="C1098" s="5">
        <v>1453.11</v>
      </c>
      <c r="D1098" s="25" t="str">
        <f t="shared" si="17"/>
        <v/>
      </c>
      <c r="E1098" t="s">
        <v>78</v>
      </c>
    </row>
    <row r="1099" spans="1:5" outlineLevel="2" x14ac:dyDescent="0.35">
      <c r="A1099" s="11">
        <v>43817</v>
      </c>
      <c r="B1099" t="s">
        <v>5</v>
      </c>
      <c r="C1099" s="5">
        <v>1452.53</v>
      </c>
      <c r="D1099" s="25" t="str">
        <f t="shared" si="17"/>
        <v/>
      </c>
      <c r="E1099" t="s">
        <v>78</v>
      </c>
    </row>
    <row r="1100" spans="1:5" outlineLevel="2" x14ac:dyDescent="0.35">
      <c r="A1100" s="11">
        <v>43817</v>
      </c>
      <c r="B1100" t="s">
        <v>5</v>
      </c>
      <c r="C1100" s="5">
        <v>1436.54</v>
      </c>
      <c r="D1100" s="25" t="str">
        <f t="shared" si="17"/>
        <v/>
      </c>
      <c r="E1100" t="s">
        <v>78</v>
      </c>
    </row>
    <row r="1101" spans="1:5" outlineLevel="2" x14ac:dyDescent="0.35">
      <c r="A1101" s="11">
        <v>43817</v>
      </c>
      <c r="B1101" t="s">
        <v>5</v>
      </c>
      <c r="C1101" s="5">
        <v>1431.56</v>
      </c>
      <c r="D1101" s="25" t="str">
        <f t="shared" si="17"/>
        <v/>
      </c>
      <c r="E1101" t="s">
        <v>78</v>
      </c>
    </row>
    <row r="1102" spans="1:5" outlineLevel="2" x14ac:dyDescent="0.35">
      <c r="A1102" s="11">
        <v>43817</v>
      </c>
      <c r="B1102" t="s">
        <v>5</v>
      </c>
      <c r="C1102" s="5">
        <v>1427.69</v>
      </c>
      <c r="D1102" s="25" t="str">
        <f t="shared" si="17"/>
        <v/>
      </c>
      <c r="E1102" t="s">
        <v>78</v>
      </c>
    </row>
    <row r="1103" spans="1:5" outlineLevel="2" x14ac:dyDescent="0.35">
      <c r="A1103" s="11">
        <v>43817</v>
      </c>
      <c r="B1103" t="s">
        <v>5</v>
      </c>
      <c r="C1103" s="5">
        <v>1425.88</v>
      </c>
      <c r="D1103" s="25" t="str">
        <f t="shared" si="17"/>
        <v/>
      </c>
      <c r="E1103" t="s">
        <v>78</v>
      </c>
    </row>
    <row r="1104" spans="1:5" outlineLevel="2" x14ac:dyDescent="0.35">
      <c r="A1104" s="11">
        <v>43817</v>
      </c>
      <c r="B1104" t="s">
        <v>5</v>
      </c>
      <c r="C1104" s="5">
        <v>1404.07</v>
      </c>
      <c r="D1104" s="25" t="str">
        <f t="shared" si="17"/>
        <v/>
      </c>
      <c r="E1104" t="s">
        <v>78</v>
      </c>
    </row>
    <row r="1105" spans="1:5" outlineLevel="2" x14ac:dyDescent="0.35">
      <c r="A1105" s="11">
        <v>43817</v>
      </c>
      <c r="B1105" t="s">
        <v>5</v>
      </c>
      <c r="C1105" s="5">
        <v>1380.55</v>
      </c>
      <c r="D1105" s="25" t="str">
        <f t="shared" si="17"/>
        <v/>
      </c>
      <c r="E1105" t="s">
        <v>78</v>
      </c>
    </row>
    <row r="1106" spans="1:5" outlineLevel="2" x14ac:dyDescent="0.35">
      <c r="A1106" s="11">
        <v>43817</v>
      </c>
      <c r="B1106" t="s">
        <v>5</v>
      </c>
      <c r="C1106" s="5">
        <v>1373.63</v>
      </c>
      <c r="D1106" s="25" t="str">
        <f t="shared" si="17"/>
        <v/>
      </c>
      <c r="E1106" t="s">
        <v>78</v>
      </c>
    </row>
    <row r="1107" spans="1:5" outlineLevel="2" x14ac:dyDescent="0.35">
      <c r="A1107" s="11">
        <v>43817</v>
      </c>
      <c r="B1107" t="s">
        <v>5</v>
      </c>
      <c r="C1107" s="5">
        <v>1353</v>
      </c>
      <c r="D1107" s="25" t="str">
        <f t="shared" si="17"/>
        <v/>
      </c>
      <c r="E1107" t="s">
        <v>78</v>
      </c>
    </row>
    <row r="1108" spans="1:5" outlineLevel="2" x14ac:dyDescent="0.35">
      <c r="A1108" s="11">
        <v>43817</v>
      </c>
      <c r="B1108" t="s">
        <v>5</v>
      </c>
      <c r="C1108" s="5">
        <v>1337.34</v>
      </c>
      <c r="D1108" s="25" t="str">
        <f t="shared" si="17"/>
        <v/>
      </c>
      <c r="E1108" t="s">
        <v>78</v>
      </c>
    </row>
    <row r="1109" spans="1:5" outlineLevel="2" x14ac:dyDescent="0.35">
      <c r="A1109" s="11">
        <v>43817</v>
      </c>
      <c r="B1109" t="s">
        <v>5</v>
      </c>
      <c r="C1109" s="5">
        <v>1313.26</v>
      </c>
      <c r="D1109" s="25" t="str">
        <f t="shared" si="17"/>
        <v/>
      </c>
      <c r="E1109" t="s">
        <v>78</v>
      </c>
    </row>
    <row r="1110" spans="1:5" outlineLevel="2" x14ac:dyDescent="0.35">
      <c r="A1110" s="11">
        <v>43817</v>
      </c>
      <c r="B1110" t="s">
        <v>5</v>
      </c>
      <c r="C1110" s="5">
        <v>1309.95</v>
      </c>
      <c r="D1110" s="25" t="str">
        <f t="shared" ref="D1110:D1173" si="18">IF(E1110="","TOTAL","")</f>
        <v/>
      </c>
      <c r="E1110" t="s">
        <v>78</v>
      </c>
    </row>
    <row r="1111" spans="1:5" outlineLevel="2" x14ac:dyDescent="0.35">
      <c r="A1111" s="11">
        <v>43817</v>
      </c>
      <c r="B1111" t="s">
        <v>5</v>
      </c>
      <c r="C1111" s="5">
        <v>1284.52</v>
      </c>
      <c r="D1111" s="25" t="str">
        <f t="shared" si="18"/>
        <v/>
      </c>
      <c r="E1111" t="s">
        <v>78</v>
      </c>
    </row>
    <row r="1112" spans="1:5" outlineLevel="2" x14ac:dyDescent="0.35">
      <c r="A1112" s="11">
        <v>43817</v>
      </c>
      <c r="B1112" t="s">
        <v>5</v>
      </c>
      <c r="C1112" s="5">
        <v>1266.8900000000001</v>
      </c>
      <c r="D1112" s="25" t="str">
        <f t="shared" si="18"/>
        <v/>
      </c>
      <c r="E1112" t="s">
        <v>78</v>
      </c>
    </row>
    <row r="1113" spans="1:5" outlineLevel="2" x14ac:dyDescent="0.35">
      <c r="A1113" s="11">
        <v>43817</v>
      </c>
      <c r="B1113" t="s">
        <v>5</v>
      </c>
      <c r="C1113" s="5">
        <v>1233.77</v>
      </c>
      <c r="D1113" s="25" t="str">
        <f t="shared" si="18"/>
        <v/>
      </c>
      <c r="E1113" t="s">
        <v>78</v>
      </c>
    </row>
    <row r="1114" spans="1:5" outlineLevel="2" x14ac:dyDescent="0.35">
      <c r="A1114" s="11">
        <v>43817</v>
      </c>
      <c r="B1114" t="s">
        <v>5</v>
      </c>
      <c r="C1114" s="5">
        <v>1148.1400000000001</v>
      </c>
      <c r="D1114" s="25" t="str">
        <f t="shared" si="18"/>
        <v/>
      </c>
      <c r="E1114" t="s">
        <v>78</v>
      </c>
    </row>
    <row r="1115" spans="1:5" outlineLevel="2" x14ac:dyDescent="0.35">
      <c r="A1115" s="11">
        <v>43817</v>
      </c>
      <c r="B1115" t="s">
        <v>5</v>
      </c>
      <c r="C1115" s="5">
        <v>1130.95</v>
      </c>
      <c r="D1115" s="25" t="str">
        <f t="shared" si="18"/>
        <v/>
      </c>
      <c r="E1115" t="s">
        <v>78</v>
      </c>
    </row>
    <row r="1116" spans="1:5" outlineLevel="2" x14ac:dyDescent="0.35">
      <c r="A1116" s="11">
        <v>43817</v>
      </c>
      <c r="B1116" t="s">
        <v>5</v>
      </c>
      <c r="C1116" s="5">
        <v>1119.69</v>
      </c>
      <c r="D1116" s="25" t="str">
        <f t="shared" si="18"/>
        <v/>
      </c>
      <c r="E1116" t="s">
        <v>78</v>
      </c>
    </row>
    <row r="1117" spans="1:5" outlineLevel="2" x14ac:dyDescent="0.35">
      <c r="A1117" s="11">
        <v>43817</v>
      </c>
      <c r="B1117" t="s">
        <v>5</v>
      </c>
      <c r="C1117" s="5">
        <v>1095.46</v>
      </c>
      <c r="D1117" s="25" t="str">
        <f t="shared" si="18"/>
        <v/>
      </c>
      <c r="E1117" t="s">
        <v>78</v>
      </c>
    </row>
    <row r="1118" spans="1:5" outlineLevel="2" x14ac:dyDescent="0.35">
      <c r="A1118" s="11">
        <v>43817</v>
      </c>
      <c r="B1118" t="s">
        <v>5</v>
      </c>
      <c r="C1118" s="5">
        <v>1090.32</v>
      </c>
      <c r="D1118" s="25" t="str">
        <f t="shared" si="18"/>
        <v/>
      </c>
      <c r="E1118" t="s">
        <v>78</v>
      </c>
    </row>
    <row r="1119" spans="1:5" outlineLevel="2" x14ac:dyDescent="0.35">
      <c r="A1119" s="11">
        <v>43817</v>
      </c>
      <c r="B1119" t="s">
        <v>5</v>
      </c>
      <c r="C1119" s="5">
        <v>1064.77</v>
      </c>
      <c r="D1119" s="25" t="str">
        <f t="shared" si="18"/>
        <v/>
      </c>
      <c r="E1119" t="s">
        <v>78</v>
      </c>
    </row>
    <row r="1120" spans="1:5" outlineLevel="2" x14ac:dyDescent="0.35">
      <c r="A1120" s="11">
        <v>43817</v>
      </c>
      <c r="B1120" t="s">
        <v>5</v>
      </c>
      <c r="C1120" s="5">
        <v>1064.67</v>
      </c>
      <c r="D1120" s="25" t="str">
        <f t="shared" si="18"/>
        <v/>
      </c>
      <c r="E1120" t="s">
        <v>78</v>
      </c>
    </row>
    <row r="1121" spans="1:5" outlineLevel="2" x14ac:dyDescent="0.35">
      <c r="A1121" s="11">
        <v>43817</v>
      </c>
      <c r="B1121" t="s">
        <v>5</v>
      </c>
      <c r="C1121" s="5">
        <v>1030.25</v>
      </c>
      <c r="D1121" s="25" t="str">
        <f t="shared" si="18"/>
        <v/>
      </c>
      <c r="E1121" t="s">
        <v>78</v>
      </c>
    </row>
    <row r="1122" spans="1:5" outlineLevel="2" x14ac:dyDescent="0.35">
      <c r="A1122" s="11">
        <v>43817</v>
      </c>
      <c r="B1122" t="s">
        <v>5</v>
      </c>
      <c r="C1122" s="5">
        <v>1029.22</v>
      </c>
      <c r="D1122" s="25" t="str">
        <f t="shared" si="18"/>
        <v/>
      </c>
      <c r="E1122" t="s">
        <v>78</v>
      </c>
    </row>
    <row r="1123" spans="1:5" outlineLevel="2" x14ac:dyDescent="0.35">
      <c r="A1123" s="11">
        <v>43817</v>
      </c>
      <c r="B1123" t="s">
        <v>5</v>
      </c>
      <c r="C1123" s="5">
        <v>1026.33</v>
      </c>
      <c r="D1123" s="25" t="str">
        <f t="shared" si="18"/>
        <v/>
      </c>
      <c r="E1123" t="s">
        <v>78</v>
      </c>
    </row>
    <row r="1124" spans="1:5" outlineLevel="2" x14ac:dyDescent="0.35">
      <c r="A1124" s="11">
        <v>43817</v>
      </c>
      <c r="B1124" t="s">
        <v>5</v>
      </c>
      <c r="C1124" s="5">
        <v>997.15</v>
      </c>
      <c r="D1124" s="25" t="str">
        <f t="shared" si="18"/>
        <v/>
      </c>
      <c r="E1124" t="s">
        <v>78</v>
      </c>
    </row>
    <row r="1125" spans="1:5" outlineLevel="2" x14ac:dyDescent="0.35">
      <c r="A1125" s="11">
        <v>43817</v>
      </c>
      <c r="B1125" t="s">
        <v>5</v>
      </c>
      <c r="C1125" s="5">
        <v>982.09</v>
      </c>
      <c r="D1125" s="25" t="str">
        <f t="shared" si="18"/>
        <v/>
      </c>
      <c r="E1125" t="s">
        <v>78</v>
      </c>
    </row>
    <row r="1126" spans="1:5" outlineLevel="2" x14ac:dyDescent="0.35">
      <c r="A1126" s="11">
        <v>43817</v>
      </c>
      <c r="B1126" t="s">
        <v>5</v>
      </c>
      <c r="C1126" s="5">
        <v>977.77</v>
      </c>
      <c r="D1126" s="25" t="str">
        <f t="shared" si="18"/>
        <v/>
      </c>
      <c r="E1126" t="s">
        <v>78</v>
      </c>
    </row>
    <row r="1127" spans="1:5" outlineLevel="2" x14ac:dyDescent="0.35">
      <c r="A1127" s="11">
        <v>43817</v>
      </c>
      <c r="B1127" t="s">
        <v>5</v>
      </c>
      <c r="C1127" s="5">
        <v>897.12</v>
      </c>
      <c r="D1127" s="25" t="str">
        <f t="shared" si="18"/>
        <v/>
      </c>
      <c r="E1127" t="s">
        <v>78</v>
      </c>
    </row>
    <row r="1128" spans="1:5" outlineLevel="2" x14ac:dyDescent="0.35">
      <c r="A1128" s="11">
        <v>43817</v>
      </c>
      <c r="B1128" t="s">
        <v>5</v>
      </c>
      <c r="C1128" s="5">
        <v>671.52</v>
      </c>
      <c r="D1128" s="25" t="str">
        <f t="shared" si="18"/>
        <v/>
      </c>
      <c r="E1128" t="s">
        <v>78</v>
      </c>
    </row>
    <row r="1129" spans="1:5" outlineLevel="2" x14ac:dyDescent="0.35">
      <c r="A1129" s="11">
        <v>43817</v>
      </c>
      <c r="B1129" t="s">
        <v>5</v>
      </c>
      <c r="C1129" s="5">
        <v>596.91999999999996</v>
      </c>
      <c r="D1129" s="25" t="str">
        <f t="shared" si="18"/>
        <v/>
      </c>
      <c r="E1129" t="s">
        <v>78</v>
      </c>
    </row>
    <row r="1130" spans="1:5" outlineLevel="2" x14ac:dyDescent="0.35">
      <c r="A1130" s="11">
        <v>43817</v>
      </c>
      <c r="B1130" t="s">
        <v>5</v>
      </c>
      <c r="C1130" s="5">
        <v>521.07000000000005</v>
      </c>
      <c r="D1130" s="25" t="str">
        <f t="shared" si="18"/>
        <v/>
      </c>
      <c r="E1130" t="s">
        <v>78</v>
      </c>
    </row>
    <row r="1131" spans="1:5" outlineLevel="2" x14ac:dyDescent="0.35">
      <c r="A1131" s="11">
        <v>43817</v>
      </c>
      <c r="B1131" t="s">
        <v>5</v>
      </c>
      <c r="C1131" s="5">
        <v>364.93</v>
      </c>
      <c r="D1131" s="25" t="str">
        <f t="shared" si="18"/>
        <v/>
      </c>
      <c r="E1131" t="s">
        <v>78</v>
      </c>
    </row>
    <row r="1132" spans="1:5" outlineLevel="2" x14ac:dyDescent="0.35">
      <c r="A1132" s="11">
        <v>43817</v>
      </c>
      <c r="B1132" t="s">
        <v>5</v>
      </c>
      <c r="C1132" s="5">
        <v>260.54000000000002</v>
      </c>
      <c r="D1132" s="25" t="str">
        <f t="shared" si="18"/>
        <v/>
      </c>
      <c r="E1132" t="s">
        <v>78</v>
      </c>
    </row>
    <row r="1133" spans="1:5" outlineLevel="2" x14ac:dyDescent="0.35">
      <c r="A1133" s="11">
        <v>43817</v>
      </c>
      <c r="B1133" t="s">
        <v>5</v>
      </c>
      <c r="C1133" s="5">
        <v>166.97</v>
      </c>
      <c r="D1133" s="25" t="str">
        <f t="shared" si="18"/>
        <v/>
      </c>
      <c r="E1133" t="s">
        <v>78</v>
      </c>
    </row>
    <row r="1134" spans="1:5" outlineLevel="2" x14ac:dyDescent="0.35">
      <c r="A1134" s="11">
        <v>43817</v>
      </c>
      <c r="B1134" t="s">
        <v>5</v>
      </c>
      <c r="C1134" s="5">
        <v>153.80000000000001</v>
      </c>
      <c r="D1134" s="25" t="str">
        <f t="shared" si="18"/>
        <v/>
      </c>
      <c r="E1134" t="s">
        <v>78</v>
      </c>
    </row>
    <row r="1135" spans="1:5" outlineLevel="2" x14ac:dyDescent="0.35">
      <c r="A1135" s="11">
        <v>43817</v>
      </c>
      <c r="B1135" t="s">
        <v>5</v>
      </c>
      <c r="C1135" s="5">
        <v>101.24</v>
      </c>
      <c r="D1135" s="25" t="str">
        <f t="shared" si="18"/>
        <v/>
      </c>
      <c r="E1135" t="s">
        <v>78</v>
      </c>
    </row>
    <row r="1136" spans="1:5" outlineLevel="2" x14ac:dyDescent="0.35">
      <c r="A1136" s="11">
        <v>43817</v>
      </c>
      <c r="B1136" t="s">
        <v>5</v>
      </c>
      <c r="C1136" s="5">
        <v>91.31</v>
      </c>
      <c r="D1136" s="25" t="str">
        <f t="shared" si="18"/>
        <v/>
      </c>
      <c r="E1136" t="s">
        <v>78</v>
      </c>
    </row>
    <row r="1137" spans="1:5" outlineLevel="2" x14ac:dyDescent="0.35">
      <c r="A1137" s="11">
        <v>43817</v>
      </c>
      <c r="B1137" t="s">
        <v>5</v>
      </c>
      <c r="C1137" s="5">
        <v>90.92</v>
      </c>
      <c r="D1137" s="25" t="str">
        <f t="shared" si="18"/>
        <v/>
      </c>
      <c r="E1137" t="s">
        <v>78</v>
      </c>
    </row>
    <row r="1138" spans="1:5" outlineLevel="2" x14ac:dyDescent="0.35">
      <c r="A1138" s="11">
        <v>43817</v>
      </c>
      <c r="B1138" t="s">
        <v>5</v>
      </c>
      <c r="C1138" s="5">
        <v>90.38</v>
      </c>
      <c r="D1138" s="25" t="str">
        <f t="shared" si="18"/>
        <v/>
      </c>
      <c r="E1138" t="s">
        <v>78</v>
      </c>
    </row>
    <row r="1139" spans="1:5" outlineLevel="2" x14ac:dyDescent="0.35">
      <c r="A1139" s="11">
        <v>43817</v>
      </c>
      <c r="B1139" t="s">
        <v>5</v>
      </c>
      <c r="C1139" s="5">
        <v>69.09</v>
      </c>
      <c r="D1139" s="25" t="str">
        <f t="shared" si="18"/>
        <v/>
      </c>
      <c r="E1139" t="s">
        <v>78</v>
      </c>
    </row>
    <row r="1140" spans="1:5" outlineLevel="2" x14ac:dyDescent="0.35">
      <c r="A1140" s="11">
        <v>43817</v>
      </c>
      <c r="B1140" t="s">
        <v>5</v>
      </c>
      <c r="C1140" s="5">
        <v>15.54</v>
      </c>
      <c r="D1140" s="25" t="str">
        <f t="shared" si="18"/>
        <v/>
      </c>
      <c r="E1140" t="s">
        <v>78</v>
      </c>
    </row>
    <row r="1141" spans="1:5" outlineLevel="2" x14ac:dyDescent="0.35">
      <c r="A1141" s="11">
        <v>43817</v>
      </c>
      <c r="B1141" t="s">
        <v>5</v>
      </c>
      <c r="C1141" s="5">
        <v>3734.97</v>
      </c>
      <c r="D1141" s="25" t="str">
        <f t="shared" si="18"/>
        <v/>
      </c>
      <c r="E1141" t="s">
        <v>78</v>
      </c>
    </row>
    <row r="1142" spans="1:5" outlineLevel="2" x14ac:dyDescent="0.35">
      <c r="A1142" s="11">
        <v>43817</v>
      </c>
      <c r="B1142" t="s">
        <v>5</v>
      </c>
      <c r="C1142" s="5">
        <v>463.65</v>
      </c>
      <c r="D1142" s="25" t="str">
        <f t="shared" si="18"/>
        <v/>
      </c>
      <c r="E1142" t="s">
        <v>78</v>
      </c>
    </row>
    <row r="1143" spans="1:5" outlineLevel="2" x14ac:dyDescent="0.35">
      <c r="A1143" s="11">
        <v>43817</v>
      </c>
      <c r="B1143" t="s">
        <v>5</v>
      </c>
      <c r="C1143" s="5">
        <v>18.39</v>
      </c>
      <c r="D1143" s="25" t="str">
        <f t="shared" si="18"/>
        <v/>
      </c>
      <c r="E1143" t="s">
        <v>78</v>
      </c>
    </row>
    <row r="1144" spans="1:5" outlineLevel="2" x14ac:dyDescent="0.35">
      <c r="A1144" s="11">
        <v>43817</v>
      </c>
      <c r="B1144" t="s">
        <v>5</v>
      </c>
      <c r="C1144" s="5">
        <v>2668.33</v>
      </c>
      <c r="D1144" s="25" t="str">
        <f t="shared" si="18"/>
        <v/>
      </c>
      <c r="E1144" t="s">
        <v>78</v>
      </c>
    </row>
    <row r="1145" spans="1:5" outlineLevel="2" x14ac:dyDescent="0.35">
      <c r="A1145" s="11">
        <v>43817</v>
      </c>
      <c r="B1145" t="s">
        <v>5</v>
      </c>
      <c r="C1145" s="5">
        <v>185.6</v>
      </c>
      <c r="D1145" s="25" t="str">
        <f t="shared" si="18"/>
        <v/>
      </c>
      <c r="E1145" t="s">
        <v>79</v>
      </c>
    </row>
    <row r="1146" spans="1:5" outlineLevel="2" x14ac:dyDescent="0.35">
      <c r="A1146" s="11">
        <v>43817</v>
      </c>
      <c r="B1146" t="s">
        <v>5</v>
      </c>
      <c r="C1146" s="5">
        <v>138.09</v>
      </c>
      <c r="D1146" s="25" t="str">
        <f t="shared" si="18"/>
        <v/>
      </c>
      <c r="E1146" t="s">
        <v>93</v>
      </c>
    </row>
    <row r="1147" spans="1:5" outlineLevel="2" x14ac:dyDescent="0.35">
      <c r="A1147" s="11">
        <v>43817</v>
      </c>
      <c r="B1147" t="s">
        <v>5</v>
      </c>
      <c r="C1147" s="5">
        <v>92.06</v>
      </c>
      <c r="D1147" s="25" t="str">
        <f t="shared" si="18"/>
        <v/>
      </c>
      <c r="E1147" t="s">
        <v>93</v>
      </c>
    </row>
    <row r="1148" spans="1:5" outlineLevel="1" x14ac:dyDescent="0.35">
      <c r="A1148" s="24">
        <f>A1147</f>
        <v>43817</v>
      </c>
      <c r="B1148" s="24" t="str">
        <f>B1147</f>
        <v>LABATT FOOD SERVICE</v>
      </c>
      <c r="C1148" s="25">
        <f>SUBTOTAL(9,C953:C1147)</f>
        <v>392910.46000000031</v>
      </c>
      <c r="D1148" s="25" t="str">
        <f t="shared" si="18"/>
        <v>TOTAL</v>
      </c>
    </row>
    <row r="1149" spans="1:5" outlineLevel="2" x14ac:dyDescent="0.35">
      <c r="A1149" s="11">
        <v>43817</v>
      </c>
      <c r="B1149" t="s">
        <v>278</v>
      </c>
      <c r="C1149" s="5">
        <v>5314.95</v>
      </c>
      <c r="D1149" s="25" t="str">
        <f t="shared" si="18"/>
        <v/>
      </c>
      <c r="E1149" t="s">
        <v>481</v>
      </c>
    </row>
    <row r="1150" spans="1:5" outlineLevel="2" x14ac:dyDescent="0.35">
      <c r="A1150" s="11">
        <v>43817</v>
      </c>
      <c r="B1150" t="s">
        <v>278</v>
      </c>
      <c r="C1150" s="5">
        <v>740.3</v>
      </c>
      <c r="D1150" s="25" t="str">
        <f t="shared" si="18"/>
        <v/>
      </c>
      <c r="E1150" t="s">
        <v>79</v>
      </c>
    </row>
    <row r="1151" spans="1:5" outlineLevel="2" x14ac:dyDescent="0.35">
      <c r="A1151" s="11">
        <v>43817</v>
      </c>
      <c r="B1151" t="s">
        <v>278</v>
      </c>
      <c r="C1151" s="5">
        <v>1111.0999999999999</v>
      </c>
      <c r="D1151" s="25" t="str">
        <f t="shared" si="18"/>
        <v/>
      </c>
      <c r="E1151" t="s">
        <v>79</v>
      </c>
    </row>
    <row r="1152" spans="1:5" outlineLevel="2" x14ac:dyDescent="0.35">
      <c r="A1152" s="11">
        <v>43817</v>
      </c>
      <c r="B1152" t="s">
        <v>278</v>
      </c>
      <c r="C1152" s="5">
        <v>86.8</v>
      </c>
      <c r="D1152" s="25" t="str">
        <f t="shared" si="18"/>
        <v/>
      </c>
      <c r="E1152" t="s">
        <v>79</v>
      </c>
    </row>
    <row r="1153" spans="1:5" outlineLevel="1" x14ac:dyDescent="0.35">
      <c r="A1153" s="24">
        <f>A1152</f>
        <v>43817</v>
      </c>
      <c r="B1153" s="24" t="str">
        <f>B1152</f>
        <v>ALERT SERVICES INC</v>
      </c>
      <c r="C1153" s="25">
        <f>SUBTOTAL(9,C1149:C1152)</f>
        <v>7253.1500000000005</v>
      </c>
      <c r="D1153" s="25" t="str">
        <f t="shared" si="18"/>
        <v>TOTAL</v>
      </c>
    </row>
    <row r="1154" spans="1:5" outlineLevel="2" x14ac:dyDescent="0.35">
      <c r="A1154" s="11">
        <v>43817</v>
      </c>
      <c r="B1154" t="s">
        <v>6</v>
      </c>
      <c r="C1154" s="5">
        <v>359</v>
      </c>
      <c r="D1154" s="25" t="str">
        <f t="shared" si="18"/>
        <v/>
      </c>
      <c r="E1154" t="s">
        <v>79</v>
      </c>
    </row>
    <row r="1155" spans="1:5" outlineLevel="2" x14ac:dyDescent="0.35">
      <c r="A1155" s="11">
        <v>43817</v>
      </c>
      <c r="B1155" t="s">
        <v>6</v>
      </c>
      <c r="C1155" s="5">
        <v>245</v>
      </c>
      <c r="D1155" s="25" t="str">
        <f t="shared" si="18"/>
        <v/>
      </c>
      <c r="E1155" t="s">
        <v>79</v>
      </c>
    </row>
    <row r="1156" spans="1:5" outlineLevel="2" x14ac:dyDescent="0.35">
      <c r="A1156" s="11">
        <v>43817</v>
      </c>
      <c r="B1156" t="s">
        <v>6</v>
      </c>
      <c r="C1156" s="5">
        <v>742</v>
      </c>
      <c r="D1156" s="25" t="str">
        <f t="shared" si="18"/>
        <v/>
      </c>
      <c r="E1156" t="s">
        <v>79</v>
      </c>
    </row>
    <row r="1157" spans="1:5" outlineLevel="2" x14ac:dyDescent="0.35">
      <c r="A1157" s="11">
        <v>43817</v>
      </c>
      <c r="B1157" t="s">
        <v>6</v>
      </c>
      <c r="C1157" s="5">
        <v>541.94000000000005</v>
      </c>
      <c r="D1157" s="25" t="str">
        <f t="shared" si="18"/>
        <v/>
      </c>
      <c r="E1157" t="s">
        <v>79</v>
      </c>
    </row>
    <row r="1158" spans="1:5" outlineLevel="1" x14ac:dyDescent="0.35">
      <c r="A1158" s="24">
        <f>A1157</f>
        <v>43817</v>
      </c>
      <c r="B1158" s="24" t="str">
        <f>B1157</f>
        <v>BARCELONA SPORTING GOODS INC</v>
      </c>
      <c r="C1158" s="25">
        <f>SUBTOTAL(9,C1154:C1157)</f>
        <v>1887.94</v>
      </c>
      <c r="D1158" s="25" t="str">
        <f t="shared" si="18"/>
        <v>TOTAL</v>
      </c>
    </row>
    <row r="1159" spans="1:5" outlineLevel="2" x14ac:dyDescent="0.35">
      <c r="A1159" s="11">
        <v>43817</v>
      </c>
      <c r="B1159" t="s">
        <v>130</v>
      </c>
      <c r="C1159" s="5">
        <v>107.16</v>
      </c>
      <c r="D1159" s="25" t="str">
        <f t="shared" si="18"/>
        <v/>
      </c>
      <c r="E1159" t="s">
        <v>80</v>
      </c>
    </row>
    <row r="1160" spans="1:5" outlineLevel="1" x14ac:dyDescent="0.35">
      <c r="A1160" s="24">
        <f>A1159</f>
        <v>43817</v>
      </c>
      <c r="B1160" s="24" t="str">
        <f>B1159</f>
        <v>BOUND TO STAY BOUND BOOKS INC</v>
      </c>
      <c r="C1160" s="25">
        <f>SUBTOTAL(9,C1159:C1159)</f>
        <v>107.16</v>
      </c>
      <c r="D1160" s="25" t="str">
        <f t="shared" si="18"/>
        <v>TOTAL</v>
      </c>
    </row>
    <row r="1161" spans="1:5" outlineLevel="2" x14ac:dyDescent="0.35">
      <c r="A1161" s="11">
        <v>43817</v>
      </c>
      <c r="B1161" t="s">
        <v>8</v>
      </c>
      <c r="C1161" s="5">
        <v>358.52</v>
      </c>
      <c r="D1161" s="25" t="str">
        <f t="shared" si="18"/>
        <v/>
      </c>
      <c r="E1161" t="s">
        <v>79</v>
      </c>
    </row>
    <row r="1162" spans="1:5" outlineLevel="2" x14ac:dyDescent="0.35">
      <c r="A1162" s="11">
        <v>43817</v>
      </c>
      <c r="B1162" t="s">
        <v>8</v>
      </c>
      <c r="C1162" s="5">
        <v>1228.56</v>
      </c>
      <c r="D1162" s="25" t="str">
        <f t="shared" si="18"/>
        <v/>
      </c>
      <c r="E1162" t="s">
        <v>480</v>
      </c>
    </row>
    <row r="1163" spans="1:5" outlineLevel="2" x14ac:dyDescent="0.35">
      <c r="A1163" s="11">
        <v>43817</v>
      </c>
      <c r="B1163" t="s">
        <v>8</v>
      </c>
      <c r="C1163" s="5">
        <v>124.26</v>
      </c>
      <c r="D1163" s="25" t="str">
        <f t="shared" si="18"/>
        <v/>
      </c>
      <c r="E1163" t="s">
        <v>79</v>
      </c>
    </row>
    <row r="1164" spans="1:5" outlineLevel="2" x14ac:dyDescent="0.35">
      <c r="A1164" s="11">
        <v>43817</v>
      </c>
      <c r="B1164" t="s">
        <v>8</v>
      </c>
      <c r="C1164" s="5">
        <v>-116.55</v>
      </c>
      <c r="D1164" s="25" t="str">
        <f t="shared" si="18"/>
        <v/>
      </c>
      <c r="E1164" t="s">
        <v>79</v>
      </c>
    </row>
    <row r="1165" spans="1:5" outlineLevel="2" x14ac:dyDescent="0.35">
      <c r="A1165" s="11">
        <v>43817</v>
      </c>
      <c r="B1165" t="s">
        <v>8</v>
      </c>
      <c r="C1165" s="5">
        <v>381.97</v>
      </c>
      <c r="D1165" s="25" t="str">
        <f t="shared" si="18"/>
        <v/>
      </c>
      <c r="E1165" t="s">
        <v>79</v>
      </c>
    </row>
    <row r="1166" spans="1:5" outlineLevel="2" x14ac:dyDescent="0.35">
      <c r="A1166" s="11">
        <v>43817</v>
      </c>
      <c r="B1166" t="s">
        <v>8</v>
      </c>
      <c r="C1166" s="5">
        <v>441.62</v>
      </c>
      <c r="D1166" s="25" t="str">
        <f t="shared" si="18"/>
        <v/>
      </c>
      <c r="E1166" t="s">
        <v>79</v>
      </c>
    </row>
    <row r="1167" spans="1:5" outlineLevel="2" x14ac:dyDescent="0.35">
      <c r="A1167" s="11">
        <v>43817</v>
      </c>
      <c r="B1167" t="s">
        <v>8</v>
      </c>
      <c r="C1167" s="5">
        <v>61.55</v>
      </c>
      <c r="D1167" s="25" t="str">
        <f t="shared" si="18"/>
        <v/>
      </c>
      <c r="E1167" t="s">
        <v>79</v>
      </c>
    </row>
    <row r="1168" spans="1:5" outlineLevel="2" x14ac:dyDescent="0.35">
      <c r="A1168" s="11">
        <v>43817</v>
      </c>
      <c r="B1168" t="s">
        <v>8</v>
      </c>
      <c r="C1168" s="5">
        <v>178.5</v>
      </c>
      <c r="D1168" s="25" t="str">
        <f t="shared" si="18"/>
        <v/>
      </c>
      <c r="E1168" t="s">
        <v>79</v>
      </c>
    </row>
    <row r="1169" spans="1:5" outlineLevel="2" x14ac:dyDescent="0.35">
      <c r="A1169" s="11">
        <v>43817</v>
      </c>
      <c r="B1169" t="s">
        <v>8</v>
      </c>
      <c r="C1169" s="5">
        <v>138.55000000000001</v>
      </c>
      <c r="D1169" s="25" t="str">
        <f t="shared" si="18"/>
        <v/>
      </c>
      <c r="E1169" t="s">
        <v>79</v>
      </c>
    </row>
    <row r="1170" spans="1:5" outlineLevel="2" x14ac:dyDescent="0.35">
      <c r="A1170" s="11">
        <v>43817</v>
      </c>
      <c r="B1170" t="s">
        <v>8</v>
      </c>
      <c r="C1170" s="5">
        <v>482.8</v>
      </c>
      <c r="D1170" s="25" t="str">
        <f t="shared" si="18"/>
        <v/>
      </c>
      <c r="E1170" t="s">
        <v>79</v>
      </c>
    </row>
    <row r="1171" spans="1:5" outlineLevel="2" x14ac:dyDescent="0.35">
      <c r="A1171" s="11">
        <v>43817</v>
      </c>
      <c r="B1171" t="s">
        <v>8</v>
      </c>
      <c r="C1171" s="5">
        <v>223.18</v>
      </c>
      <c r="D1171" s="25" t="str">
        <f t="shared" si="18"/>
        <v/>
      </c>
      <c r="E1171" t="s">
        <v>79</v>
      </c>
    </row>
    <row r="1172" spans="1:5" outlineLevel="2" x14ac:dyDescent="0.35">
      <c r="A1172" s="11">
        <v>43817</v>
      </c>
      <c r="B1172" t="s">
        <v>8</v>
      </c>
      <c r="C1172" s="5">
        <v>126.04</v>
      </c>
      <c r="D1172" s="25" t="str">
        <f t="shared" si="18"/>
        <v/>
      </c>
      <c r="E1172" t="s">
        <v>80</v>
      </c>
    </row>
    <row r="1173" spans="1:5" outlineLevel="2" x14ac:dyDescent="0.35">
      <c r="A1173" s="11">
        <v>43817</v>
      </c>
      <c r="B1173" t="s">
        <v>8</v>
      </c>
      <c r="C1173" s="5">
        <v>315.08999999999997</v>
      </c>
      <c r="D1173" s="25" t="str">
        <f t="shared" si="18"/>
        <v/>
      </c>
      <c r="E1173" t="s">
        <v>79</v>
      </c>
    </row>
    <row r="1174" spans="1:5" outlineLevel="1" x14ac:dyDescent="0.35">
      <c r="A1174" s="24">
        <f>A1173</f>
        <v>43817</v>
      </c>
      <c r="B1174" s="24" t="str">
        <f>B1173</f>
        <v>DEMCO INC</v>
      </c>
      <c r="C1174" s="25">
        <f>SUBTOTAL(9,C1161:C1173)</f>
        <v>3944.0900000000006</v>
      </c>
      <c r="D1174" s="25" t="str">
        <f t="shared" ref="D1174:D1237" si="19">IF(E1174="","TOTAL","")</f>
        <v>TOTAL</v>
      </c>
    </row>
    <row r="1175" spans="1:5" outlineLevel="2" x14ac:dyDescent="0.35">
      <c r="A1175" s="11">
        <v>43817</v>
      </c>
      <c r="B1175" t="s">
        <v>143</v>
      </c>
      <c r="C1175" s="5">
        <v>116.1</v>
      </c>
      <c r="D1175" s="25" t="str">
        <f t="shared" si="19"/>
        <v/>
      </c>
      <c r="E1175" t="s">
        <v>79</v>
      </c>
    </row>
    <row r="1176" spans="1:5" outlineLevel="2" x14ac:dyDescent="0.35">
      <c r="A1176" s="11">
        <v>43817</v>
      </c>
      <c r="B1176" t="s">
        <v>143</v>
      </c>
      <c r="C1176" s="5">
        <v>146.79</v>
      </c>
      <c r="D1176" s="25" t="str">
        <f t="shared" si="19"/>
        <v/>
      </c>
      <c r="E1176" t="s">
        <v>79</v>
      </c>
    </row>
    <row r="1177" spans="1:5" outlineLevel="2" x14ac:dyDescent="0.35">
      <c r="A1177" s="11">
        <v>43817</v>
      </c>
      <c r="B1177" t="s">
        <v>143</v>
      </c>
      <c r="C1177" s="5">
        <v>625.67999999999995</v>
      </c>
      <c r="D1177" s="25" t="str">
        <f t="shared" si="19"/>
        <v/>
      </c>
      <c r="E1177" t="s">
        <v>79</v>
      </c>
    </row>
    <row r="1178" spans="1:5" outlineLevel="2" x14ac:dyDescent="0.35">
      <c r="A1178" s="11">
        <v>43817</v>
      </c>
      <c r="B1178" t="s">
        <v>143</v>
      </c>
      <c r="C1178" s="5">
        <v>195.08</v>
      </c>
      <c r="D1178" s="25" t="str">
        <f t="shared" si="19"/>
        <v/>
      </c>
      <c r="E1178" t="s">
        <v>79</v>
      </c>
    </row>
    <row r="1179" spans="1:5" outlineLevel="1" x14ac:dyDescent="0.35">
      <c r="A1179" s="24">
        <f>A1178</f>
        <v>43817</v>
      </c>
      <c r="B1179" s="24" t="str">
        <f>B1178</f>
        <v>FLINN SCIENTIFIC INC</v>
      </c>
      <c r="C1179" s="25">
        <f>SUBTOTAL(9,C1175:C1178)</f>
        <v>1083.6499999999999</v>
      </c>
      <c r="D1179" s="25" t="str">
        <f t="shared" si="19"/>
        <v>TOTAL</v>
      </c>
    </row>
    <row r="1180" spans="1:5" outlineLevel="2" x14ac:dyDescent="0.35">
      <c r="A1180" s="11">
        <v>43817</v>
      </c>
      <c r="B1180" t="s">
        <v>184</v>
      </c>
      <c r="C1180" s="5">
        <v>8.56</v>
      </c>
      <c r="D1180" s="25" t="str">
        <f t="shared" si="19"/>
        <v/>
      </c>
      <c r="E1180" t="s">
        <v>81</v>
      </c>
    </row>
    <row r="1181" spans="1:5" outlineLevel="2" x14ac:dyDescent="0.35">
      <c r="A1181" s="11">
        <v>43817</v>
      </c>
      <c r="B1181" t="s">
        <v>184</v>
      </c>
      <c r="C1181" s="5">
        <v>148.36000000000001</v>
      </c>
      <c r="D1181" s="25" t="str">
        <f t="shared" si="19"/>
        <v/>
      </c>
      <c r="E1181" t="s">
        <v>81</v>
      </c>
    </row>
    <row r="1182" spans="1:5" outlineLevel="2" x14ac:dyDescent="0.35">
      <c r="A1182" s="11">
        <v>43817</v>
      </c>
      <c r="B1182" t="s">
        <v>184</v>
      </c>
      <c r="C1182" s="5">
        <v>228.93</v>
      </c>
      <c r="D1182" s="25" t="str">
        <f t="shared" si="19"/>
        <v/>
      </c>
      <c r="E1182" t="s">
        <v>81</v>
      </c>
    </row>
    <row r="1183" spans="1:5" outlineLevel="2" x14ac:dyDescent="0.35">
      <c r="A1183" s="11">
        <v>43817</v>
      </c>
      <c r="B1183" t="s">
        <v>184</v>
      </c>
      <c r="C1183" s="5">
        <v>379.63</v>
      </c>
      <c r="D1183" s="25" t="str">
        <f t="shared" si="19"/>
        <v/>
      </c>
      <c r="E1183" t="s">
        <v>81</v>
      </c>
    </row>
    <row r="1184" spans="1:5" outlineLevel="2" x14ac:dyDescent="0.35">
      <c r="A1184" s="11">
        <v>43817</v>
      </c>
      <c r="B1184" t="s">
        <v>184</v>
      </c>
      <c r="C1184" s="5">
        <v>1314.62</v>
      </c>
      <c r="D1184" s="25" t="str">
        <f t="shared" si="19"/>
        <v/>
      </c>
      <c r="E1184" t="s">
        <v>81</v>
      </c>
    </row>
    <row r="1185" spans="1:5" outlineLevel="2" x14ac:dyDescent="0.35">
      <c r="A1185" s="11">
        <v>43817</v>
      </c>
      <c r="B1185" t="s">
        <v>184</v>
      </c>
      <c r="C1185" s="5">
        <v>146.63999999999999</v>
      </c>
      <c r="D1185" s="25" t="str">
        <f t="shared" si="19"/>
        <v/>
      </c>
      <c r="E1185" t="s">
        <v>81</v>
      </c>
    </row>
    <row r="1186" spans="1:5" outlineLevel="2" x14ac:dyDescent="0.35">
      <c r="A1186" s="11">
        <v>43817</v>
      </c>
      <c r="B1186" t="s">
        <v>184</v>
      </c>
      <c r="C1186" s="5">
        <v>1293.1500000000001</v>
      </c>
      <c r="D1186" s="25" t="str">
        <f t="shared" si="19"/>
        <v/>
      </c>
      <c r="E1186" t="s">
        <v>81</v>
      </c>
    </row>
    <row r="1187" spans="1:5" outlineLevel="2" x14ac:dyDescent="0.35">
      <c r="A1187" s="11">
        <v>43817</v>
      </c>
      <c r="B1187" t="s">
        <v>184</v>
      </c>
      <c r="C1187" s="5">
        <v>1334.46</v>
      </c>
      <c r="D1187" s="25" t="str">
        <f t="shared" si="19"/>
        <v/>
      </c>
      <c r="E1187" t="s">
        <v>81</v>
      </c>
    </row>
    <row r="1188" spans="1:5" outlineLevel="2" x14ac:dyDescent="0.35">
      <c r="A1188" s="11">
        <v>43817</v>
      </c>
      <c r="B1188" t="s">
        <v>184</v>
      </c>
      <c r="C1188" s="5">
        <v>682.61</v>
      </c>
      <c r="D1188" s="25" t="str">
        <f t="shared" si="19"/>
        <v/>
      </c>
      <c r="E1188" t="s">
        <v>81</v>
      </c>
    </row>
    <row r="1189" spans="1:5" outlineLevel="2" x14ac:dyDescent="0.35">
      <c r="A1189" s="11">
        <v>43817</v>
      </c>
      <c r="B1189" t="s">
        <v>184</v>
      </c>
      <c r="C1189" s="5">
        <v>544.79</v>
      </c>
      <c r="D1189" s="25" t="str">
        <f t="shared" si="19"/>
        <v/>
      </c>
      <c r="E1189" t="s">
        <v>81</v>
      </c>
    </row>
    <row r="1190" spans="1:5" outlineLevel="2" x14ac:dyDescent="0.35">
      <c r="A1190" s="11">
        <v>43817</v>
      </c>
      <c r="B1190" t="s">
        <v>184</v>
      </c>
      <c r="C1190" s="5">
        <v>410.34</v>
      </c>
      <c r="D1190" s="25" t="str">
        <f t="shared" si="19"/>
        <v/>
      </c>
      <c r="E1190" t="s">
        <v>81</v>
      </c>
    </row>
    <row r="1191" spans="1:5" outlineLevel="2" x14ac:dyDescent="0.35">
      <c r="A1191" s="11">
        <v>43817</v>
      </c>
      <c r="B1191" t="s">
        <v>184</v>
      </c>
      <c r="C1191" s="5">
        <v>401.18</v>
      </c>
      <c r="D1191" s="25" t="str">
        <f t="shared" si="19"/>
        <v/>
      </c>
      <c r="E1191" t="s">
        <v>81</v>
      </c>
    </row>
    <row r="1192" spans="1:5" outlineLevel="2" x14ac:dyDescent="0.35">
      <c r="A1192" s="11">
        <v>43817</v>
      </c>
      <c r="B1192" t="s">
        <v>184</v>
      </c>
      <c r="C1192" s="5">
        <v>306.66000000000003</v>
      </c>
      <c r="D1192" s="25" t="str">
        <f t="shared" si="19"/>
        <v/>
      </c>
      <c r="E1192" t="s">
        <v>81</v>
      </c>
    </row>
    <row r="1193" spans="1:5" outlineLevel="2" x14ac:dyDescent="0.35">
      <c r="A1193" s="11">
        <v>43817</v>
      </c>
      <c r="B1193" t="s">
        <v>184</v>
      </c>
      <c r="C1193" s="5">
        <v>178.57</v>
      </c>
      <c r="D1193" s="25" t="str">
        <f t="shared" si="19"/>
        <v/>
      </c>
      <c r="E1193" t="s">
        <v>81</v>
      </c>
    </row>
    <row r="1194" spans="1:5" outlineLevel="2" x14ac:dyDescent="0.35">
      <c r="A1194" s="11">
        <v>43817</v>
      </c>
      <c r="B1194" t="s">
        <v>184</v>
      </c>
      <c r="C1194" s="5">
        <v>171.74</v>
      </c>
      <c r="D1194" s="25" t="str">
        <f t="shared" si="19"/>
        <v/>
      </c>
      <c r="E1194" t="s">
        <v>81</v>
      </c>
    </row>
    <row r="1195" spans="1:5" outlineLevel="2" x14ac:dyDescent="0.35">
      <c r="A1195" s="11">
        <v>43817</v>
      </c>
      <c r="B1195" t="s">
        <v>184</v>
      </c>
      <c r="C1195" s="5">
        <v>122.3</v>
      </c>
      <c r="D1195" s="25" t="str">
        <f t="shared" si="19"/>
        <v/>
      </c>
      <c r="E1195" t="s">
        <v>81</v>
      </c>
    </row>
    <row r="1196" spans="1:5" outlineLevel="2" x14ac:dyDescent="0.35">
      <c r="A1196" s="11">
        <v>43817</v>
      </c>
      <c r="B1196" t="s">
        <v>184</v>
      </c>
      <c r="C1196" s="5">
        <v>107.9</v>
      </c>
      <c r="D1196" s="25" t="str">
        <f t="shared" si="19"/>
        <v/>
      </c>
      <c r="E1196" t="s">
        <v>81</v>
      </c>
    </row>
    <row r="1197" spans="1:5" outlineLevel="2" x14ac:dyDescent="0.35">
      <c r="A1197" s="11">
        <v>43817</v>
      </c>
      <c r="B1197" t="s">
        <v>184</v>
      </c>
      <c r="C1197" s="5">
        <v>40.36</v>
      </c>
      <c r="D1197" s="25" t="str">
        <f t="shared" si="19"/>
        <v/>
      </c>
      <c r="E1197" t="s">
        <v>81</v>
      </c>
    </row>
    <row r="1198" spans="1:5" outlineLevel="2" x14ac:dyDescent="0.35">
      <c r="A1198" s="11">
        <v>43817</v>
      </c>
      <c r="B1198" t="s">
        <v>184</v>
      </c>
      <c r="C1198" s="5">
        <v>58.64</v>
      </c>
      <c r="D1198" s="25" t="str">
        <f t="shared" si="19"/>
        <v/>
      </c>
      <c r="E1198" t="s">
        <v>81</v>
      </c>
    </row>
    <row r="1199" spans="1:5" outlineLevel="2" x14ac:dyDescent="0.35">
      <c r="A1199" s="11">
        <v>43817</v>
      </c>
      <c r="B1199" t="s">
        <v>184</v>
      </c>
      <c r="C1199" s="5">
        <v>23.38</v>
      </c>
      <c r="D1199" s="25" t="str">
        <f t="shared" si="19"/>
        <v/>
      </c>
      <c r="E1199" t="s">
        <v>81</v>
      </c>
    </row>
    <row r="1200" spans="1:5" outlineLevel="2" x14ac:dyDescent="0.35">
      <c r="A1200" s="11">
        <v>43817</v>
      </c>
      <c r="B1200" t="s">
        <v>184</v>
      </c>
      <c r="C1200" s="5">
        <v>881.88</v>
      </c>
      <c r="D1200" s="25" t="str">
        <f t="shared" si="19"/>
        <v/>
      </c>
      <c r="E1200" t="s">
        <v>81</v>
      </c>
    </row>
    <row r="1201" spans="1:5" outlineLevel="2" x14ac:dyDescent="0.35">
      <c r="A1201" s="11">
        <v>43817</v>
      </c>
      <c r="B1201" t="s">
        <v>184</v>
      </c>
      <c r="C1201" s="5">
        <v>156.34</v>
      </c>
      <c r="D1201" s="25" t="str">
        <f t="shared" si="19"/>
        <v/>
      </c>
      <c r="E1201" t="s">
        <v>85</v>
      </c>
    </row>
    <row r="1202" spans="1:5" outlineLevel="2" x14ac:dyDescent="0.35">
      <c r="A1202" s="11">
        <v>43817</v>
      </c>
      <c r="B1202" t="s">
        <v>184</v>
      </c>
      <c r="C1202" s="5">
        <v>3220.87</v>
      </c>
      <c r="D1202" s="25" t="str">
        <f t="shared" si="19"/>
        <v/>
      </c>
      <c r="E1202" t="s">
        <v>85</v>
      </c>
    </row>
    <row r="1203" spans="1:5" outlineLevel="2" x14ac:dyDescent="0.35">
      <c r="A1203" s="11">
        <v>43817</v>
      </c>
      <c r="B1203" t="s">
        <v>184</v>
      </c>
      <c r="C1203" s="5">
        <v>52.96</v>
      </c>
      <c r="D1203" s="25" t="str">
        <f t="shared" si="19"/>
        <v/>
      </c>
      <c r="E1203" t="s">
        <v>81</v>
      </c>
    </row>
    <row r="1204" spans="1:5" outlineLevel="2" x14ac:dyDescent="0.35">
      <c r="A1204" s="11">
        <v>43817</v>
      </c>
      <c r="B1204" t="s">
        <v>184</v>
      </c>
      <c r="C1204" s="5">
        <v>248.76</v>
      </c>
      <c r="D1204" s="25" t="str">
        <f t="shared" si="19"/>
        <v/>
      </c>
      <c r="E1204" t="s">
        <v>81</v>
      </c>
    </row>
    <row r="1205" spans="1:5" outlineLevel="2" x14ac:dyDescent="0.35">
      <c r="A1205" s="11">
        <v>43817</v>
      </c>
      <c r="B1205" t="s">
        <v>184</v>
      </c>
      <c r="C1205" s="5">
        <v>909.56</v>
      </c>
      <c r="D1205" s="25" t="str">
        <f t="shared" si="19"/>
        <v/>
      </c>
      <c r="E1205" t="s">
        <v>81</v>
      </c>
    </row>
    <row r="1206" spans="1:5" outlineLevel="2" x14ac:dyDescent="0.35">
      <c r="A1206" s="11">
        <v>43817</v>
      </c>
      <c r="B1206" t="s">
        <v>184</v>
      </c>
      <c r="C1206" s="5">
        <v>344.7</v>
      </c>
      <c r="D1206" s="25" t="str">
        <f t="shared" si="19"/>
        <v/>
      </c>
      <c r="E1206" t="s">
        <v>81</v>
      </c>
    </row>
    <row r="1207" spans="1:5" outlineLevel="2" x14ac:dyDescent="0.35">
      <c r="A1207" s="11">
        <v>43817</v>
      </c>
      <c r="B1207" t="s">
        <v>184</v>
      </c>
      <c r="C1207" s="5">
        <v>103.37</v>
      </c>
      <c r="D1207" s="25" t="str">
        <f t="shared" si="19"/>
        <v/>
      </c>
      <c r="E1207" t="s">
        <v>81</v>
      </c>
    </row>
    <row r="1208" spans="1:5" outlineLevel="2" x14ac:dyDescent="0.35">
      <c r="A1208" s="11">
        <v>43817</v>
      </c>
      <c r="B1208" t="s">
        <v>184</v>
      </c>
      <c r="C1208" s="5">
        <v>442.8</v>
      </c>
      <c r="D1208" s="25" t="str">
        <f t="shared" si="19"/>
        <v/>
      </c>
      <c r="E1208" t="s">
        <v>81</v>
      </c>
    </row>
    <row r="1209" spans="1:5" outlineLevel="2" x14ac:dyDescent="0.35">
      <c r="A1209" s="11">
        <v>43817</v>
      </c>
      <c r="B1209" t="s">
        <v>184</v>
      </c>
      <c r="C1209" s="5">
        <v>272.39999999999998</v>
      </c>
      <c r="D1209" s="25" t="str">
        <f t="shared" si="19"/>
        <v/>
      </c>
      <c r="E1209" t="s">
        <v>81</v>
      </c>
    </row>
    <row r="1210" spans="1:5" outlineLevel="2" x14ac:dyDescent="0.35">
      <c r="A1210" s="11">
        <v>43817</v>
      </c>
      <c r="B1210" t="s">
        <v>184</v>
      </c>
      <c r="C1210" s="5">
        <v>231.48</v>
      </c>
      <c r="D1210" s="25" t="str">
        <f t="shared" si="19"/>
        <v/>
      </c>
      <c r="E1210" t="s">
        <v>81</v>
      </c>
    </row>
    <row r="1211" spans="1:5" outlineLevel="2" x14ac:dyDescent="0.35">
      <c r="A1211" s="11">
        <v>43817</v>
      </c>
      <c r="B1211" t="s">
        <v>184</v>
      </c>
      <c r="C1211" s="5">
        <v>945.78</v>
      </c>
      <c r="D1211" s="25" t="str">
        <f t="shared" si="19"/>
        <v/>
      </c>
      <c r="E1211" t="s">
        <v>81</v>
      </c>
    </row>
    <row r="1212" spans="1:5" outlineLevel="2" x14ac:dyDescent="0.35">
      <c r="A1212" s="11">
        <v>43817</v>
      </c>
      <c r="B1212" t="s">
        <v>184</v>
      </c>
      <c r="C1212" s="5">
        <v>244.05</v>
      </c>
      <c r="D1212" s="25" t="str">
        <f t="shared" si="19"/>
        <v/>
      </c>
      <c r="E1212" t="s">
        <v>81</v>
      </c>
    </row>
    <row r="1213" spans="1:5" outlineLevel="2" x14ac:dyDescent="0.35">
      <c r="A1213" s="11">
        <v>43817</v>
      </c>
      <c r="B1213" t="s">
        <v>184</v>
      </c>
      <c r="C1213" s="5">
        <v>165.39</v>
      </c>
      <c r="D1213" s="25" t="str">
        <f t="shared" si="19"/>
        <v/>
      </c>
      <c r="E1213" t="s">
        <v>81</v>
      </c>
    </row>
    <row r="1214" spans="1:5" outlineLevel="2" x14ac:dyDescent="0.35">
      <c r="A1214" s="11">
        <v>43817</v>
      </c>
      <c r="B1214" t="s">
        <v>184</v>
      </c>
      <c r="C1214" s="5">
        <v>57.41</v>
      </c>
      <c r="D1214" s="25" t="str">
        <f t="shared" si="19"/>
        <v/>
      </c>
      <c r="E1214" t="s">
        <v>81</v>
      </c>
    </row>
    <row r="1215" spans="1:5" outlineLevel="2" x14ac:dyDescent="0.35">
      <c r="A1215" s="11">
        <v>43817</v>
      </c>
      <c r="B1215" t="s">
        <v>184</v>
      </c>
      <c r="C1215" s="5">
        <v>171.74</v>
      </c>
      <c r="D1215" s="25" t="str">
        <f t="shared" si="19"/>
        <v/>
      </c>
      <c r="E1215" t="s">
        <v>81</v>
      </c>
    </row>
    <row r="1216" spans="1:5" outlineLevel="2" x14ac:dyDescent="0.35">
      <c r="A1216" s="11">
        <v>43817</v>
      </c>
      <c r="B1216" t="s">
        <v>184</v>
      </c>
      <c r="C1216" s="5">
        <v>698.21</v>
      </c>
      <c r="D1216" s="25" t="str">
        <f t="shared" si="19"/>
        <v/>
      </c>
      <c r="E1216" t="s">
        <v>81</v>
      </c>
    </row>
    <row r="1217" spans="1:5" outlineLevel="1" x14ac:dyDescent="0.35">
      <c r="A1217" s="24">
        <f>A1216</f>
        <v>43817</v>
      </c>
      <c r="B1217" s="24" t="str">
        <f>B1216</f>
        <v>TEXAS TRUCK CENTERS</v>
      </c>
      <c r="C1217" s="25">
        <f>SUBTOTAL(9,C1180:C1216)</f>
        <v>17050.519999999997</v>
      </c>
      <c r="D1217" s="25" t="str">
        <f t="shared" si="19"/>
        <v>TOTAL</v>
      </c>
    </row>
    <row r="1218" spans="1:5" outlineLevel="2" x14ac:dyDescent="0.35">
      <c r="A1218" s="11">
        <v>43817</v>
      </c>
      <c r="B1218" t="s">
        <v>12</v>
      </c>
      <c r="C1218" s="5">
        <v>105</v>
      </c>
      <c r="D1218" s="25" t="str">
        <f t="shared" si="19"/>
        <v/>
      </c>
      <c r="E1218" t="s">
        <v>82</v>
      </c>
    </row>
    <row r="1219" spans="1:5" outlineLevel="2" x14ac:dyDescent="0.35">
      <c r="A1219" s="11">
        <v>43817</v>
      </c>
      <c r="B1219" t="s">
        <v>12</v>
      </c>
      <c r="C1219" s="5">
        <v>35</v>
      </c>
      <c r="D1219" s="25" t="str">
        <f t="shared" si="19"/>
        <v/>
      </c>
      <c r="E1219" t="s">
        <v>82</v>
      </c>
    </row>
    <row r="1220" spans="1:5" outlineLevel="2" x14ac:dyDescent="0.35">
      <c r="A1220" s="11">
        <v>43817</v>
      </c>
      <c r="B1220" t="s">
        <v>12</v>
      </c>
      <c r="C1220" s="5">
        <v>75</v>
      </c>
      <c r="D1220" s="25" t="str">
        <f t="shared" si="19"/>
        <v/>
      </c>
      <c r="E1220" t="s">
        <v>82</v>
      </c>
    </row>
    <row r="1221" spans="1:5" outlineLevel="2" x14ac:dyDescent="0.35">
      <c r="A1221" s="11">
        <v>43817</v>
      </c>
      <c r="B1221" t="s">
        <v>12</v>
      </c>
      <c r="C1221" s="5">
        <v>75</v>
      </c>
      <c r="D1221" s="25" t="str">
        <f t="shared" si="19"/>
        <v/>
      </c>
      <c r="E1221" t="s">
        <v>82</v>
      </c>
    </row>
    <row r="1222" spans="1:5" outlineLevel="2" x14ac:dyDescent="0.35">
      <c r="A1222" s="11">
        <v>43817</v>
      </c>
      <c r="B1222" t="s">
        <v>12</v>
      </c>
      <c r="C1222" s="5">
        <v>50</v>
      </c>
      <c r="D1222" s="25" t="str">
        <f t="shared" si="19"/>
        <v/>
      </c>
      <c r="E1222" t="s">
        <v>82</v>
      </c>
    </row>
    <row r="1223" spans="1:5" outlineLevel="2" x14ac:dyDescent="0.35">
      <c r="A1223" s="11">
        <v>43817</v>
      </c>
      <c r="B1223" t="s">
        <v>12</v>
      </c>
      <c r="C1223" s="5">
        <v>35</v>
      </c>
      <c r="D1223" s="25" t="str">
        <f t="shared" si="19"/>
        <v/>
      </c>
      <c r="E1223" t="s">
        <v>82</v>
      </c>
    </row>
    <row r="1224" spans="1:5" outlineLevel="2" x14ac:dyDescent="0.35">
      <c r="A1224" s="11">
        <v>43817</v>
      </c>
      <c r="B1224" t="s">
        <v>12</v>
      </c>
      <c r="C1224" s="5">
        <v>35</v>
      </c>
      <c r="D1224" s="25" t="str">
        <f t="shared" si="19"/>
        <v/>
      </c>
      <c r="E1224" t="s">
        <v>82</v>
      </c>
    </row>
    <row r="1225" spans="1:5" outlineLevel="2" x14ac:dyDescent="0.35">
      <c r="A1225" s="11">
        <v>43817</v>
      </c>
      <c r="B1225" t="s">
        <v>12</v>
      </c>
      <c r="C1225" s="5">
        <v>50</v>
      </c>
      <c r="D1225" s="25" t="str">
        <f t="shared" si="19"/>
        <v/>
      </c>
      <c r="E1225" t="s">
        <v>82</v>
      </c>
    </row>
    <row r="1226" spans="1:5" outlineLevel="2" x14ac:dyDescent="0.35">
      <c r="A1226" s="11">
        <v>43817</v>
      </c>
      <c r="B1226" t="s">
        <v>12</v>
      </c>
      <c r="C1226" s="5">
        <v>80</v>
      </c>
      <c r="D1226" s="25" t="str">
        <f t="shared" si="19"/>
        <v/>
      </c>
      <c r="E1226" t="s">
        <v>82</v>
      </c>
    </row>
    <row r="1227" spans="1:5" outlineLevel="2" x14ac:dyDescent="0.35">
      <c r="A1227" s="11">
        <v>43817</v>
      </c>
      <c r="B1227" t="s">
        <v>12</v>
      </c>
      <c r="C1227" s="5">
        <v>270</v>
      </c>
      <c r="D1227" s="25" t="str">
        <f t="shared" si="19"/>
        <v/>
      </c>
      <c r="E1227" t="s">
        <v>82</v>
      </c>
    </row>
    <row r="1228" spans="1:5" outlineLevel="2" x14ac:dyDescent="0.35">
      <c r="A1228" s="11">
        <v>43817</v>
      </c>
      <c r="B1228" t="s">
        <v>12</v>
      </c>
      <c r="C1228" s="5">
        <v>35</v>
      </c>
      <c r="D1228" s="25" t="str">
        <f t="shared" si="19"/>
        <v/>
      </c>
      <c r="E1228" t="s">
        <v>82</v>
      </c>
    </row>
    <row r="1229" spans="1:5" outlineLevel="2" x14ac:dyDescent="0.35">
      <c r="A1229" s="11">
        <v>43817</v>
      </c>
      <c r="B1229" t="s">
        <v>12</v>
      </c>
      <c r="C1229" s="5">
        <v>35</v>
      </c>
      <c r="D1229" s="25" t="str">
        <f t="shared" si="19"/>
        <v/>
      </c>
      <c r="E1229" t="s">
        <v>82</v>
      </c>
    </row>
    <row r="1230" spans="1:5" outlineLevel="2" x14ac:dyDescent="0.35">
      <c r="A1230" s="11">
        <v>43817</v>
      </c>
      <c r="B1230" t="s">
        <v>12</v>
      </c>
      <c r="C1230" s="5">
        <v>35</v>
      </c>
      <c r="D1230" s="25" t="str">
        <f t="shared" si="19"/>
        <v/>
      </c>
      <c r="E1230" t="s">
        <v>82</v>
      </c>
    </row>
    <row r="1231" spans="1:5" outlineLevel="2" x14ac:dyDescent="0.35">
      <c r="A1231" s="11">
        <v>43817</v>
      </c>
      <c r="B1231" t="s">
        <v>12</v>
      </c>
      <c r="C1231" s="5">
        <v>204</v>
      </c>
      <c r="D1231" s="25" t="str">
        <f t="shared" si="19"/>
        <v/>
      </c>
      <c r="E1231" t="s">
        <v>80</v>
      </c>
    </row>
    <row r="1232" spans="1:5" outlineLevel="2" x14ac:dyDescent="0.35">
      <c r="A1232" s="11">
        <v>43817</v>
      </c>
      <c r="B1232" t="s">
        <v>12</v>
      </c>
      <c r="C1232" s="5">
        <v>500</v>
      </c>
      <c r="D1232" s="25" t="str">
        <f t="shared" si="19"/>
        <v/>
      </c>
      <c r="E1232" t="s">
        <v>82</v>
      </c>
    </row>
    <row r="1233" spans="1:5" outlineLevel="2" x14ac:dyDescent="0.35">
      <c r="A1233" s="11">
        <v>43817</v>
      </c>
      <c r="B1233" t="s">
        <v>12</v>
      </c>
      <c r="C1233" s="5">
        <v>80</v>
      </c>
      <c r="D1233" s="25" t="str">
        <f t="shared" si="19"/>
        <v/>
      </c>
      <c r="E1233" t="s">
        <v>82</v>
      </c>
    </row>
    <row r="1234" spans="1:5" outlineLevel="2" x14ac:dyDescent="0.35">
      <c r="A1234" s="11">
        <v>43817</v>
      </c>
      <c r="B1234" t="s">
        <v>12</v>
      </c>
      <c r="C1234" s="5">
        <v>80</v>
      </c>
      <c r="D1234" s="25" t="str">
        <f t="shared" si="19"/>
        <v/>
      </c>
      <c r="E1234" t="s">
        <v>82</v>
      </c>
    </row>
    <row r="1235" spans="1:5" outlineLevel="2" x14ac:dyDescent="0.35">
      <c r="A1235" s="11">
        <v>43817</v>
      </c>
      <c r="B1235" t="s">
        <v>12</v>
      </c>
      <c r="C1235" s="5">
        <v>160</v>
      </c>
      <c r="D1235" s="25" t="str">
        <f t="shared" si="19"/>
        <v/>
      </c>
      <c r="E1235" t="s">
        <v>82</v>
      </c>
    </row>
    <row r="1236" spans="1:5" outlineLevel="2" x14ac:dyDescent="0.35">
      <c r="A1236" s="11">
        <v>43817</v>
      </c>
      <c r="B1236" t="s">
        <v>12</v>
      </c>
      <c r="C1236" s="5">
        <v>80</v>
      </c>
      <c r="D1236" s="25" t="str">
        <f t="shared" si="19"/>
        <v/>
      </c>
      <c r="E1236" t="s">
        <v>82</v>
      </c>
    </row>
    <row r="1237" spans="1:5" outlineLevel="2" x14ac:dyDescent="0.35">
      <c r="A1237" s="11">
        <v>43817</v>
      </c>
      <c r="B1237" t="s">
        <v>12</v>
      </c>
      <c r="C1237" s="5">
        <v>80</v>
      </c>
      <c r="D1237" s="25" t="str">
        <f t="shared" si="19"/>
        <v/>
      </c>
      <c r="E1237" t="s">
        <v>82</v>
      </c>
    </row>
    <row r="1238" spans="1:5" outlineLevel="2" x14ac:dyDescent="0.35">
      <c r="A1238" s="11">
        <v>43817</v>
      </c>
      <c r="B1238" t="s">
        <v>12</v>
      </c>
      <c r="C1238" s="5">
        <v>160</v>
      </c>
      <c r="D1238" s="25" t="str">
        <f t="shared" ref="D1238:D1301" si="20">IF(E1238="","TOTAL","")</f>
        <v/>
      </c>
      <c r="E1238" t="s">
        <v>82</v>
      </c>
    </row>
    <row r="1239" spans="1:5" outlineLevel="2" x14ac:dyDescent="0.35">
      <c r="A1239" s="11">
        <v>43817</v>
      </c>
      <c r="B1239" t="s">
        <v>12</v>
      </c>
      <c r="C1239" s="5">
        <v>80</v>
      </c>
      <c r="D1239" s="25" t="str">
        <f t="shared" si="20"/>
        <v/>
      </c>
      <c r="E1239" t="s">
        <v>82</v>
      </c>
    </row>
    <row r="1240" spans="1:5" outlineLevel="2" x14ac:dyDescent="0.35">
      <c r="A1240" s="11">
        <v>43817</v>
      </c>
      <c r="B1240" t="s">
        <v>12</v>
      </c>
      <c r="C1240" s="5">
        <v>80</v>
      </c>
      <c r="D1240" s="25" t="str">
        <f t="shared" si="20"/>
        <v/>
      </c>
      <c r="E1240" t="s">
        <v>82</v>
      </c>
    </row>
    <row r="1241" spans="1:5" outlineLevel="2" x14ac:dyDescent="0.35">
      <c r="A1241" s="11">
        <v>43817</v>
      </c>
      <c r="B1241" t="s">
        <v>12</v>
      </c>
      <c r="C1241" s="5">
        <v>600</v>
      </c>
      <c r="D1241" s="25" t="str">
        <f t="shared" si="20"/>
        <v/>
      </c>
      <c r="E1241" t="s">
        <v>82</v>
      </c>
    </row>
    <row r="1242" spans="1:5" outlineLevel="2" x14ac:dyDescent="0.35">
      <c r="A1242" s="11">
        <v>43817</v>
      </c>
      <c r="B1242" t="s">
        <v>12</v>
      </c>
      <c r="C1242" s="5">
        <v>200</v>
      </c>
      <c r="D1242" s="25" t="str">
        <f t="shared" si="20"/>
        <v/>
      </c>
      <c r="E1242" t="s">
        <v>82</v>
      </c>
    </row>
    <row r="1243" spans="1:5" outlineLevel="2" x14ac:dyDescent="0.35">
      <c r="A1243" s="11">
        <v>43817</v>
      </c>
      <c r="B1243" t="s">
        <v>12</v>
      </c>
      <c r="C1243" s="5">
        <v>300</v>
      </c>
      <c r="D1243" s="25" t="str">
        <f t="shared" si="20"/>
        <v/>
      </c>
      <c r="E1243" t="s">
        <v>82</v>
      </c>
    </row>
    <row r="1244" spans="1:5" outlineLevel="2" x14ac:dyDescent="0.35">
      <c r="A1244" s="11">
        <v>43817</v>
      </c>
      <c r="B1244" t="s">
        <v>12</v>
      </c>
      <c r="C1244" s="5">
        <v>100</v>
      </c>
      <c r="D1244" s="25" t="str">
        <f t="shared" si="20"/>
        <v/>
      </c>
      <c r="E1244" t="s">
        <v>82</v>
      </c>
    </row>
    <row r="1245" spans="1:5" outlineLevel="2" x14ac:dyDescent="0.35">
      <c r="A1245" s="11">
        <v>43817</v>
      </c>
      <c r="B1245" t="s">
        <v>12</v>
      </c>
      <c r="C1245" s="5">
        <v>306</v>
      </c>
      <c r="D1245" s="25" t="str">
        <f t="shared" si="20"/>
        <v/>
      </c>
      <c r="E1245" t="s">
        <v>80</v>
      </c>
    </row>
    <row r="1246" spans="1:5" outlineLevel="2" x14ac:dyDescent="0.35">
      <c r="A1246" s="11">
        <v>43817</v>
      </c>
      <c r="B1246" t="s">
        <v>12</v>
      </c>
      <c r="C1246" s="5">
        <v>357</v>
      </c>
      <c r="D1246" s="25" t="str">
        <f t="shared" si="20"/>
        <v/>
      </c>
      <c r="E1246" t="s">
        <v>80</v>
      </c>
    </row>
    <row r="1247" spans="1:5" outlineLevel="2" x14ac:dyDescent="0.35">
      <c r="A1247" s="11">
        <v>43817</v>
      </c>
      <c r="B1247" t="s">
        <v>12</v>
      </c>
      <c r="C1247" s="5">
        <v>70</v>
      </c>
      <c r="D1247" s="25" t="str">
        <f t="shared" si="20"/>
        <v/>
      </c>
      <c r="E1247" t="s">
        <v>82</v>
      </c>
    </row>
    <row r="1248" spans="1:5" outlineLevel="2" x14ac:dyDescent="0.35">
      <c r="A1248" s="11">
        <v>43817</v>
      </c>
      <c r="B1248" t="s">
        <v>12</v>
      </c>
      <c r="C1248" s="5">
        <v>35</v>
      </c>
      <c r="D1248" s="25" t="str">
        <f t="shared" si="20"/>
        <v/>
      </c>
      <c r="E1248" t="s">
        <v>82</v>
      </c>
    </row>
    <row r="1249" spans="1:5" outlineLevel="2" x14ac:dyDescent="0.35">
      <c r="A1249" s="11">
        <v>43817</v>
      </c>
      <c r="B1249" t="s">
        <v>12</v>
      </c>
      <c r="C1249" s="5">
        <v>150</v>
      </c>
      <c r="D1249" s="25" t="str">
        <f t="shared" si="20"/>
        <v/>
      </c>
      <c r="E1249" t="s">
        <v>82</v>
      </c>
    </row>
    <row r="1250" spans="1:5" outlineLevel="2" x14ac:dyDescent="0.35">
      <c r="A1250" s="11">
        <v>43817</v>
      </c>
      <c r="B1250" t="s">
        <v>12</v>
      </c>
      <c r="C1250" s="5">
        <v>150</v>
      </c>
      <c r="D1250" s="25" t="str">
        <f t="shared" si="20"/>
        <v/>
      </c>
      <c r="E1250" t="s">
        <v>82</v>
      </c>
    </row>
    <row r="1251" spans="1:5" outlineLevel="2" x14ac:dyDescent="0.35">
      <c r="A1251" s="11">
        <v>43817</v>
      </c>
      <c r="B1251" t="s">
        <v>12</v>
      </c>
      <c r="C1251" s="5">
        <v>150</v>
      </c>
      <c r="D1251" s="25" t="str">
        <f t="shared" si="20"/>
        <v/>
      </c>
      <c r="E1251" t="s">
        <v>82</v>
      </c>
    </row>
    <row r="1252" spans="1:5" outlineLevel="2" x14ac:dyDescent="0.35">
      <c r="A1252" s="11">
        <v>43817</v>
      </c>
      <c r="B1252" t="s">
        <v>12</v>
      </c>
      <c r="C1252" s="5">
        <v>150</v>
      </c>
      <c r="D1252" s="25" t="str">
        <f t="shared" si="20"/>
        <v/>
      </c>
      <c r="E1252" t="s">
        <v>82</v>
      </c>
    </row>
    <row r="1253" spans="1:5" outlineLevel="2" x14ac:dyDescent="0.35">
      <c r="A1253" s="11">
        <v>43817</v>
      </c>
      <c r="B1253" t="s">
        <v>12</v>
      </c>
      <c r="C1253" s="5">
        <v>150</v>
      </c>
      <c r="D1253" s="25" t="str">
        <f t="shared" si="20"/>
        <v/>
      </c>
      <c r="E1253" t="s">
        <v>82</v>
      </c>
    </row>
    <row r="1254" spans="1:5" outlineLevel="2" x14ac:dyDescent="0.35">
      <c r="A1254" s="11">
        <v>43817</v>
      </c>
      <c r="B1254" t="s">
        <v>12</v>
      </c>
      <c r="C1254" s="5">
        <v>150</v>
      </c>
      <c r="D1254" s="25" t="str">
        <f t="shared" si="20"/>
        <v/>
      </c>
      <c r="E1254" t="s">
        <v>82</v>
      </c>
    </row>
    <row r="1255" spans="1:5" outlineLevel="2" x14ac:dyDescent="0.35">
      <c r="A1255" s="11">
        <v>43817</v>
      </c>
      <c r="B1255" t="s">
        <v>12</v>
      </c>
      <c r="C1255" s="5">
        <v>150</v>
      </c>
      <c r="D1255" s="25" t="str">
        <f t="shared" si="20"/>
        <v/>
      </c>
      <c r="E1255" t="s">
        <v>82</v>
      </c>
    </row>
    <row r="1256" spans="1:5" outlineLevel="2" x14ac:dyDescent="0.35">
      <c r="A1256" s="11">
        <v>43817</v>
      </c>
      <c r="B1256" t="s">
        <v>12</v>
      </c>
      <c r="C1256" s="5">
        <v>150</v>
      </c>
      <c r="D1256" s="25" t="str">
        <f t="shared" si="20"/>
        <v/>
      </c>
      <c r="E1256" t="s">
        <v>82</v>
      </c>
    </row>
    <row r="1257" spans="1:5" outlineLevel="2" x14ac:dyDescent="0.35">
      <c r="A1257" s="11">
        <v>43817</v>
      </c>
      <c r="B1257" t="s">
        <v>12</v>
      </c>
      <c r="C1257" s="5">
        <v>150</v>
      </c>
      <c r="D1257" s="25" t="str">
        <f t="shared" si="20"/>
        <v/>
      </c>
      <c r="E1257" t="s">
        <v>82</v>
      </c>
    </row>
    <row r="1258" spans="1:5" outlineLevel="2" x14ac:dyDescent="0.35">
      <c r="A1258" s="11">
        <v>43817</v>
      </c>
      <c r="B1258" t="s">
        <v>12</v>
      </c>
      <c r="C1258" s="5">
        <v>150</v>
      </c>
      <c r="D1258" s="25" t="str">
        <f t="shared" si="20"/>
        <v/>
      </c>
      <c r="E1258" t="s">
        <v>82</v>
      </c>
    </row>
    <row r="1259" spans="1:5" outlineLevel="2" x14ac:dyDescent="0.35">
      <c r="A1259" s="11">
        <v>43817</v>
      </c>
      <c r="B1259" t="s">
        <v>12</v>
      </c>
      <c r="C1259" s="5">
        <v>150</v>
      </c>
      <c r="D1259" s="25" t="str">
        <f t="shared" si="20"/>
        <v/>
      </c>
      <c r="E1259" t="s">
        <v>82</v>
      </c>
    </row>
    <row r="1260" spans="1:5" outlineLevel="2" x14ac:dyDescent="0.35">
      <c r="A1260" s="11">
        <v>43817</v>
      </c>
      <c r="B1260" t="s">
        <v>12</v>
      </c>
      <c r="C1260" s="5">
        <v>600</v>
      </c>
      <c r="D1260" s="25" t="str">
        <f t="shared" si="20"/>
        <v/>
      </c>
      <c r="E1260" t="s">
        <v>82</v>
      </c>
    </row>
    <row r="1261" spans="1:5" outlineLevel="2" x14ac:dyDescent="0.35">
      <c r="A1261" s="11">
        <v>43817</v>
      </c>
      <c r="B1261" t="s">
        <v>12</v>
      </c>
      <c r="C1261" s="5">
        <v>97.5</v>
      </c>
      <c r="D1261" s="25" t="str">
        <f t="shared" si="20"/>
        <v/>
      </c>
      <c r="E1261" t="s">
        <v>82</v>
      </c>
    </row>
    <row r="1262" spans="1:5" outlineLevel="2" x14ac:dyDescent="0.35">
      <c r="A1262" s="11">
        <v>43817</v>
      </c>
      <c r="B1262" t="s">
        <v>12</v>
      </c>
      <c r="C1262" s="5">
        <v>120</v>
      </c>
      <c r="D1262" s="25" t="str">
        <f t="shared" si="20"/>
        <v/>
      </c>
      <c r="E1262" t="s">
        <v>82</v>
      </c>
    </row>
    <row r="1263" spans="1:5" outlineLevel="2" x14ac:dyDescent="0.35">
      <c r="A1263" s="11">
        <v>43817</v>
      </c>
      <c r="B1263" t="s">
        <v>12</v>
      </c>
      <c r="C1263" s="5">
        <v>150</v>
      </c>
      <c r="D1263" s="25" t="str">
        <f t="shared" si="20"/>
        <v/>
      </c>
      <c r="E1263" t="s">
        <v>82</v>
      </c>
    </row>
    <row r="1264" spans="1:5" outlineLevel="2" x14ac:dyDescent="0.35">
      <c r="A1264" s="11">
        <v>43817</v>
      </c>
      <c r="B1264" t="s">
        <v>12</v>
      </c>
      <c r="C1264" s="5">
        <v>178.5</v>
      </c>
      <c r="D1264" s="25" t="str">
        <f t="shared" si="20"/>
        <v/>
      </c>
      <c r="E1264" t="s">
        <v>80</v>
      </c>
    </row>
    <row r="1265" spans="1:5" outlineLevel="2" x14ac:dyDescent="0.35">
      <c r="A1265" s="11">
        <v>43817</v>
      </c>
      <c r="B1265" t="s">
        <v>12</v>
      </c>
      <c r="C1265" s="5">
        <v>90</v>
      </c>
      <c r="D1265" s="25" t="str">
        <f t="shared" si="20"/>
        <v/>
      </c>
      <c r="E1265" t="s">
        <v>82</v>
      </c>
    </row>
    <row r="1266" spans="1:5" outlineLevel="1" x14ac:dyDescent="0.35">
      <c r="A1266" s="24">
        <f>A1265</f>
        <v>43817</v>
      </c>
      <c r="B1266" s="24" t="str">
        <f>B1265</f>
        <v>REGION IV EDUCAT SVC CENTER</v>
      </c>
      <c r="C1266" s="25">
        <f>SUBTOTAL(9,C1218:C1265)</f>
        <v>7273</v>
      </c>
      <c r="D1266" s="25" t="str">
        <f t="shared" si="20"/>
        <v>TOTAL</v>
      </c>
    </row>
    <row r="1267" spans="1:5" outlineLevel="2" x14ac:dyDescent="0.35">
      <c r="A1267" s="11">
        <v>43817</v>
      </c>
      <c r="B1267" t="s">
        <v>13</v>
      </c>
      <c r="C1267" s="5">
        <v>408</v>
      </c>
      <c r="D1267" s="25" t="str">
        <f t="shared" si="20"/>
        <v/>
      </c>
      <c r="E1267" t="s">
        <v>79</v>
      </c>
    </row>
    <row r="1268" spans="1:5" outlineLevel="1" x14ac:dyDescent="0.35">
      <c r="A1268" s="24">
        <f>A1267</f>
        <v>43817</v>
      </c>
      <c r="B1268" s="24" t="str">
        <f>B1267</f>
        <v>T E P S A</v>
      </c>
      <c r="C1268" s="25">
        <f>SUBTOTAL(9,C1267:C1267)</f>
        <v>408</v>
      </c>
      <c r="D1268" s="25" t="str">
        <f t="shared" si="20"/>
        <v>TOTAL</v>
      </c>
    </row>
    <row r="1269" spans="1:5" outlineLevel="2" x14ac:dyDescent="0.35">
      <c r="A1269" s="11">
        <v>43817</v>
      </c>
      <c r="B1269" t="s">
        <v>163</v>
      </c>
      <c r="C1269" s="5">
        <v>1000</v>
      </c>
      <c r="D1269" s="25" t="str">
        <f t="shared" si="20"/>
        <v/>
      </c>
      <c r="E1269" t="s">
        <v>79</v>
      </c>
    </row>
    <row r="1270" spans="1:5" outlineLevel="2" x14ac:dyDescent="0.35">
      <c r="A1270" s="11">
        <v>43817</v>
      </c>
      <c r="B1270" t="s">
        <v>163</v>
      </c>
      <c r="C1270" s="5">
        <v>59</v>
      </c>
      <c r="D1270" s="25" t="str">
        <f t="shared" si="20"/>
        <v/>
      </c>
      <c r="E1270" t="s">
        <v>79</v>
      </c>
    </row>
    <row r="1271" spans="1:5" outlineLevel="1" x14ac:dyDescent="0.35">
      <c r="A1271" s="24">
        <f>A1270</f>
        <v>43817</v>
      </c>
      <c r="B1271" s="24" t="str">
        <f>B1270</f>
        <v>RIDDELL ALL AMERICAN SPORTS CORP</v>
      </c>
      <c r="C1271" s="25">
        <f>SUBTOTAL(9,C1269:C1270)</f>
        <v>1059</v>
      </c>
      <c r="D1271" s="25" t="str">
        <f t="shared" si="20"/>
        <v>TOTAL</v>
      </c>
    </row>
    <row r="1272" spans="1:5" outlineLevel="2" x14ac:dyDescent="0.35">
      <c r="A1272" s="11">
        <v>43817</v>
      </c>
      <c r="B1272" t="s">
        <v>849</v>
      </c>
      <c r="C1272" s="5">
        <v>120</v>
      </c>
      <c r="D1272" s="25" t="str">
        <f t="shared" si="20"/>
        <v/>
      </c>
      <c r="E1272" t="s">
        <v>79</v>
      </c>
    </row>
    <row r="1273" spans="1:5" outlineLevel="2" x14ac:dyDescent="0.35">
      <c r="A1273" s="11">
        <v>43817</v>
      </c>
      <c r="B1273" t="s">
        <v>849</v>
      </c>
      <c r="C1273" s="5">
        <v>60</v>
      </c>
      <c r="D1273" s="25" t="str">
        <f t="shared" si="20"/>
        <v/>
      </c>
      <c r="E1273" t="s">
        <v>79</v>
      </c>
    </row>
    <row r="1274" spans="1:5" outlineLevel="1" x14ac:dyDescent="0.35">
      <c r="A1274" s="24">
        <f>A1273</f>
        <v>43817</v>
      </c>
      <c r="B1274" s="24" t="str">
        <f>B1273</f>
        <v>MBR INC</v>
      </c>
      <c r="C1274" s="25">
        <f>SUBTOTAL(9,C1272:C1273)</f>
        <v>180</v>
      </c>
      <c r="D1274" s="25" t="str">
        <f t="shared" si="20"/>
        <v>TOTAL</v>
      </c>
    </row>
    <row r="1275" spans="1:5" outlineLevel="2" x14ac:dyDescent="0.35">
      <c r="A1275" s="11">
        <v>43817</v>
      </c>
      <c r="B1275" t="s">
        <v>589</v>
      </c>
      <c r="C1275" s="5">
        <v>771.75</v>
      </c>
      <c r="D1275" s="25" t="str">
        <f t="shared" si="20"/>
        <v/>
      </c>
      <c r="E1275" t="s">
        <v>80</v>
      </c>
    </row>
    <row r="1276" spans="1:5" outlineLevel="1" x14ac:dyDescent="0.35">
      <c r="A1276" s="24">
        <f>A1275</f>
        <v>43817</v>
      </c>
      <c r="B1276" s="24" t="str">
        <f>B1275</f>
        <v>ATTAINMENT COMPANY INC</v>
      </c>
      <c r="C1276" s="25">
        <f>SUBTOTAL(9,C1275:C1275)</f>
        <v>771.75</v>
      </c>
      <c r="D1276" s="25" t="str">
        <f t="shared" si="20"/>
        <v>TOTAL</v>
      </c>
    </row>
    <row r="1277" spans="1:5" outlineLevel="2" x14ac:dyDescent="0.35">
      <c r="A1277" s="11">
        <v>43817</v>
      </c>
      <c r="B1277" t="s">
        <v>186</v>
      </c>
      <c r="C1277" s="5">
        <v>182</v>
      </c>
      <c r="D1277" s="25" t="str">
        <f t="shared" si="20"/>
        <v/>
      </c>
      <c r="E1277" t="s">
        <v>79</v>
      </c>
    </row>
    <row r="1278" spans="1:5" outlineLevel="2" x14ac:dyDescent="0.35">
      <c r="A1278" s="11">
        <v>43817</v>
      </c>
      <c r="B1278" t="s">
        <v>186</v>
      </c>
      <c r="C1278" s="5">
        <v>100</v>
      </c>
      <c r="D1278" s="25" t="str">
        <f t="shared" si="20"/>
        <v/>
      </c>
      <c r="E1278" t="s">
        <v>85</v>
      </c>
    </row>
    <row r="1279" spans="1:5" outlineLevel="2" x14ac:dyDescent="0.35">
      <c r="A1279" s="11">
        <v>43817</v>
      </c>
      <c r="B1279" t="s">
        <v>186</v>
      </c>
      <c r="C1279" s="5">
        <v>3195</v>
      </c>
      <c r="D1279" s="25" t="str">
        <f t="shared" si="20"/>
        <v/>
      </c>
      <c r="E1279" t="s">
        <v>79</v>
      </c>
    </row>
    <row r="1280" spans="1:5" outlineLevel="2" x14ac:dyDescent="0.35">
      <c r="A1280" s="11">
        <v>43817</v>
      </c>
      <c r="B1280" t="s">
        <v>186</v>
      </c>
      <c r="C1280" s="5">
        <v>700</v>
      </c>
      <c r="D1280" s="25" t="str">
        <f t="shared" si="20"/>
        <v/>
      </c>
      <c r="E1280" t="s">
        <v>79</v>
      </c>
    </row>
    <row r="1281" spans="1:5" outlineLevel="2" x14ac:dyDescent="0.35">
      <c r="A1281" s="11">
        <v>43817</v>
      </c>
      <c r="B1281" t="s">
        <v>186</v>
      </c>
      <c r="C1281" s="5">
        <v>1750</v>
      </c>
      <c r="D1281" s="25" t="str">
        <f t="shared" si="20"/>
        <v/>
      </c>
      <c r="E1281" t="s">
        <v>79</v>
      </c>
    </row>
    <row r="1282" spans="1:5" outlineLevel="2" x14ac:dyDescent="0.35">
      <c r="A1282" s="11">
        <v>43817</v>
      </c>
      <c r="B1282" t="s">
        <v>186</v>
      </c>
      <c r="C1282" s="5">
        <v>996</v>
      </c>
      <c r="D1282" s="25" t="str">
        <f t="shared" si="20"/>
        <v/>
      </c>
      <c r="E1282" t="s">
        <v>79</v>
      </c>
    </row>
    <row r="1283" spans="1:5" outlineLevel="2" x14ac:dyDescent="0.35">
      <c r="A1283" s="11">
        <v>43817</v>
      </c>
      <c r="B1283" t="s">
        <v>186</v>
      </c>
      <c r="C1283" s="5">
        <v>4995</v>
      </c>
      <c r="D1283" s="25" t="str">
        <f t="shared" si="20"/>
        <v/>
      </c>
      <c r="E1283" t="s">
        <v>79</v>
      </c>
    </row>
    <row r="1284" spans="1:5" outlineLevel="2" x14ac:dyDescent="0.35">
      <c r="A1284" s="11">
        <v>43817</v>
      </c>
      <c r="B1284" t="s">
        <v>186</v>
      </c>
      <c r="C1284" s="5">
        <v>90</v>
      </c>
      <c r="D1284" s="25" t="str">
        <f t="shared" si="20"/>
        <v/>
      </c>
      <c r="E1284" t="s">
        <v>85</v>
      </c>
    </row>
    <row r="1285" spans="1:5" outlineLevel="2" x14ac:dyDescent="0.35">
      <c r="A1285" s="11">
        <v>43817</v>
      </c>
      <c r="B1285" t="s">
        <v>186</v>
      </c>
      <c r="C1285" s="5">
        <v>149</v>
      </c>
      <c r="D1285" s="25" t="str">
        <f t="shared" si="20"/>
        <v/>
      </c>
      <c r="E1285" t="s">
        <v>79</v>
      </c>
    </row>
    <row r="1286" spans="1:5" outlineLevel="2" x14ac:dyDescent="0.35">
      <c r="A1286" s="11">
        <v>43817</v>
      </c>
      <c r="B1286" t="s">
        <v>186</v>
      </c>
      <c r="C1286" s="5">
        <v>65</v>
      </c>
      <c r="D1286" s="25" t="str">
        <f t="shared" si="20"/>
        <v/>
      </c>
      <c r="E1286" t="s">
        <v>85</v>
      </c>
    </row>
    <row r="1287" spans="1:5" outlineLevel="2" x14ac:dyDescent="0.35">
      <c r="A1287" s="11">
        <v>43817</v>
      </c>
      <c r="B1287" t="s">
        <v>186</v>
      </c>
      <c r="C1287" s="5">
        <v>30</v>
      </c>
      <c r="D1287" s="25" t="str">
        <f t="shared" si="20"/>
        <v/>
      </c>
      <c r="E1287" t="s">
        <v>85</v>
      </c>
    </row>
    <row r="1288" spans="1:5" outlineLevel="1" x14ac:dyDescent="0.35">
      <c r="A1288" s="24">
        <f>A1287</f>
        <v>43817</v>
      </c>
      <c r="B1288" s="24" t="str">
        <f>B1287</f>
        <v>LISLE VIOLIN SHOP</v>
      </c>
      <c r="C1288" s="25">
        <f>SUBTOTAL(9,C1277:C1287)</f>
        <v>12252</v>
      </c>
      <c r="D1288" s="25" t="str">
        <f t="shared" si="20"/>
        <v>TOTAL</v>
      </c>
    </row>
    <row r="1289" spans="1:5" outlineLevel="2" x14ac:dyDescent="0.35">
      <c r="A1289" s="11">
        <v>43817</v>
      </c>
      <c r="B1289" t="s">
        <v>279</v>
      </c>
      <c r="C1289" s="5">
        <v>249.36</v>
      </c>
      <c r="D1289" s="25" t="str">
        <f t="shared" si="20"/>
        <v/>
      </c>
      <c r="E1289" t="s">
        <v>93</v>
      </c>
    </row>
    <row r="1290" spans="1:5" outlineLevel="2" x14ac:dyDescent="0.35">
      <c r="A1290" s="11">
        <v>43817</v>
      </c>
      <c r="B1290" t="s">
        <v>279</v>
      </c>
      <c r="C1290" s="5">
        <v>1632.18</v>
      </c>
      <c r="D1290" s="25" t="str">
        <f t="shared" si="20"/>
        <v/>
      </c>
      <c r="E1290" t="s">
        <v>93</v>
      </c>
    </row>
    <row r="1291" spans="1:5" outlineLevel="1" x14ac:dyDescent="0.35">
      <c r="A1291" s="24">
        <f>A1290</f>
        <v>43817</v>
      </c>
      <c r="B1291" s="24" t="str">
        <f>B1290</f>
        <v>EDUCATIONAL PRODUCTS INC</v>
      </c>
      <c r="C1291" s="25">
        <f>SUBTOTAL(9,C1289:C1290)</f>
        <v>1881.54</v>
      </c>
      <c r="D1291" s="25" t="str">
        <f t="shared" si="20"/>
        <v>TOTAL</v>
      </c>
    </row>
    <row r="1292" spans="1:5" outlineLevel="2" x14ac:dyDescent="0.35">
      <c r="A1292" s="11">
        <v>43817</v>
      </c>
      <c r="B1292" t="s">
        <v>62</v>
      </c>
      <c r="C1292" s="5">
        <v>1279.5</v>
      </c>
      <c r="D1292" s="25" t="str">
        <f t="shared" si="20"/>
        <v/>
      </c>
      <c r="E1292" t="s">
        <v>81</v>
      </c>
    </row>
    <row r="1293" spans="1:5" outlineLevel="2" x14ac:dyDescent="0.35">
      <c r="A1293" s="11">
        <v>43817</v>
      </c>
      <c r="B1293" t="s">
        <v>62</v>
      </c>
      <c r="C1293" s="5">
        <v>100.5</v>
      </c>
      <c r="D1293" s="25" t="str">
        <f t="shared" si="20"/>
        <v/>
      </c>
      <c r="E1293" t="s">
        <v>81</v>
      </c>
    </row>
    <row r="1294" spans="1:5" outlineLevel="1" x14ac:dyDescent="0.35">
      <c r="A1294" s="24">
        <f>A1293</f>
        <v>43817</v>
      </c>
      <c r="B1294" s="24" t="str">
        <f>B1293</f>
        <v>CHALKS TRUCK PARTS INC</v>
      </c>
      <c r="C1294" s="25">
        <f>SUBTOTAL(9,C1292:C1293)</f>
        <v>1380</v>
      </c>
      <c r="D1294" s="25" t="str">
        <f t="shared" si="20"/>
        <v>TOTAL</v>
      </c>
    </row>
    <row r="1295" spans="1:5" outlineLevel="2" x14ac:dyDescent="0.35">
      <c r="A1295" s="11">
        <v>43817</v>
      </c>
      <c r="B1295" t="s">
        <v>150</v>
      </c>
      <c r="C1295" s="5">
        <v>19.600000000000001</v>
      </c>
      <c r="D1295" s="25" t="str">
        <f t="shared" si="20"/>
        <v/>
      </c>
      <c r="E1295" t="s">
        <v>81</v>
      </c>
    </row>
    <row r="1296" spans="1:5" outlineLevel="1" x14ac:dyDescent="0.35">
      <c r="A1296" s="24">
        <f>A1295</f>
        <v>43817</v>
      </c>
      <c r="B1296" s="24" t="str">
        <f>B1295</f>
        <v>SOUTHWEST TEXAS EQUIPMENT</v>
      </c>
      <c r="C1296" s="25">
        <f>SUBTOTAL(9,C1295:C1295)</f>
        <v>19.600000000000001</v>
      </c>
      <c r="D1296" s="25" t="str">
        <f t="shared" si="20"/>
        <v>TOTAL</v>
      </c>
    </row>
    <row r="1297" spans="1:5" outlineLevel="2" x14ac:dyDescent="0.35">
      <c r="A1297" s="11">
        <v>43817</v>
      </c>
      <c r="B1297" t="s">
        <v>60</v>
      </c>
      <c r="C1297" s="5">
        <v>118.87</v>
      </c>
      <c r="D1297" s="25" t="str">
        <f t="shared" si="20"/>
        <v/>
      </c>
      <c r="E1297" t="s">
        <v>79</v>
      </c>
    </row>
    <row r="1298" spans="1:5" outlineLevel="2" x14ac:dyDescent="0.35">
      <c r="A1298" s="11">
        <v>43817</v>
      </c>
      <c r="B1298" t="s">
        <v>60</v>
      </c>
      <c r="C1298" s="5">
        <v>509.86</v>
      </c>
      <c r="D1298" s="25" t="str">
        <f t="shared" si="20"/>
        <v/>
      </c>
      <c r="E1298" t="s">
        <v>79</v>
      </c>
    </row>
    <row r="1299" spans="1:5" outlineLevel="2" x14ac:dyDescent="0.35">
      <c r="A1299" s="11">
        <v>43817</v>
      </c>
      <c r="B1299" t="s">
        <v>60</v>
      </c>
      <c r="C1299" s="5">
        <v>1815.5</v>
      </c>
      <c r="D1299" s="25" t="str">
        <f t="shared" si="20"/>
        <v/>
      </c>
      <c r="E1299" t="s">
        <v>79</v>
      </c>
    </row>
    <row r="1300" spans="1:5" outlineLevel="2" x14ac:dyDescent="0.35">
      <c r="A1300" s="11">
        <v>43817</v>
      </c>
      <c r="B1300" t="s">
        <v>60</v>
      </c>
      <c r="C1300" s="5">
        <v>225</v>
      </c>
      <c r="D1300" s="25" t="str">
        <f t="shared" si="20"/>
        <v/>
      </c>
      <c r="E1300" t="s">
        <v>79</v>
      </c>
    </row>
    <row r="1301" spans="1:5" outlineLevel="2" x14ac:dyDescent="0.35">
      <c r="A1301" s="11">
        <v>43817</v>
      </c>
      <c r="B1301" t="s">
        <v>60</v>
      </c>
      <c r="C1301" s="5">
        <v>684.85</v>
      </c>
      <c r="D1301" s="25" t="str">
        <f t="shared" si="20"/>
        <v/>
      </c>
      <c r="E1301" t="s">
        <v>79</v>
      </c>
    </row>
    <row r="1302" spans="1:5" outlineLevel="2" x14ac:dyDescent="0.35">
      <c r="A1302" s="11">
        <v>43817</v>
      </c>
      <c r="B1302" t="s">
        <v>60</v>
      </c>
      <c r="C1302" s="5">
        <v>834</v>
      </c>
      <c r="D1302" s="25" t="str">
        <f t="shared" ref="D1302:D1365" si="21">IF(E1302="","TOTAL","")</f>
        <v/>
      </c>
      <c r="E1302" t="s">
        <v>79</v>
      </c>
    </row>
    <row r="1303" spans="1:5" outlineLevel="2" x14ac:dyDescent="0.35">
      <c r="A1303" s="11">
        <v>43817</v>
      </c>
      <c r="B1303" t="s">
        <v>60</v>
      </c>
      <c r="C1303" s="5">
        <v>763.75</v>
      </c>
      <c r="D1303" s="25" t="str">
        <f t="shared" si="21"/>
        <v/>
      </c>
      <c r="E1303" t="s">
        <v>79</v>
      </c>
    </row>
    <row r="1304" spans="1:5" outlineLevel="2" x14ac:dyDescent="0.35">
      <c r="A1304" s="11">
        <v>43817</v>
      </c>
      <c r="B1304" t="s">
        <v>60</v>
      </c>
      <c r="C1304" s="5">
        <v>1524</v>
      </c>
      <c r="D1304" s="25" t="str">
        <f t="shared" si="21"/>
        <v/>
      </c>
      <c r="E1304" t="s">
        <v>79</v>
      </c>
    </row>
    <row r="1305" spans="1:5" outlineLevel="2" x14ac:dyDescent="0.35">
      <c r="A1305" s="11">
        <v>43817</v>
      </c>
      <c r="B1305" t="s">
        <v>60</v>
      </c>
      <c r="C1305" s="5">
        <v>1363</v>
      </c>
      <c r="D1305" s="25" t="str">
        <f t="shared" si="21"/>
        <v/>
      </c>
      <c r="E1305" t="s">
        <v>79</v>
      </c>
    </row>
    <row r="1306" spans="1:5" outlineLevel="1" x14ac:dyDescent="0.35">
      <c r="A1306" s="24">
        <f>A1305</f>
        <v>43817</v>
      </c>
      <c r="B1306" s="24" t="str">
        <f>B1305</f>
        <v>SLPC INC</v>
      </c>
      <c r="C1306" s="25">
        <f>SUBTOTAL(9,C1297:C1305)</f>
        <v>7838.83</v>
      </c>
      <c r="D1306" s="25" t="str">
        <f t="shared" si="21"/>
        <v>TOTAL</v>
      </c>
    </row>
    <row r="1307" spans="1:5" outlineLevel="2" x14ac:dyDescent="0.35">
      <c r="A1307" s="11">
        <v>43817</v>
      </c>
      <c r="B1307" t="s">
        <v>21</v>
      </c>
      <c r="C1307" s="5">
        <v>10863.46</v>
      </c>
      <c r="D1307" s="25" t="str">
        <f t="shared" si="21"/>
        <v/>
      </c>
      <c r="E1307" t="s">
        <v>90</v>
      </c>
    </row>
    <row r="1308" spans="1:5" outlineLevel="2" x14ac:dyDescent="0.35">
      <c r="A1308" s="11">
        <v>43817</v>
      </c>
      <c r="B1308" t="s">
        <v>21</v>
      </c>
      <c r="C1308" s="5">
        <v>3186.5</v>
      </c>
      <c r="D1308" s="25" t="str">
        <f t="shared" si="21"/>
        <v/>
      </c>
      <c r="E1308" t="s">
        <v>79</v>
      </c>
    </row>
    <row r="1309" spans="1:5" outlineLevel="2" x14ac:dyDescent="0.35">
      <c r="A1309" s="11">
        <v>43817</v>
      </c>
      <c r="B1309" t="s">
        <v>21</v>
      </c>
      <c r="C1309" s="5">
        <v>165</v>
      </c>
      <c r="D1309" s="25" t="str">
        <f t="shared" si="21"/>
        <v/>
      </c>
      <c r="E1309" t="s">
        <v>81</v>
      </c>
    </row>
    <row r="1310" spans="1:5" outlineLevel="1" x14ac:dyDescent="0.35">
      <c r="A1310" s="24">
        <f>A1309</f>
        <v>43817</v>
      </c>
      <c r="B1310" s="24" t="str">
        <f>B1309</f>
        <v>BUCKEYE CLEANING CENTER</v>
      </c>
      <c r="C1310" s="25">
        <f>SUBTOTAL(9,C1307:C1309)</f>
        <v>14214.96</v>
      </c>
      <c r="D1310" s="25" t="str">
        <f t="shared" si="21"/>
        <v>TOTAL</v>
      </c>
    </row>
    <row r="1311" spans="1:5" outlineLevel="2" x14ac:dyDescent="0.35">
      <c r="A1311" s="11">
        <v>43817</v>
      </c>
      <c r="B1311" t="s">
        <v>14</v>
      </c>
      <c r="C1311" s="5">
        <v>14.2</v>
      </c>
      <c r="D1311" s="25" t="str">
        <f t="shared" si="21"/>
        <v/>
      </c>
      <c r="E1311" t="s">
        <v>79</v>
      </c>
    </row>
    <row r="1312" spans="1:5" outlineLevel="2" x14ac:dyDescent="0.35">
      <c r="A1312" s="11">
        <v>43817</v>
      </c>
      <c r="B1312" t="s">
        <v>14</v>
      </c>
      <c r="C1312" s="5">
        <v>379.79</v>
      </c>
      <c r="D1312" s="25" t="str">
        <f t="shared" si="21"/>
        <v/>
      </c>
      <c r="E1312" t="s">
        <v>79</v>
      </c>
    </row>
    <row r="1313" spans="1:5" outlineLevel="2" x14ac:dyDescent="0.35">
      <c r="A1313" s="11">
        <v>43817</v>
      </c>
      <c r="B1313" t="s">
        <v>14</v>
      </c>
      <c r="C1313" s="5">
        <v>161.08000000000001</v>
      </c>
      <c r="D1313" s="25" t="str">
        <f t="shared" si="21"/>
        <v/>
      </c>
      <c r="E1313" t="s">
        <v>79</v>
      </c>
    </row>
    <row r="1314" spans="1:5" outlineLevel="2" x14ac:dyDescent="0.35">
      <c r="A1314" s="11">
        <v>43817</v>
      </c>
      <c r="B1314" t="s">
        <v>14</v>
      </c>
      <c r="C1314" s="5">
        <v>81.77</v>
      </c>
      <c r="D1314" s="25" t="str">
        <f t="shared" si="21"/>
        <v/>
      </c>
      <c r="E1314" t="s">
        <v>79</v>
      </c>
    </row>
    <row r="1315" spans="1:5" outlineLevel="2" x14ac:dyDescent="0.35">
      <c r="A1315" s="11">
        <v>43817</v>
      </c>
      <c r="B1315" t="s">
        <v>14</v>
      </c>
      <c r="C1315" s="5">
        <v>80.040000000000006</v>
      </c>
      <c r="D1315" s="25" t="str">
        <f t="shared" si="21"/>
        <v/>
      </c>
      <c r="E1315" t="s">
        <v>79</v>
      </c>
    </row>
    <row r="1316" spans="1:5" outlineLevel="2" x14ac:dyDescent="0.35">
      <c r="A1316" s="11">
        <v>43817</v>
      </c>
      <c r="B1316" t="s">
        <v>14</v>
      </c>
      <c r="C1316" s="5">
        <v>829.38</v>
      </c>
      <c r="D1316" s="25" t="str">
        <f t="shared" si="21"/>
        <v/>
      </c>
      <c r="E1316" t="s">
        <v>79</v>
      </c>
    </row>
    <row r="1317" spans="1:5" outlineLevel="2" x14ac:dyDescent="0.35">
      <c r="A1317" s="11">
        <v>43817</v>
      </c>
      <c r="B1317" t="s">
        <v>14</v>
      </c>
      <c r="C1317" s="5">
        <v>22.24</v>
      </c>
      <c r="D1317" s="25" t="str">
        <f t="shared" si="21"/>
        <v/>
      </c>
      <c r="E1317" t="s">
        <v>79</v>
      </c>
    </row>
    <row r="1318" spans="1:5" outlineLevel="1" x14ac:dyDescent="0.35">
      <c r="A1318" s="24">
        <f>A1317</f>
        <v>43817</v>
      </c>
      <c r="B1318" s="24" t="str">
        <f>B1317</f>
        <v>SCHOOL HEALTH CORP</v>
      </c>
      <c r="C1318" s="25">
        <f>SUBTOTAL(9,C1311:C1317)</f>
        <v>1568.5</v>
      </c>
      <c r="D1318" s="25" t="str">
        <f t="shared" si="21"/>
        <v>TOTAL</v>
      </c>
    </row>
    <row r="1319" spans="1:5" outlineLevel="2" x14ac:dyDescent="0.35">
      <c r="A1319" s="11">
        <v>43817</v>
      </c>
      <c r="B1319" t="s">
        <v>63</v>
      </c>
      <c r="C1319" s="5">
        <v>107.68</v>
      </c>
      <c r="D1319" s="25" t="str">
        <f t="shared" si="21"/>
        <v/>
      </c>
      <c r="E1319" t="s">
        <v>80</v>
      </c>
    </row>
    <row r="1320" spans="1:5" outlineLevel="2" x14ac:dyDescent="0.35">
      <c r="A1320" s="11">
        <v>43817</v>
      </c>
      <c r="B1320" t="s">
        <v>63</v>
      </c>
      <c r="C1320" s="5">
        <v>143.88999999999999</v>
      </c>
      <c r="D1320" s="25" t="str">
        <f t="shared" si="21"/>
        <v/>
      </c>
      <c r="E1320" t="s">
        <v>480</v>
      </c>
    </row>
    <row r="1321" spans="1:5" outlineLevel="2" x14ac:dyDescent="0.35">
      <c r="A1321" s="11">
        <v>43817</v>
      </c>
      <c r="B1321" t="s">
        <v>63</v>
      </c>
      <c r="C1321" s="5">
        <v>268.8</v>
      </c>
      <c r="D1321" s="25" t="str">
        <f t="shared" si="21"/>
        <v/>
      </c>
      <c r="E1321" t="s">
        <v>80</v>
      </c>
    </row>
    <row r="1322" spans="1:5" outlineLevel="2" x14ac:dyDescent="0.35">
      <c r="A1322" s="11">
        <v>43817</v>
      </c>
      <c r="B1322" t="s">
        <v>63</v>
      </c>
      <c r="C1322" s="5">
        <v>75.790000000000006</v>
      </c>
      <c r="D1322" s="25" t="str">
        <f t="shared" si="21"/>
        <v/>
      </c>
      <c r="E1322" t="s">
        <v>480</v>
      </c>
    </row>
    <row r="1323" spans="1:5" outlineLevel="2" x14ac:dyDescent="0.35">
      <c r="A1323" s="11">
        <v>43817</v>
      </c>
      <c r="B1323" t="s">
        <v>63</v>
      </c>
      <c r="C1323" s="5">
        <v>419.4</v>
      </c>
      <c r="D1323" s="25" t="str">
        <f t="shared" si="21"/>
        <v/>
      </c>
      <c r="E1323" t="s">
        <v>80</v>
      </c>
    </row>
    <row r="1324" spans="1:5" outlineLevel="2" x14ac:dyDescent="0.35">
      <c r="A1324" s="11">
        <v>43817</v>
      </c>
      <c r="B1324" t="s">
        <v>63</v>
      </c>
      <c r="C1324" s="5">
        <v>192</v>
      </c>
      <c r="D1324" s="25" t="str">
        <f t="shared" si="21"/>
        <v/>
      </c>
      <c r="E1324" t="s">
        <v>80</v>
      </c>
    </row>
    <row r="1325" spans="1:5" outlineLevel="2" x14ac:dyDescent="0.35">
      <c r="A1325" s="11">
        <v>43817</v>
      </c>
      <c r="B1325" t="s">
        <v>63</v>
      </c>
      <c r="C1325" s="5">
        <v>139.6</v>
      </c>
      <c r="D1325" s="25" t="str">
        <f t="shared" si="21"/>
        <v/>
      </c>
      <c r="E1325" t="s">
        <v>80</v>
      </c>
    </row>
    <row r="1326" spans="1:5" outlineLevel="2" x14ac:dyDescent="0.35">
      <c r="A1326" s="11">
        <v>43817</v>
      </c>
      <c r="B1326" t="s">
        <v>63</v>
      </c>
      <c r="C1326" s="5">
        <v>143.6</v>
      </c>
      <c r="D1326" s="25" t="str">
        <f t="shared" si="21"/>
        <v/>
      </c>
      <c r="E1326" t="s">
        <v>80</v>
      </c>
    </row>
    <row r="1327" spans="1:5" outlineLevel="2" x14ac:dyDescent="0.35">
      <c r="A1327" s="11">
        <v>43817</v>
      </c>
      <c r="B1327" t="s">
        <v>63</v>
      </c>
      <c r="C1327" s="5">
        <v>139.76</v>
      </c>
      <c r="D1327" s="25" t="str">
        <f t="shared" si="21"/>
        <v/>
      </c>
      <c r="E1327" t="s">
        <v>80</v>
      </c>
    </row>
    <row r="1328" spans="1:5" outlineLevel="2" x14ac:dyDescent="0.35">
      <c r="A1328" s="11">
        <v>43817</v>
      </c>
      <c r="B1328" t="s">
        <v>63</v>
      </c>
      <c r="C1328" s="5">
        <v>186</v>
      </c>
      <c r="D1328" s="25" t="str">
        <f t="shared" si="21"/>
        <v/>
      </c>
      <c r="E1328" t="s">
        <v>91</v>
      </c>
    </row>
    <row r="1329" spans="1:5" outlineLevel="1" x14ac:dyDescent="0.35">
      <c r="A1329" s="24">
        <f>A1328</f>
        <v>43817</v>
      </c>
      <c r="B1329" s="24" t="str">
        <f>B1328</f>
        <v>BARNES &amp; NOBLE INC</v>
      </c>
      <c r="C1329" s="25">
        <f>SUBTOTAL(9,C1319:C1328)</f>
        <v>1816.5199999999998</v>
      </c>
      <c r="D1329" s="25" t="str">
        <f t="shared" si="21"/>
        <v>TOTAL</v>
      </c>
    </row>
    <row r="1330" spans="1:5" outlineLevel="2" x14ac:dyDescent="0.35">
      <c r="A1330" s="11">
        <v>43817</v>
      </c>
      <c r="B1330" t="s">
        <v>16</v>
      </c>
      <c r="C1330" s="5">
        <v>196.89</v>
      </c>
      <c r="D1330" s="25" t="str">
        <f t="shared" si="21"/>
        <v/>
      </c>
      <c r="E1330" t="s">
        <v>86</v>
      </c>
    </row>
    <row r="1331" spans="1:5" outlineLevel="1" x14ac:dyDescent="0.35">
      <c r="A1331" s="24">
        <f>A1330</f>
        <v>43817</v>
      </c>
      <c r="B1331" s="24" t="str">
        <f>B1330</f>
        <v>B &amp; H PHOTO-VIDEO</v>
      </c>
      <c r="C1331" s="25">
        <f>SUBTOTAL(9,C1330:C1330)</f>
        <v>196.89</v>
      </c>
      <c r="D1331" s="25" t="str">
        <f t="shared" si="21"/>
        <v>TOTAL</v>
      </c>
    </row>
    <row r="1332" spans="1:5" outlineLevel="2" x14ac:dyDescent="0.35">
      <c r="A1332" s="11">
        <v>43817</v>
      </c>
      <c r="B1332" t="s">
        <v>383</v>
      </c>
      <c r="C1332" s="5">
        <v>69.55</v>
      </c>
      <c r="D1332" s="25" t="str">
        <f t="shared" si="21"/>
        <v/>
      </c>
      <c r="E1332" t="s">
        <v>79</v>
      </c>
    </row>
    <row r="1333" spans="1:5" outlineLevel="2" x14ac:dyDescent="0.35">
      <c r="A1333" s="11">
        <v>43817</v>
      </c>
      <c r="B1333" t="s">
        <v>383</v>
      </c>
      <c r="C1333" s="5">
        <v>69.55</v>
      </c>
      <c r="D1333" s="25" t="str">
        <f t="shared" si="21"/>
        <v/>
      </c>
      <c r="E1333" t="s">
        <v>79</v>
      </c>
    </row>
    <row r="1334" spans="1:5" outlineLevel="1" x14ac:dyDescent="0.35">
      <c r="A1334" s="24">
        <f>A1333</f>
        <v>43817</v>
      </c>
      <c r="B1334" s="24" t="str">
        <f>B1333</f>
        <v>CINTAS CORPORATION 082</v>
      </c>
      <c r="C1334" s="25">
        <f>SUBTOTAL(9,C1332:C1333)</f>
        <v>139.1</v>
      </c>
      <c r="D1334" s="25" t="str">
        <f t="shared" si="21"/>
        <v>TOTAL</v>
      </c>
    </row>
    <row r="1335" spans="1:5" outlineLevel="2" x14ac:dyDescent="0.35">
      <c r="A1335" s="11">
        <v>43817</v>
      </c>
      <c r="B1335" t="s">
        <v>17</v>
      </c>
      <c r="C1335" s="5">
        <v>218.91</v>
      </c>
      <c r="D1335" s="25" t="str">
        <f t="shared" si="21"/>
        <v/>
      </c>
      <c r="E1335" t="s">
        <v>79</v>
      </c>
    </row>
    <row r="1336" spans="1:5" outlineLevel="2" x14ac:dyDescent="0.35">
      <c r="A1336" s="11">
        <v>43817</v>
      </c>
      <c r="B1336" t="s">
        <v>17</v>
      </c>
      <c r="C1336" s="5">
        <v>76.5</v>
      </c>
      <c r="D1336" s="25" t="str">
        <f t="shared" si="21"/>
        <v/>
      </c>
      <c r="E1336" t="s">
        <v>79</v>
      </c>
    </row>
    <row r="1337" spans="1:5" outlineLevel="2" x14ac:dyDescent="0.35">
      <c r="A1337" s="11">
        <v>43817</v>
      </c>
      <c r="B1337" t="s">
        <v>17</v>
      </c>
      <c r="C1337" s="5">
        <v>139</v>
      </c>
      <c r="D1337" s="25" t="str">
        <f t="shared" si="21"/>
        <v/>
      </c>
      <c r="E1337" t="s">
        <v>79</v>
      </c>
    </row>
    <row r="1338" spans="1:5" outlineLevel="2" x14ac:dyDescent="0.35">
      <c r="A1338" s="11">
        <v>43817</v>
      </c>
      <c r="B1338" t="s">
        <v>17</v>
      </c>
      <c r="C1338" s="5">
        <v>135.96</v>
      </c>
      <c r="D1338" s="25" t="str">
        <f t="shared" si="21"/>
        <v/>
      </c>
      <c r="E1338" t="s">
        <v>79</v>
      </c>
    </row>
    <row r="1339" spans="1:5" outlineLevel="2" x14ac:dyDescent="0.35">
      <c r="A1339" s="11">
        <v>43817</v>
      </c>
      <c r="B1339" t="s">
        <v>17</v>
      </c>
      <c r="C1339" s="5">
        <v>135.96</v>
      </c>
      <c r="D1339" s="25" t="str">
        <f t="shared" si="21"/>
        <v/>
      </c>
      <c r="E1339" t="s">
        <v>79</v>
      </c>
    </row>
    <row r="1340" spans="1:5" outlineLevel="2" x14ac:dyDescent="0.35">
      <c r="A1340" s="11">
        <v>43817</v>
      </c>
      <c r="B1340" t="s">
        <v>17</v>
      </c>
      <c r="C1340" s="5">
        <v>721.06</v>
      </c>
      <c r="D1340" s="25" t="str">
        <f t="shared" si="21"/>
        <v/>
      </c>
      <c r="E1340" t="s">
        <v>79</v>
      </c>
    </row>
    <row r="1341" spans="1:5" outlineLevel="2" x14ac:dyDescent="0.35">
      <c r="A1341" s="11">
        <v>43817</v>
      </c>
      <c r="B1341" t="s">
        <v>17</v>
      </c>
      <c r="C1341" s="5">
        <v>469.38</v>
      </c>
      <c r="D1341" s="25" t="str">
        <f t="shared" si="21"/>
        <v/>
      </c>
      <c r="E1341" t="s">
        <v>79</v>
      </c>
    </row>
    <row r="1342" spans="1:5" outlineLevel="2" x14ac:dyDescent="0.35">
      <c r="A1342" s="11">
        <v>43817</v>
      </c>
      <c r="B1342" t="s">
        <v>17</v>
      </c>
      <c r="C1342" s="5">
        <v>1049.25</v>
      </c>
      <c r="D1342" s="25" t="str">
        <f t="shared" si="21"/>
        <v/>
      </c>
      <c r="E1342" t="s">
        <v>480</v>
      </c>
    </row>
    <row r="1343" spans="1:5" outlineLevel="2" x14ac:dyDescent="0.35">
      <c r="A1343" s="11">
        <v>43817</v>
      </c>
      <c r="B1343" t="s">
        <v>17</v>
      </c>
      <c r="C1343" s="5">
        <v>2124.5</v>
      </c>
      <c r="D1343" s="25" t="str">
        <f t="shared" si="21"/>
        <v/>
      </c>
      <c r="E1343" t="s">
        <v>480</v>
      </c>
    </row>
    <row r="1344" spans="1:5" outlineLevel="2" x14ac:dyDescent="0.35">
      <c r="A1344" s="11">
        <v>43817</v>
      </c>
      <c r="B1344" t="s">
        <v>17</v>
      </c>
      <c r="C1344" s="5">
        <v>777.03</v>
      </c>
      <c r="D1344" s="25" t="str">
        <f t="shared" si="21"/>
        <v/>
      </c>
      <c r="E1344" t="s">
        <v>79</v>
      </c>
    </row>
    <row r="1345" spans="1:5" outlineLevel="2" x14ac:dyDescent="0.35">
      <c r="A1345" s="11">
        <v>43817</v>
      </c>
      <c r="B1345" t="s">
        <v>17</v>
      </c>
      <c r="C1345" s="5">
        <v>183.9</v>
      </c>
      <c r="D1345" s="25" t="str">
        <f t="shared" si="21"/>
        <v/>
      </c>
      <c r="E1345" t="s">
        <v>79</v>
      </c>
    </row>
    <row r="1346" spans="1:5" outlineLevel="2" x14ac:dyDescent="0.35">
      <c r="A1346" s="11">
        <v>43817</v>
      </c>
      <c r="B1346" t="s">
        <v>17</v>
      </c>
      <c r="C1346" s="5">
        <v>147.25</v>
      </c>
      <c r="D1346" s="25" t="str">
        <f t="shared" si="21"/>
        <v/>
      </c>
      <c r="E1346" t="s">
        <v>79</v>
      </c>
    </row>
    <row r="1347" spans="1:5" outlineLevel="2" x14ac:dyDescent="0.35">
      <c r="A1347" s="11">
        <v>43817</v>
      </c>
      <c r="B1347" t="s">
        <v>17</v>
      </c>
      <c r="C1347" s="5">
        <v>75.77</v>
      </c>
      <c r="D1347" s="25" t="str">
        <f t="shared" si="21"/>
        <v/>
      </c>
      <c r="E1347" t="s">
        <v>79</v>
      </c>
    </row>
    <row r="1348" spans="1:5" outlineLevel="2" x14ac:dyDescent="0.35">
      <c r="A1348" s="11">
        <v>43817</v>
      </c>
      <c r="B1348" t="s">
        <v>17</v>
      </c>
      <c r="C1348" s="5">
        <v>88.03</v>
      </c>
      <c r="D1348" s="25" t="str">
        <f t="shared" si="21"/>
        <v/>
      </c>
      <c r="E1348" t="s">
        <v>79</v>
      </c>
    </row>
    <row r="1349" spans="1:5" outlineLevel="2" x14ac:dyDescent="0.35">
      <c r="A1349" s="11">
        <v>43817</v>
      </c>
      <c r="B1349" t="s">
        <v>17</v>
      </c>
      <c r="C1349" s="5">
        <v>1160.0999999999999</v>
      </c>
      <c r="D1349" s="25" t="str">
        <f t="shared" si="21"/>
        <v/>
      </c>
      <c r="E1349" t="s">
        <v>79</v>
      </c>
    </row>
    <row r="1350" spans="1:5" outlineLevel="2" x14ac:dyDescent="0.35">
      <c r="A1350" s="11">
        <v>43817</v>
      </c>
      <c r="B1350" t="s">
        <v>17</v>
      </c>
      <c r="C1350" s="5">
        <v>275.52</v>
      </c>
      <c r="D1350" s="25" t="str">
        <f t="shared" si="21"/>
        <v/>
      </c>
      <c r="E1350" t="s">
        <v>79</v>
      </c>
    </row>
    <row r="1351" spans="1:5" outlineLevel="2" x14ac:dyDescent="0.35">
      <c r="A1351" s="11">
        <v>43817</v>
      </c>
      <c r="B1351" t="s">
        <v>17</v>
      </c>
      <c r="C1351" s="5">
        <v>275.52</v>
      </c>
      <c r="D1351" s="25" t="str">
        <f t="shared" si="21"/>
        <v/>
      </c>
      <c r="E1351" t="s">
        <v>79</v>
      </c>
    </row>
    <row r="1352" spans="1:5" outlineLevel="2" x14ac:dyDescent="0.35">
      <c r="A1352" s="11">
        <v>43817</v>
      </c>
      <c r="B1352" t="s">
        <v>17</v>
      </c>
      <c r="C1352" s="5">
        <v>329.18</v>
      </c>
      <c r="D1352" s="25" t="str">
        <f t="shared" si="21"/>
        <v/>
      </c>
      <c r="E1352" t="s">
        <v>79</v>
      </c>
    </row>
    <row r="1353" spans="1:5" outlineLevel="2" x14ac:dyDescent="0.35">
      <c r="A1353" s="11">
        <v>43817</v>
      </c>
      <c r="B1353" t="s">
        <v>17</v>
      </c>
      <c r="C1353" s="5">
        <v>180</v>
      </c>
      <c r="D1353" s="25" t="str">
        <f t="shared" si="21"/>
        <v/>
      </c>
      <c r="E1353" t="s">
        <v>79</v>
      </c>
    </row>
    <row r="1354" spans="1:5" outlineLevel="2" x14ac:dyDescent="0.35">
      <c r="A1354" s="11">
        <v>43817</v>
      </c>
      <c r="B1354" t="s">
        <v>17</v>
      </c>
      <c r="C1354" s="5">
        <v>18.52</v>
      </c>
      <c r="D1354" s="25" t="str">
        <f t="shared" si="21"/>
        <v/>
      </c>
      <c r="E1354" t="s">
        <v>79</v>
      </c>
    </row>
    <row r="1355" spans="1:5" outlineLevel="2" x14ac:dyDescent="0.35">
      <c r="A1355" s="11">
        <v>43817</v>
      </c>
      <c r="B1355" t="s">
        <v>17</v>
      </c>
      <c r="C1355" s="5">
        <v>94</v>
      </c>
      <c r="D1355" s="25" t="str">
        <f t="shared" si="21"/>
        <v/>
      </c>
      <c r="E1355" t="s">
        <v>79</v>
      </c>
    </row>
    <row r="1356" spans="1:5" outlineLevel="2" x14ac:dyDescent="0.35">
      <c r="A1356" s="11">
        <v>43817</v>
      </c>
      <c r="B1356" t="s">
        <v>17</v>
      </c>
      <c r="C1356" s="5">
        <v>12945.9</v>
      </c>
      <c r="D1356" s="25" t="str">
        <f t="shared" si="21"/>
        <v/>
      </c>
      <c r="E1356" t="s">
        <v>480</v>
      </c>
    </row>
    <row r="1357" spans="1:5" outlineLevel="2" x14ac:dyDescent="0.35">
      <c r="A1357" s="11">
        <v>43817</v>
      </c>
      <c r="B1357" t="s">
        <v>17</v>
      </c>
      <c r="C1357" s="5">
        <v>99</v>
      </c>
      <c r="D1357" s="25" t="str">
        <f t="shared" si="21"/>
        <v/>
      </c>
      <c r="E1357" t="s">
        <v>480</v>
      </c>
    </row>
    <row r="1358" spans="1:5" outlineLevel="2" x14ac:dyDescent="0.35">
      <c r="A1358" s="11">
        <v>43817</v>
      </c>
      <c r="B1358" t="s">
        <v>17</v>
      </c>
      <c r="C1358" s="5">
        <v>94.24</v>
      </c>
      <c r="D1358" s="25" t="str">
        <f t="shared" si="21"/>
        <v/>
      </c>
      <c r="E1358" t="s">
        <v>79</v>
      </c>
    </row>
    <row r="1359" spans="1:5" outlineLevel="2" x14ac:dyDescent="0.35">
      <c r="A1359" s="11">
        <v>43817</v>
      </c>
      <c r="B1359" t="s">
        <v>17</v>
      </c>
      <c r="C1359" s="5">
        <v>1124</v>
      </c>
      <c r="D1359" s="25" t="str">
        <f t="shared" si="21"/>
        <v/>
      </c>
      <c r="E1359" t="s">
        <v>480</v>
      </c>
    </row>
    <row r="1360" spans="1:5" outlineLevel="2" x14ac:dyDescent="0.35">
      <c r="A1360" s="11">
        <v>43817</v>
      </c>
      <c r="B1360" t="s">
        <v>17</v>
      </c>
      <c r="C1360" s="5">
        <v>163</v>
      </c>
      <c r="D1360" s="25" t="str">
        <f t="shared" si="21"/>
        <v/>
      </c>
      <c r="E1360" t="s">
        <v>79</v>
      </c>
    </row>
    <row r="1361" spans="1:5" outlineLevel="2" x14ac:dyDescent="0.35">
      <c r="A1361" s="11">
        <v>43817</v>
      </c>
      <c r="B1361" t="s">
        <v>17</v>
      </c>
      <c r="C1361" s="5">
        <v>-163</v>
      </c>
      <c r="D1361" s="25" t="str">
        <f t="shared" si="21"/>
        <v/>
      </c>
      <c r="E1361" t="s">
        <v>79</v>
      </c>
    </row>
    <row r="1362" spans="1:5" outlineLevel="2" x14ac:dyDescent="0.35">
      <c r="A1362" s="11">
        <v>43817</v>
      </c>
      <c r="B1362" t="s">
        <v>17</v>
      </c>
      <c r="C1362" s="5">
        <v>159.37</v>
      </c>
      <c r="D1362" s="25" t="str">
        <f t="shared" si="21"/>
        <v/>
      </c>
      <c r="E1362" t="s">
        <v>79</v>
      </c>
    </row>
    <row r="1363" spans="1:5" outlineLevel="2" x14ac:dyDescent="0.35">
      <c r="A1363" s="11">
        <v>43817</v>
      </c>
      <c r="B1363" t="s">
        <v>17</v>
      </c>
      <c r="C1363" s="5">
        <v>-159.37</v>
      </c>
      <c r="D1363" s="25" t="str">
        <f t="shared" si="21"/>
        <v/>
      </c>
      <c r="E1363" t="s">
        <v>79</v>
      </c>
    </row>
    <row r="1364" spans="1:5" outlineLevel="2" x14ac:dyDescent="0.35">
      <c r="A1364" s="11">
        <v>43817</v>
      </c>
      <c r="B1364" t="s">
        <v>17</v>
      </c>
      <c r="C1364" s="5">
        <v>-202</v>
      </c>
      <c r="D1364" s="25" t="str">
        <f t="shared" si="21"/>
        <v/>
      </c>
      <c r="E1364" t="s">
        <v>480</v>
      </c>
    </row>
    <row r="1365" spans="1:5" outlineLevel="2" x14ac:dyDescent="0.35">
      <c r="A1365" s="11">
        <v>43817</v>
      </c>
      <c r="B1365" t="s">
        <v>17</v>
      </c>
      <c r="C1365" s="5">
        <v>2079</v>
      </c>
      <c r="D1365" s="25" t="str">
        <f t="shared" si="21"/>
        <v/>
      </c>
      <c r="E1365" t="s">
        <v>480</v>
      </c>
    </row>
    <row r="1366" spans="1:5" outlineLevel="2" x14ac:dyDescent="0.35">
      <c r="A1366" s="11">
        <v>43817</v>
      </c>
      <c r="B1366" t="s">
        <v>17</v>
      </c>
      <c r="C1366" s="5">
        <v>241.28</v>
      </c>
      <c r="D1366" s="25" t="str">
        <f t="shared" ref="D1366:D1429" si="22">IF(E1366="","TOTAL","")</f>
        <v/>
      </c>
      <c r="E1366" t="s">
        <v>79</v>
      </c>
    </row>
    <row r="1367" spans="1:5" outlineLevel="2" x14ac:dyDescent="0.35">
      <c r="A1367" s="11">
        <v>43817</v>
      </c>
      <c r="B1367" t="s">
        <v>17</v>
      </c>
      <c r="C1367" s="5">
        <v>751.41</v>
      </c>
      <c r="D1367" s="25" t="str">
        <f t="shared" si="22"/>
        <v/>
      </c>
      <c r="E1367" t="s">
        <v>79</v>
      </c>
    </row>
    <row r="1368" spans="1:5" outlineLevel="2" x14ac:dyDescent="0.35">
      <c r="A1368" s="11">
        <v>43817</v>
      </c>
      <c r="B1368" t="s">
        <v>17</v>
      </c>
      <c r="C1368" s="5">
        <v>72.97</v>
      </c>
      <c r="D1368" s="25" t="str">
        <f t="shared" si="22"/>
        <v/>
      </c>
      <c r="E1368" t="s">
        <v>79</v>
      </c>
    </row>
    <row r="1369" spans="1:5" outlineLevel="2" x14ac:dyDescent="0.35">
      <c r="A1369" s="11">
        <v>43817</v>
      </c>
      <c r="B1369" t="s">
        <v>17</v>
      </c>
      <c r="C1369" s="5">
        <v>407</v>
      </c>
      <c r="D1369" s="25" t="str">
        <f t="shared" si="22"/>
        <v/>
      </c>
      <c r="E1369" t="s">
        <v>480</v>
      </c>
    </row>
    <row r="1370" spans="1:5" outlineLevel="2" x14ac:dyDescent="0.35">
      <c r="A1370" s="11">
        <v>43817</v>
      </c>
      <c r="B1370" t="s">
        <v>17</v>
      </c>
      <c r="C1370" s="5">
        <v>76</v>
      </c>
      <c r="D1370" s="25" t="str">
        <f t="shared" si="22"/>
        <v/>
      </c>
      <c r="E1370" t="s">
        <v>79</v>
      </c>
    </row>
    <row r="1371" spans="1:5" outlineLevel="2" x14ac:dyDescent="0.35">
      <c r="A1371" s="11">
        <v>43817</v>
      </c>
      <c r="B1371" t="s">
        <v>17</v>
      </c>
      <c r="C1371" s="5">
        <v>196.34</v>
      </c>
      <c r="D1371" s="25" t="str">
        <f t="shared" si="22"/>
        <v/>
      </c>
      <c r="E1371" t="s">
        <v>79</v>
      </c>
    </row>
    <row r="1372" spans="1:5" outlineLevel="2" x14ac:dyDescent="0.35">
      <c r="A1372" s="11">
        <v>43817</v>
      </c>
      <c r="B1372" t="s">
        <v>17</v>
      </c>
      <c r="C1372" s="5">
        <v>464.69</v>
      </c>
      <c r="D1372" s="25" t="str">
        <f t="shared" si="22"/>
        <v/>
      </c>
      <c r="E1372" t="s">
        <v>79</v>
      </c>
    </row>
    <row r="1373" spans="1:5" outlineLevel="2" x14ac:dyDescent="0.35">
      <c r="A1373" s="11">
        <v>43817</v>
      </c>
      <c r="B1373" t="s">
        <v>17</v>
      </c>
      <c r="C1373" s="5">
        <v>196.34</v>
      </c>
      <c r="D1373" s="25" t="str">
        <f t="shared" si="22"/>
        <v/>
      </c>
      <c r="E1373" t="s">
        <v>79</v>
      </c>
    </row>
    <row r="1374" spans="1:5" outlineLevel="2" x14ac:dyDescent="0.35">
      <c r="A1374" s="11">
        <v>43817</v>
      </c>
      <c r="B1374" t="s">
        <v>17</v>
      </c>
      <c r="C1374" s="5">
        <v>217</v>
      </c>
      <c r="D1374" s="25" t="str">
        <f t="shared" si="22"/>
        <v/>
      </c>
      <c r="E1374" t="s">
        <v>79</v>
      </c>
    </row>
    <row r="1375" spans="1:5" outlineLevel="2" x14ac:dyDescent="0.35">
      <c r="A1375" s="11">
        <v>43817</v>
      </c>
      <c r="B1375" t="s">
        <v>17</v>
      </c>
      <c r="C1375" s="5">
        <v>547.72</v>
      </c>
      <c r="D1375" s="25" t="str">
        <f t="shared" si="22"/>
        <v/>
      </c>
      <c r="E1375" t="s">
        <v>79</v>
      </c>
    </row>
    <row r="1376" spans="1:5" outlineLevel="2" x14ac:dyDescent="0.35">
      <c r="A1376" s="11">
        <v>43817</v>
      </c>
      <c r="B1376" t="s">
        <v>17</v>
      </c>
      <c r="C1376" s="5">
        <v>526.5</v>
      </c>
      <c r="D1376" s="25" t="str">
        <f t="shared" si="22"/>
        <v/>
      </c>
      <c r="E1376" t="s">
        <v>79</v>
      </c>
    </row>
    <row r="1377" spans="1:5" outlineLevel="2" x14ac:dyDescent="0.35">
      <c r="A1377" s="11">
        <v>43817</v>
      </c>
      <c r="B1377" t="s">
        <v>17</v>
      </c>
      <c r="C1377" s="5">
        <v>171.52</v>
      </c>
      <c r="D1377" s="25" t="str">
        <f t="shared" si="22"/>
        <v/>
      </c>
      <c r="E1377" t="s">
        <v>79</v>
      </c>
    </row>
    <row r="1378" spans="1:5" outlineLevel="2" x14ac:dyDescent="0.35">
      <c r="A1378" s="11">
        <v>43817</v>
      </c>
      <c r="B1378" t="s">
        <v>17</v>
      </c>
      <c r="C1378" s="5">
        <v>520</v>
      </c>
      <c r="D1378" s="25" t="str">
        <f t="shared" si="22"/>
        <v/>
      </c>
      <c r="E1378" t="s">
        <v>79</v>
      </c>
    </row>
    <row r="1379" spans="1:5" outlineLevel="2" x14ac:dyDescent="0.35">
      <c r="A1379" s="11">
        <v>43817</v>
      </c>
      <c r="B1379" t="s">
        <v>17</v>
      </c>
      <c r="C1379" s="5">
        <v>331.55</v>
      </c>
      <c r="D1379" s="25" t="str">
        <f t="shared" si="22"/>
        <v/>
      </c>
      <c r="E1379" t="s">
        <v>79</v>
      </c>
    </row>
    <row r="1380" spans="1:5" outlineLevel="2" x14ac:dyDescent="0.35">
      <c r="A1380" s="11">
        <v>43817</v>
      </c>
      <c r="B1380" t="s">
        <v>17</v>
      </c>
      <c r="C1380" s="5">
        <v>824.56</v>
      </c>
      <c r="D1380" s="25" t="str">
        <f t="shared" si="22"/>
        <v/>
      </c>
      <c r="E1380" t="s">
        <v>79</v>
      </c>
    </row>
    <row r="1381" spans="1:5" outlineLevel="2" x14ac:dyDescent="0.35">
      <c r="A1381" s="11">
        <v>43817</v>
      </c>
      <c r="B1381" t="s">
        <v>17</v>
      </c>
      <c r="C1381" s="5">
        <v>666.98</v>
      </c>
      <c r="D1381" s="25" t="str">
        <f t="shared" si="22"/>
        <v/>
      </c>
      <c r="E1381" t="s">
        <v>79</v>
      </c>
    </row>
    <row r="1382" spans="1:5" outlineLevel="2" x14ac:dyDescent="0.35">
      <c r="A1382" s="11">
        <v>43817</v>
      </c>
      <c r="B1382" t="s">
        <v>17</v>
      </c>
      <c r="C1382" s="5">
        <v>315</v>
      </c>
      <c r="D1382" s="25" t="str">
        <f t="shared" si="22"/>
        <v/>
      </c>
      <c r="E1382" t="s">
        <v>86</v>
      </c>
    </row>
    <row r="1383" spans="1:5" outlineLevel="2" x14ac:dyDescent="0.35">
      <c r="A1383" s="11">
        <v>43817</v>
      </c>
      <c r="B1383" t="s">
        <v>17</v>
      </c>
      <c r="C1383" s="5">
        <v>142</v>
      </c>
      <c r="D1383" s="25" t="str">
        <f t="shared" si="22"/>
        <v/>
      </c>
      <c r="E1383" t="s">
        <v>79</v>
      </c>
    </row>
    <row r="1384" spans="1:5" outlineLevel="2" x14ac:dyDescent="0.35">
      <c r="A1384" s="11">
        <v>43817</v>
      </c>
      <c r="B1384" t="s">
        <v>17</v>
      </c>
      <c r="C1384" s="5">
        <v>154.84</v>
      </c>
      <c r="D1384" s="25" t="str">
        <f t="shared" si="22"/>
        <v/>
      </c>
      <c r="E1384" t="s">
        <v>79</v>
      </c>
    </row>
    <row r="1385" spans="1:5" outlineLevel="2" x14ac:dyDescent="0.35">
      <c r="A1385" s="11">
        <v>43817</v>
      </c>
      <c r="B1385" t="s">
        <v>17</v>
      </c>
      <c r="C1385" s="5">
        <v>583.29</v>
      </c>
      <c r="D1385" s="25" t="str">
        <f t="shared" si="22"/>
        <v/>
      </c>
      <c r="E1385" t="s">
        <v>79</v>
      </c>
    </row>
    <row r="1386" spans="1:5" outlineLevel="2" x14ac:dyDescent="0.35">
      <c r="A1386" s="11">
        <v>43817</v>
      </c>
      <c r="B1386" t="s">
        <v>17</v>
      </c>
      <c r="C1386" s="5">
        <v>520</v>
      </c>
      <c r="D1386" s="25" t="str">
        <f t="shared" si="22"/>
        <v/>
      </c>
      <c r="E1386" t="s">
        <v>79</v>
      </c>
    </row>
    <row r="1387" spans="1:5" outlineLevel="2" x14ac:dyDescent="0.35">
      <c r="A1387" s="11">
        <v>43817</v>
      </c>
      <c r="B1387" t="s">
        <v>17</v>
      </c>
      <c r="C1387" s="5">
        <v>223.01</v>
      </c>
      <c r="D1387" s="25" t="str">
        <f t="shared" si="22"/>
        <v/>
      </c>
      <c r="E1387" t="s">
        <v>79</v>
      </c>
    </row>
    <row r="1388" spans="1:5" outlineLevel="2" x14ac:dyDescent="0.35">
      <c r="A1388" s="11">
        <v>43817</v>
      </c>
      <c r="B1388" t="s">
        <v>17</v>
      </c>
      <c r="C1388" s="5">
        <v>336.38</v>
      </c>
      <c r="D1388" s="25" t="str">
        <f t="shared" si="22"/>
        <v/>
      </c>
      <c r="E1388" t="s">
        <v>79</v>
      </c>
    </row>
    <row r="1389" spans="1:5" outlineLevel="2" x14ac:dyDescent="0.35">
      <c r="A1389" s="11">
        <v>43817</v>
      </c>
      <c r="B1389" t="s">
        <v>17</v>
      </c>
      <c r="C1389" s="5">
        <v>315</v>
      </c>
      <c r="D1389" s="25" t="str">
        <f t="shared" si="22"/>
        <v/>
      </c>
      <c r="E1389" t="s">
        <v>86</v>
      </c>
    </row>
    <row r="1390" spans="1:5" outlineLevel="2" x14ac:dyDescent="0.35">
      <c r="A1390" s="11">
        <v>43817</v>
      </c>
      <c r="B1390" t="s">
        <v>17</v>
      </c>
      <c r="C1390" s="5">
        <v>108.52</v>
      </c>
      <c r="D1390" s="25" t="str">
        <f t="shared" si="22"/>
        <v/>
      </c>
      <c r="E1390" t="s">
        <v>79</v>
      </c>
    </row>
    <row r="1391" spans="1:5" outlineLevel="2" x14ac:dyDescent="0.35">
      <c r="A1391" s="11">
        <v>43817</v>
      </c>
      <c r="B1391" t="s">
        <v>17</v>
      </c>
      <c r="C1391" s="5">
        <v>71</v>
      </c>
      <c r="D1391" s="25" t="str">
        <f t="shared" si="22"/>
        <v/>
      </c>
      <c r="E1391" t="s">
        <v>79</v>
      </c>
    </row>
    <row r="1392" spans="1:5" outlineLevel="2" x14ac:dyDescent="0.35">
      <c r="A1392" s="11">
        <v>43817</v>
      </c>
      <c r="B1392" t="s">
        <v>17</v>
      </c>
      <c r="C1392" s="5">
        <v>163</v>
      </c>
      <c r="D1392" s="25" t="str">
        <f t="shared" si="22"/>
        <v/>
      </c>
      <c r="E1392" t="s">
        <v>79</v>
      </c>
    </row>
    <row r="1393" spans="1:5" outlineLevel="2" x14ac:dyDescent="0.35">
      <c r="A1393" s="11">
        <v>43817</v>
      </c>
      <c r="B1393" t="s">
        <v>17</v>
      </c>
      <c r="C1393" s="5">
        <v>2445</v>
      </c>
      <c r="D1393" s="25" t="str">
        <f t="shared" si="22"/>
        <v/>
      </c>
      <c r="E1393" t="s">
        <v>480</v>
      </c>
    </row>
    <row r="1394" spans="1:5" outlineLevel="2" x14ac:dyDescent="0.35">
      <c r="A1394" s="11">
        <v>43817</v>
      </c>
      <c r="B1394" t="s">
        <v>17</v>
      </c>
      <c r="C1394" s="5">
        <v>7830</v>
      </c>
      <c r="D1394" s="25" t="str">
        <f t="shared" si="22"/>
        <v/>
      </c>
      <c r="E1394" t="s">
        <v>480</v>
      </c>
    </row>
    <row r="1395" spans="1:5" outlineLevel="2" x14ac:dyDescent="0.35">
      <c r="A1395" s="11">
        <v>43817</v>
      </c>
      <c r="B1395" t="s">
        <v>17</v>
      </c>
      <c r="C1395" s="5">
        <v>35968</v>
      </c>
      <c r="D1395" s="25" t="str">
        <f t="shared" si="22"/>
        <v/>
      </c>
      <c r="E1395" t="s">
        <v>480</v>
      </c>
    </row>
    <row r="1396" spans="1:5" outlineLevel="2" x14ac:dyDescent="0.35">
      <c r="A1396" s="11">
        <v>43817</v>
      </c>
      <c r="B1396" t="s">
        <v>17</v>
      </c>
      <c r="C1396" s="5">
        <v>3575</v>
      </c>
      <c r="D1396" s="25" t="str">
        <f t="shared" si="22"/>
        <v/>
      </c>
      <c r="E1396" t="s">
        <v>480</v>
      </c>
    </row>
    <row r="1397" spans="1:5" outlineLevel="2" x14ac:dyDescent="0.35">
      <c r="A1397" s="11">
        <v>43817</v>
      </c>
      <c r="B1397" t="s">
        <v>17</v>
      </c>
      <c r="C1397" s="5">
        <v>255.85</v>
      </c>
      <c r="D1397" s="25" t="str">
        <f t="shared" si="22"/>
        <v/>
      </c>
      <c r="E1397" t="s">
        <v>480</v>
      </c>
    </row>
    <row r="1398" spans="1:5" outlineLevel="2" x14ac:dyDescent="0.35">
      <c r="A1398" s="11">
        <v>43817</v>
      </c>
      <c r="B1398" t="s">
        <v>17</v>
      </c>
      <c r="C1398" s="5">
        <v>6300</v>
      </c>
      <c r="D1398" s="25" t="str">
        <f t="shared" si="22"/>
        <v/>
      </c>
      <c r="E1398" t="s">
        <v>480</v>
      </c>
    </row>
    <row r="1399" spans="1:5" outlineLevel="2" x14ac:dyDescent="0.35">
      <c r="A1399" s="11">
        <v>43817</v>
      </c>
      <c r="B1399" t="s">
        <v>17</v>
      </c>
      <c r="C1399" s="5">
        <v>1087</v>
      </c>
      <c r="D1399" s="25" t="str">
        <f t="shared" si="22"/>
        <v/>
      </c>
      <c r="E1399" t="s">
        <v>86</v>
      </c>
    </row>
    <row r="1400" spans="1:5" outlineLevel="2" x14ac:dyDescent="0.35">
      <c r="A1400" s="11">
        <v>43817</v>
      </c>
      <c r="B1400" t="s">
        <v>17</v>
      </c>
      <c r="C1400" s="5">
        <v>2852</v>
      </c>
      <c r="D1400" s="25" t="str">
        <f t="shared" si="22"/>
        <v/>
      </c>
      <c r="E1400" t="s">
        <v>480</v>
      </c>
    </row>
    <row r="1401" spans="1:5" outlineLevel="2" x14ac:dyDescent="0.35">
      <c r="A1401" s="11">
        <v>43817</v>
      </c>
      <c r="B1401" t="s">
        <v>17</v>
      </c>
      <c r="C1401" s="5">
        <v>75.77</v>
      </c>
      <c r="D1401" s="25" t="str">
        <f t="shared" si="22"/>
        <v/>
      </c>
      <c r="E1401" t="s">
        <v>79</v>
      </c>
    </row>
    <row r="1402" spans="1:5" outlineLevel="2" x14ac:dyDescent="0.35">
      <c r="A1402" s="11">
        <v>43817</v>
      </c>
      <c r="B1402" t="s">
        <v>17</v>
      </c>
      <c r="C1402" s="5">
        <v>98.17</v>
      </c>
      <c r="D1402" s="25" t="str">
        <f t="shared" si="22"/>
        <v/>
      </c>
      <c r="E1402" t="s">
        <v>79</v>
      </c>
    </row>
    <row r="1403" spans="1:5" outlineLevel="2" x14ac:dyDescent="0.35">
      <c r="A1403" s="11">
        <v>43817</v>
      </c>
      <c r="B1403" t="s">
        <v>17</v>
      </c>
      <c r="C1403" s="5">
        <v>52</v>
      </c>
      <c r="D1403" s="25" t="str">
        <f t="shared" si="22"/>
        <v/>
      </c>
      <c r="E1403" t="s">
        <v>79</v>
      </c>
    </row>
    <row r="1404" spans="1:5" outlineLevel="2" x14ac:dyDescent="0.35">
      <c r="A1404" s="11">
        <v>43817</v>
      </c>
      <c r="B1404" t="s">
        <v>17</v>
      </c>
      <c r="C1404" s="5">
        <v>471.77</v>
      </c>
      <c r="D1404" s="25" t="str">
        <f t="shared" si="22"/>
        <v/>
      </c>
      <c r="E1404" t="s">
        <v>79</v>
      </c>
    </row>
    <row r="1405" spans="1:5" outlineLevel="2" x14ac:dyDescent="0.35">
      <c r="A1405" s="11">
        <v>43817</v>
      </c>
      <c r="B1405" t="s">
        <v>17</v>
      </c>
      <c r="C1405" s="5">
        <v>226.73</v>
      </c>
      <c r="D1405" s="25" t="str">
        <f t="shared" si="22"/>
        <v/>
      </c>
      <c r="E1405" t="s">
        <v>79</v>
      </c>
    </row>
    <row r="1406" spans="1:5" outlineLevel="1" x14ac:dyDescent="0.35">
      <c r="A1406" s="24">
        <f>A1405</f>
        <v>43817</v>
      </c>
      <c r="B1406" s="24" t="str">
        <f>B1405</f>
        <v>CDW GOVERNMENT INC</v>
      </c>
      <c r="C1406" s="25">
        <f>SUBTOTAL(9,C1335:C1405)</f>
        <v>95196.670000000013</v>
      </c>
      <c r="D1406" s="25" t="str">
        <f t="shared" si="22"/>
        <v>TOTAL</v>
      </c>
    </row>
    <row r="1407" spans="1:5" outlineLevel="2" x14ac:dyDescent="0.35">
      <c r="A1407" s="11">
        <v>43817</v>
      </c>
      <c r="B1407" t="s">
        <v>22</v>
      </c>
      <c r="C1407" s="5">
        <v>35</v>
      </c>
      <c r="D1407" s="25" t="str">
        <f t="shared" si="22"/>
        <v/>
      </c>
      <c r="E1407" t="s">
        <v>85</v>
      </c>
    </row>
    <row r="1408" spans="1:5" outlineLevel="2" x14ac:dyDescent="0.35">
      <c r="A1408" s="11">
        <v>43817</v>
      </c>
      <c r="B1408" t="s">
        <v>22</v>
      </c>
      <c r="C1408" s="5">
        <v>10.79</v>
      </c>
      <c r="D1408" s="25" t="str">
        <f t="shared" si="22"/>
        <v/>
      </c>
      <c r="E1408" t="s">
        <v>85</v>
      </c>
    </row>
    <row r="1409" spans="1:5" outlineLevel="2" x14ac:dyDescent="0.35">
      <c r="A1409" s="11">
        <v>43817</v>
      </c>
      <c r="B1409" t="s">
        <v>22</v>
      </c>
      <c r="C1409" s="5">
        <v>133.26</v>
      </c>
      <c r="D1409" s="25" t="str">
        <f t="shared" si="22"/>
        <v/>
      </c>
      <c r="E1409" t="s">
        <v>85</v>
      </c>
    </row>
    <row r="1410" spans="1:5" outlineLevel="1" x14ac:dyDescent="0.35">
      <c r="A1410" s="24">
        <f>A1409</f>
        <v>43817</v>
      </c>
      <c r="B1410" s="24" t="str">
        <f>B1409</f>
        <v>HOUSTON COMMUNICATIONS INC</v>
      </c>
      <c r="C1410" s="25">
        <f>SUBTOTAL(9,C1407:C1409)</f>
        <v>179.04999999999998</v>
      </c>
      <c r="D1410" s="25" t="str">
        <f t="shared" si="22"/>
        <v>TOTAL</v>
      </c>
    </row>
    <row r="1411" spans="1:5" outlineLevel="2" x14ac:dyDescent="0.35">
      <c r="A1411" s="11">
        <v>43817</v>
      </c>
      <c r="B1411" t="s">
        <v>238</v>
      </c>
      <c r="C1411" s="5">
        <v>551.66</v>
      </c>
      <c r="D1411" s="25" t="str">
        <f t="shared" si="22"/>
        <v/>
      </c>
      <c r="E1411" t="s">
        <v>79</v>
      </c>
    </row>
    <row r="1412" spans="1:5" outlineLevel="2" x14ac:dyDescent="0.35">
      <c r="A1412" s="11">
        <v>43817</v>
      </c>
      <c r="B1412" t="s">
        <v>238</v>
      </c>
      <c r="C1412" s="5">
        <v>406.05</v>
      </c>
      <c r="D1412" s="25" t="str">
        <f t="shared" si="22"/>
        <v/>
      </c>
      <c r="E1412" t="s">
        <v>79</v>
      </c>
    </row>
    <row r="1413" spans="1:5" outlineLevel="2" x14ac:dyDescent="0.35">
      <c r="A1413" s="11">
        <v>43817</v>
      </c>
      <c r="B1413" t="s">
        <v>238</v>
      </c>
      <c r="C1413" s="5">
        <v>91.64</v>
      </c>
      <c r="D1413" s="25" t="str">
        <f t="shared" si="22"/>
        <v/>
      </c>
      <c r="E1413" t="s">
        <v>79</v>
      </c>
    </row>
    <row r="1414" spans="1:5" outlineLevel="2" x14ac:dyDescent="0.35">
      <c r="A1414" s="11">
        <v>43817</v>
      </c>
      <c r="B1414" t="s">
        <v>238</v>
      </c>
      <c r="C1414" s="5">
        <v>286.88</v>
      </c>
      <c r="D1414" s="25" t="str">
        <f t="shared" si="22"/>
        <v/>
      </c>
      <c r="E1414" t="s">
        <v>79</v>
      </c>
    </row>
    <row r="1415" spans="1:5" outlineLevel="2" x14ac:dyDescent="0.35">
      <c r="A1415" s="11">
        <v>43817</v>
      </c>
      <c r="B1415" t="s">
        <v>238</v>
      </c>
      <c r="C1415" s="5">
        <v>-149</v>
      </c>
      <c r="D1415" s="25" t="str">
        <f t="shared" si="22"/>
        <v/>
      </c>
      <c r="E1415" t="s">
        <v>1885</v>
      </c>
    </row>
    <row r="1416" spans="1:5" outlineLevel="2" x14ac:dyDescent="0.35">
      <c r="A1416" s="11">
        <v>43817</v>
      </c>
      <c r="B1416" t="s">
        <v>238</v>
      </c>
      <c r="C1416" s="5">
        <v>1948.91</v>
      </c>
      <c r="D1416" s="25" t="str">
        <f t="shared" si="22"/>
        <v/>
      </c>
      <c r="E1416" t="s">
        <v>79</v>
      </c>
    </row>
    <row r="1417" spans="1:5" outlineLevel="2" x14ac:dyDescent="0.35">
      <c r="A1417" s="11">
        <v>43817</v>
      </c>
      <c r="B1417" t="s">
        <v>238</v>
      </c>
      <c r="C1417" s="5">
        <v>53.14</v>
      </c>
      <c r="D1417" s="25" t="str">
        <f t="shared" si="22"/>
        <v/>
      </c>
      <c r="E1417" t="s">
        <v>79</v>
      </c>
    </row>
    <row r="1418" spans="1:5" outlineLevel="2" x14ac:dyDescent="0.35">
      <c r="A1418" s="11">
        <v>43817</v>
      </c>
      <c r="B1418" t="s">
        <v>238</v>
      </c>
      <c r="C1418" s="5">
        <v>302.01</v>
      </c>
      <c r="D1418" s="25" t="str">
        <f t="shared" si="22"/>
        <v/>
      </c>
      <c r="E1418" t="s">
        <v>79</v>
      </c>
    </row>
    <row r="1419" spans="1:5" outlineLevel="2" x14ac:dyDescent="0.35">
      <c r="A1419" s="11">
        <v>43817</v>
      </c>
      <c r="B1419" t="s">
        <v>238</v>
      </c>
      <c r="C1419" s="5">
        <v>1033.97</v>
      </c>
      <c r="D1419" s="25" t="str">
        <f t="shared" si="22"/>
        <v/>
      </c>
      <c r="E1419" t="s">
        <v>79</v>
      </c>
    </row>
    <row r="1420" spans="1:5" outlineLevel="2" x14ac:dyDescent="0.35">
      <c r="A1420" s="11">
        <v>43817</v>
      </c>
      <c r="B1420" t="s">
        <v>238</v>
      </c>
      <c r="C1420" s="5">
        <v>253.66</v>
      </c>
      <c r="D1420" s="25" t="str">
        <f t="shared" si="22"/>
        <v/>
      </c>
      <c r="E1420" t="s">
        <v>79</v>
      </c>
    </row>
    <row r="1421" spans="1:5" outlineLevel="2" x14ac:dyDescent="0.35">
      <c r="A1421" s="11">
        <v>43817</v>
      </c>
      <c r="B1421" t="s">
        <v>238</v>
      </c>
      <c r="C1421" s="5">
        <v>1899.95</v>
      </c>
      <c r="D1421" s="25" t="str">
        <f t="shared" si="22"/>
        <v/>
      </c>
      <c r="E1421" t="s">
        <v>79</v>
      </c>
    </row>
    <row r="1422" spans="1:5" outlineLevel="2" x14ac:dyDescent="0.35">
      <c r="A1422" s="11">
        <v>43817</v>
      </c>
      <c r="B1422" t="s">
        <v>238</v>
      </c>
      <c r="C1422" s="5">
        <v>177.83</v>
      </c>
      <c r="D1422" s="25" t="str">
        <f t="shared" si="22"/>
        <v/>
      </c>
      <c r="E1422" t="s">
        <v>79</v>
      </c>
    </row>
    <row r="1423" spans="1:5" outlineLevel="2" x14ac:dyDescent="0.35">
      <c r="A1423" s="11">
        <v>43817</v>
      </c>
      <c r="B1423" t="s">
        <v>238</v>
      </c>
      <c r="C1423" s="5">
        <v>111.08</v>
      </c>
      <c r="D1423" s="25" t="str">
        <f t="shared" si="22"/>
        <v/>
      </c>
      <c r="E1423" t="s">
        <v>79</v>
      </c>
    </row>
    <row r="1424" spans="1:5" outlineLevel="2" x14ac:dyDescent="0.35">
      <c r="A1424" s="11">
        <v>43817</v>
      </c>
      <c r="B1424" t="s">
        <v>238</v>
      </c>
      <c r="C1424" s="5">
        <v>1094.73</v>
      </c>
      <c r="D1424" s="25" t="str">
        <f t="shared" si="22"/>
        <v/>
      </c>
      <c r="E1424" t="s">
        <v>79</v>
      </c>
    </row>
    <row r="1425" spans="1:5" outlineLevel="2" x14ac:dyDescent="0.35">
      <c r="A1425" s="11">
        <v>43817</v>
      </c>
      <c r="B1425" t="s">
        <v>238</v>
      </c>
      <c r="C1425" s="5">
        <v>-56</v>
      </c>
      <c r="D1425" s="25" t="str">
        <f t="shared" si="22"/>
        <v/>
      </c>
      <c r="E1425" t="s">
        <v>79</v>
      </c>
    </row>
    <row r="1426" spans="1:5" outlineLevel="2" x14ac:dyDescent="0.35">
      <c r="A1426" s="11">
        <v>43817</v>
      </c>
      <c r="B1426" t="s">
        <v>238</v>
      </c>
      <c r="C1426" s="5">
        <v>28.2</v>
      </c>
      <c r="D1426" s="25" t="str">
        <f t="shared" si="22"/>
        <v/>
      </c>
      <c r="E1426" t="s">
        <v>79</v>
      </c>
    </row>
    <row r="1427" spans="1:5" outlineLevel="2" x14ac:dyDescent="0.35">
      <c r="A1427" s="11">
        <v>43817</v>
      </c>
      <c r="B1427" t="s">
        <v>238</v>
      </c>
      <c r="C1427" s="5">
        <v>489.56</v>
      </c>
      <c r="D1427" s="25" t="str">
        <f t="shared" si="22"/>
        <v/>
      </c>
      <c r="E1427" t="s">
        <v>79</v>
      </c>
    </row>
    <row r="1428" spans="1:5" outlineLevel="2" x14ac:dyDescent="0.35">
      <c r="A1428" s="11">
        <v>43817</v>
      </c>
      <c r="B1428" t="s">
        <v>238</v>
      </c>
      <c r="C1428" s="5">
        <v>-110</v>
      </c>
      <c r="D1428" s="25" t="str">
        <f t="shared" si="22"/>
        <v/>
      </c>
      <c r="E1428" t="s">
        <v>79</v>
      </c>
    </row>
    <row r="1429" spans="1:5" outlineLevel="2" x14ac:dyDescent="0.35">
      <c r="A1429" s="11">
        <v>43817</v>
      </c>
      <c r="B1429" t="s">
        <v>238</v>
      </c>
      <c r="C1429" s="5">
        <v>-16</v>
      </c>
      <c r="D1429" s="25" t="str">
        <f t="shared" si="22"/>
        <v/>
      </c>
      <c r="E1429" t="s">
        <v>79</v>
      </c>
    </row>
    <row r="1430" spans="1:5" outlineLevel="2" x14ac:dyDescent="0.35">
      <c r="A1430" s="11">
        <v>43817</v>
      </c>
      <c r="B1430" t="s">
        <v>238</v>
      </c>
      <c r="C1430" s="5">
        <v>-58.95</v>
      </c>
      <c r="D1430" s="25" t="str">
        <f t="shared" ref="D1430:D1493" si="23">IF(E1430="","TOTAL","")</f>
        <v/>
      </c>
      <c r="E1430" t="s">
        <v>79</v>
      </c>
    </row>
    <row r="1431" spans="1:5" outlineLevel="2" x14ac:dyDescent="0.35">
      <c r="A1431" s="11">
        <v>43817</v>
      </c>
      <c r="B1431" t="s">
        <v>238</v>
      </c>
      <c r="C1431" s="5">
        <v>-76.89</v>
      </c>
      <c r="D1431" s="25" t="str">
        <f t="shared" si="23"/>
        <v/>
      </c>
      <c r="E1431" t="s">
        <v>79</v>
      </c>
    </row>
    <row r="1432" spans="1:5" outlineLevel="2" x14ac:dyDescent="0.35">
      <c r="A1432" s="11">
        <v>43817</v>
      </c>
      <c r="B1432" t="s">
        <v>238</v>
      </c>
      <c r="C1432" s="5">
        <v>811.55</v>
      </c>
      <c r="D1432" s="25" t="str">
        <f t="shared" si="23"/>
        <v/>
      </c>
      <c r="E1432" t="s">
        <v>79</v>
      </c>
    </row>
    <row r="1433" spans="1:5" outlineLevel="2" x14ac:dyDescent="0.35">
      <c r="A1433" s="11">
        <v>43817</v>
      </c>
      <c r="B1433" t="s">
        <v>238</v>
      </c>
      <c r="C1433" s="5">
        <v>-14</v>
      </c>
      <c r="D1433" s="25" t="str">
        <f t="shared" si="23"/>
        <v/>
      </c>
      <c r="E1433" t="s">
        <v>79</v>
      </c>
    </row>
    <row r="1434" spans="1:5" outlineLevel="2" x14ac:dyDescent="0.35">
      <c r="A1434" s="11">
        <v>43817</v>
      </c>
      <c r="B1434" t="s">
        <v>238</v>
      </c>
      <c r="C1434" s="5">
        <v>-16</v>
      </c>
      <c r="D1434" s="25" t="str">
        <f t="shared" si="23"/>
        <v/>
      </c>
      <c r="E1434" t="s">
        <v>79</v>
      </c>
    </row>
    <row r="1435" spans="1:5" outlineLevel="2" x14ac:dyDescent="0.35">
      <c r="A1435" s="11">
        <v>43817</v>
      </c>
      <c r="B1435" t="s">
        <v>238</v>
      </c>
      <c r="C1435" s="5">
        <v>1030.6400000000001</v>
      </c>
      <c r="D1435" s="25" t="str">
        <f t="shared" si="23"/>
        <v/>
      </c>
      <c r="E1435" t="s">
        <v>79</v>
      </c>
    </row>
    <row r="1436" spans="1:5" outlineLevel="2" x14ac:dyDescent="0.35">
      <c r="A1436" s="11">
        <v>43817</v>
      </c>
      <c r="B1436" t="s">
        <v>238</v>
      </c>
      <c r="C1436" s="5">
        <v>140.76</v>
      </c>
      <c r="D1436" s="25" t="str">
        <f t="shared" si="23"/>
        <v/>
      </c>
      <c r="E1436" t="s">
        <v>79</v>
      </c>
    </row>
    <row r="1437" spans="1:5" outlineLevel="2" x14ac:dyDescent="0.35">
      <c r="A1437" s="11">
        <v>43817</v>
      </c>
      <c r="B1437" t="s">
        <v>238</v>
      </c>
      <c r="C1437" s="5">
        <v>244.88</v>
      </c>
      <c r="D1437" s="25" t="str">
        <f t="shared" si="23"/>
        <v/>
      </c>
      <c r="E1437" t="s">
        <v>79</v>
      </c>
    </row>
    <row r="1438" spans="1:5" outlineLevel="2" x14ac:dyDescent="0.35">
      <c r="A1438" s="11">
        <v>43817</v>
      </c>
      <c r="B1438" t="s">
        <v>238</v>
      </c>
      <c r="C1438" s="5">
        <v>63.9</v>
      </c>
      <c r="D1438" s="25" t="str">
        <f t="shared" si="23"/>
        <v/>
      </c>
      <c r="E1438" t="s">
        <v>79</v>
      </c>
    </row>
    <row r="1439" spans="1:5" outlineLevel="2" x14ac:dyDescent="0.35">
      <c r="A1439" s="11">
        <v>43817</v>
      </c>
      <c r="B1439" t="s">
        <v>238</v>
      </c>
      <c r="C1439" s="5">
        <v>732.72</v>
      </c>
      <c r="D1439" s="25" t="str">
        <f t="shared" si="23"/>
        <v/>
      </c>
      <c r="E1439" t="s">
        <v>79</v>
      </c>
    </row>
    <row r="1440" spans="1:5" outlineLevel="2" x14ac:dyDescent="0.35">
      <c r="A1440" s="11">
        <v>43817</v>
      </c>
      <c r="B1440" t="s">
        <v>238</v>
      </c>
      <c r="C1440" s="5">
        <v>1269.4000000000001</v>
      </c>
      <c r="D1440" s="25" t="str">
        <f t="shared" si="23"/>
        <v/>
      </c>
      <c r="E1440" t="s">
        <v>79</v>
      </c>
    </row>
    <row r="1441" spans="1:5" outlineLevel="1" x14ac:dyDescent="0.35">
      <c r="A1441" s="24">
        <f>A1440</f>
        <v>43817</v>
      </c>
      <c r="B1441" s="24" t="str">
        <f>B1440</f>
        <v>SOUTHERN FLORAL COMPANY</v>
      </c>
      <c r="C1441" s="25">
        <f>SUBTOTAL(9,C1411:C1440)</f>
        <v>12526.279999999997</v>
      </c>
      <c r="D1441" s="25" t="str">
        <f t="shared" si="23"/>
        <v>TOTAL</v>
      </c>
    </row>
    <row r="1442" spans="1:5" outlineLevel="2" x14ac:dyDescent="0.35">
      <c r="A1442" s="11">
        <v>43817</v>
      </c>
      <c r="B1442" t="s">
        <v>18</v>
      </c>
      <c r="C1442" s="5">
        <v>117.7</v>
      </c>
      <c r="D1442" s="25" t="str">
        <f t="shared" si="23"/>
        <v/>
      </c>
      <c r="E1442" t="s">
        <v>80</v>
      </c>
    </row>
    <row r="1443" spans="1:5" outlineLevel="2" x14ac:dyDescent="0.35">
      <c r="A1443" s="11">
        <v>43817</v>
      </c>
      <c r="B1443" t="s">
        <v>18</v>
      </c>
      <c r="C1443" s="5">
        <v>451.55</v>
      </c>
      <c r="D1443" s="25" t="str">
        <f t="shared" si="23"/>
        <v/>
      </c>
      <c r="E1443" t="s">
        <v>80</v>
      </c>
    </row>
    <row r="1444" spans="1:5" outlineLevel="2" x14ac:dyDescent="0.35">
      <c r="A1444" s="11">
        <v>43817</v>
      </c>
      <c r="B1444" t="s">
        <v>18</v>
      </c>
      <c r="C1444" s="5">
        <v>696.3</v>
      </c>
      <c r="D1444" s="25" t="str">
        <f t="shared" si="23"/>
        <v/>
      </c>
      <c r="E1444" t="s">
        <v>80</v>
      </c>
    </row>
    <row r="1445" spans="1:5" outlineLevel="2" x14ac:dyDescent="0.35">
      <c r="A1445" s="11">
        <v>43817</v>
      </c>
      <c r="B1445" t="s">
        <v>18</v>
      </c>
      <c r="C1445" s="5">
        <v>1337.82</v>
      </c>
      <c r="D1445" s="25" t="str">
        <f t="shared" si="23"/>
        <v/>
      </c>
      <c r="E1445" t="s">
        <v>80</v>
      </c>
    </row>
    <row r="1446" spans="1:5" outlineLevel="2" x14ac:dyDescent="0.35">
      <c r="A1446" s="11">
        <v>43817</v>
      </c>
      <c r="B1446" t="s">
        <v>18</v>
      </c>
      <c r="C1446" s="5">
        <v>475.87</v>
      </c>
      <c r="D1446" s="25" t="str">
        <f t="shared" si="23"/>
        <v/>
      </c>
      <c r="E1446" t="s">
        <v>80</v>
      </c>
    </row>
    <row r="1447" spans="1:5" outlineLevel="2" x14ac:dyDescent="0.35">
      <c r="A1447" s="11">
        <v>43817</v>
      </c>
      <c r="B1447" t="s">
        <v>18</v>
      </c>
      <c r="C1447" s="5">
        <v>2618.23</v>
      </c>
      <c r="D1447" s="25" t="str">
        <f t="shared" si="23"/>
        <v/>
      </c>
      <c r="E1447" t="s">
        <v>80</v>
      </c>
    </row>
    <row r="1448" spans="1:5" outlineLevel="2" x14ac:dyDescent="0.35">
      <c r="A1448" s="11">
        <v>43817</v>
      </c>
      <c r="B1448" t="s">
        <v>18</v>
      </c>
      <c r="C1448" s="5">
        <v>459.09</v>
      </c>
      <c r="D1448" s="25" t="str">
        <f t="shared" si="23"/>
        <v/>
      </c>
      <c r="E1448" t="s">
        <v>80</v>
      </c>
    </row>
    <row r="1449" spans="1:5" outlineLevel="2" x14ac:dyDescent="0.35">
      <c r="A1449" s="11">
        <v>43817</v>
      </c>
      <c r="B1449" t="s">
        <v>18</v>
      </c>
      <c r="C1449" s="5">
        <v>1590.12</v>
      </c>
      <c r="D1449" s="25" t="str">
        <f t="shared" si="23"/>
        <v/>
      </c>
      <c r="E1449" t="s">
        <v>79</v>
      </c>
    </row>
    <row r="1450" spans="1:5" outlineLevel="2" x14ac:dyDescent="0.35">
      <c r="A1450" s="11">
        <v>43817</v>
      </c>
      <c r="B1450" t="s">
        <v>18</v>
      </c>
      <c r="C1450" s="5">
        <v>138.03</v>
      </c>
      <c r="D1450" s="25" t="str">
        <f t="shared" si="23"/>
        <v/>
      </c>
      <c r="E1450" t="s">
        <v>80</v>
      </c>
    </row>
    <row r="1451" spans="1:5" outlineLevel="2" x14ac:dyDescent="0.35">
      <c r="A1451" s="11">
        <v>43817</v>
      </c>
      <c r="B1451" t="s">
        <v>18</v>
      </c>
      <c r="C1451" s="5">
        <v>466.34</v>
      </c>
      <c r="D1451" s="25" t="str">
        <f t="shared" si="23"/>
        <v/>
      </c>
      <c r="E1451" t="s">
        <v>80</v>
      </c>
    </row>
    <row r="1452" spans="1:5" outlineLevel="2" x14ac:dyDescent="0.35">
      <c r="A1452" s="11">
        <v>43817</v>
      </c>
      <c r="B1452" t="s">
        <v>18</v>
      </c>
      <c r="C1452" s="5">
        <v>2582.5700000000002</v>
      </c>
      <c r="D1452" s="25" t="str">
        <f t="shared" si="23"/>
        <v/>
      </c>
      <c r="E1452" t="s">
        <v>80</v>
      </c>
    </row>
    <row r="1453" spans="1:5" outlineLevel="2" x14ac:dyDescent="0.35">
      <c r="A1453" s="11">
        <v>43817</v>
      </c>
      <c r="B1453" t="s">
        <v>18</v>
      </c>
      <c r="C1453" s="5">
        <v>1236.3800000000001</v>
      </c>
      <c r="D1453" s="25" t="str">
        <f t="shared" si="23"/>
        <v/>
      </c>
      <c r="E1453" t="s">
        <v>80</v>
      </c>
    </row>
    <row r="1454" spans="1:5" outlineLevel="2" x14ac:dyDescent="0.35">
      <c r="A1454" s="11">
        <v>43817</v>
      </c>
      <c r="B1454" t="s">
        <v>18</v>
      </c>
      <c r="C1454" s="5">
        <v>2288.69</v>
      </c>
      <c r="D1454" s="25" t="str">
        <f t="shared" si="23"/>
        <v/>
      </c>
      <c r="E1454" t="s">
        <v>1884</v>
      </c>
    </row>
    <row r="1455" spans="1:5" outlineLevel="2" x14ac:dyDescent="0.35">
      <c r="A1455" s="11">
        <v>43817</v>
      </c>
      <c r="B1455" t="s">
        <v>18</v>
      </c>
      <c r="C1455" s="5">
        <v>836.62</v>
      </c>
      <c r="D1455" s="25" t="str">
        <f t="shared" si="23"/>
        <v/>
      </c>
      <c r="E1455" t="s">
        <v>80</v>
      </c>
    </row>
    <row r="1456" spans="1:5" outlineLevel="2" x14ac:dyDescent="0.35">
      <c r="A1456" s="11">
        <v>43817</v>
      </c>
      <c r="B1456" t="s">
        <v>18</v>
      </c>
      <c r="C1456" s="5">
        <v>1628.48</v>
      </c>
      <c r="D1456" s="25" t="str">
        <f t="shared" si="23"/>
        <v/>
      </c>
      <c r="E1456" t="s">
        <v>80</v>
      </c>
    </row>
    <row r="1457" spans="1:5" outlineLevel="2" x14ac:dyDescent="0.35">
      <c r="A1457" s="11">
        <v>43817</v>
      </c>
      <c r="B1457" t="s">
        <v>18</v>
      </c>
      <c r="C1457" s="5">
        <v>6000</v>
      </c>
      <c r="D1457" s="25" t="str">
        <f t="shared" si="23"/>
        <v/>
      </c>
      <c r="E1457" t="s">
        <v>80</v>
      </c>
    </row>
    <row r="1458" spans="1:5" outlineLevel="1" x14ac:dyDescent="0.35">
      <c r="A1458" s="24">
        <f>A1457</f>
        <v>43817</v>
      </c>
      <c r="B1458" s="24" t="str">
        <f>B1457</f>
        <v>MACKIN EDUCATIONAL RES</v>
      </c>
      <c r="C1458" s="25">
        <f>SUBTOTAL(9,C1442:C1457)</f>
        <v>22923.79</v>
      </c>
      <c r="D1458" s="25" t="str">
        <f t="shared" si="23"/>
        <v>TOTAL</v>
      </c>
    </row>
    <row r="1459" spans="1:5" outlineLevel="2" x14ac:dyDescent="0.35">
      <c r="A1459" s="11">
        <v>43817</v>
      </c>
      <c r="B1459" t="s">
        <v>851</v>
      </c>
      <c r="C1459" s="5">
        <v>352.81</v>
      </c>
      <c r="D1459" s="25" t="str">
        <f t="shared" si="23"/>
        <v/>
      </c>
      <c r="E1459" t="s">
        <v>79</v>
      </c>
    </row>
    <row r="1460" spans="1:5" outlineLevel="1" x14ac:dyDescent="0.35">
      <c r="A1460" s="24">
        <f>A1459</f>
        <v>43817</v>
      </c>
      <c r="B1460" s="24" t="str">
        <f>B1459</f>
        <v>WILLIAM V MACGILL &amp; COMPANY</v>
      </c>
      <c r="C1460" s="25">
        <f>SUBTOTAL(9,C1459:C1459)</f>
        <v>352.81</v>
      </c>
      <c r="D1460" s="25" t="str">
        <f t="shared" si="23"/>
        <v>TOTAL</v>
      </c>
    </row>
    <row r="1461" spans="1:5" outlineLevel="2" x14ac:dyDescent="0.35">
      <c r="A1461" s="11">
        <v>43817</v>
      </c>
      <c r="B1461" t="s">
        <v>851</v>
      </c>
      <c r="C1461" s="5">
        <v>84.22</v>
      </c>
      <c r="D1461" s="25" t="str">
        <f t="shared" si="23"/>
        <v/>
      </c>
      <c r="E1461" t="s">
        <v>79</v>
      </c>
    </row>
    <row r="1462" spans="1:5" outlineLevel="1" x14ac:dyDescent="0.35">
      <c r="A1462" s="24">
        <f>A1461</f>
        <v>43817</v>
      </c>
      <c r="B1462" s="24" t="str">
        <f>B1461</f>
        <v>WILLIAM V MACGILL &amp; COMPANY</v>
      </c>
      <c r="C1462" s="25">
        <f>SUBTOTAL(9,C1461:C1461)</f>
        <v>84.22</v>
      </c>
      <c r="D1462" s="25" t="str">
        <f t="shared" si="23"/>
        <v>TOTAL</v>
      </c>
    </row>
    <row r="1463" spans="1:5" outlineLevel="2" x14ac:dyDescent="0.35">
      <c r="A1463" s="11">
        <v>43817</v>
      </c>
      <c r="B1463" t="s">
        <v>851</v>
      </c>
      <c r="C1463" s="5">
        <v>226.92</v>
      </c>
      <c r="D1463" s="25" t="str">
        <f t="shared" si="23"/>
        <v/>
      </c>
      <c r="E1463" t="s">
        <v>79</v>
      </c>
    </row>
    <row r="1464" spans="1:5" outlineLevel="1" x14ac:dyDescent="0.35">
      <c r="A1464" s="24">
        <f>A1463</f>
        <v>43817</v>
      </c>
      <c r="B1464" s="24" t="str">
        <f>B1463</f>
        <v>WILLIAM V MACGILL &amp; COMPANY</v>
      </c>
      <c r="C1464" s="25">
        <f>SUBTOTAL(9,C1463:C1463)</f>
        <v>226.92</v>
      </c>
      <c r="D1464" s="25" t="str">
        <f t="shared" si="23"/>
        <v>TOTAL</v>
      </c>
    </row>
    <row r="1465" spans="1:5" outlineLevel="2" x14ac:dyDescent="0.35">
      <c r="A1465" s="11">
        <v>43817</v>
      </c>
      <c r="B1465" t="s">
        <v>851</v>
      </c>
      <c r="C1465" s="5">
        <v>407.6</v>
      </c>
      <c r="D1465" s="25" t="str">
        <f t="shared" si="23"/>
        <v/>
      </c>
      <c r="E1465" t="s">
        <v>79</v>
      </c>
    </row>
    <row r="1466" spans="1:5" outlineLevel="1" x14ac:dyDescent="0.35">
      <c r="A1466" s="24">
        <f>A1465</f>
        <v>43817</v>
      </c>
      <c r="B1466" s="24" t="str">
        <f>B1465</f>
        <v>WILLIAM V MACGILL &amp; COMPANY</v>
      </c>
      <c r="C1466" s="25">
        <f>SUBTOTAL(9,C1465:C1465)</f>
        <v>407.6</v>
      </c>
      <c r="D1466" s="25" t="str">
        <f t="shared" si="23"/>
        <v>TOTAL</v>
      </c>
    </row>
    <row r="1467" spans="1:5" outlineLevel="2" x14ac:dyDescent="0.35">
      <c r="A1467" s="11">
        <v>43817</v>
      </c>
      <c r="B1467" t="s">
        <v>851</v>
      </c>
      <c r="C1467" s="5">
        <v>24.52</v>
      </c>
      <c r="D1467" s="25" t="str">
        <f t="shared" si="23"/>
        <v/>
      </c>
      <c r="E1467" t="s">
        <v>79</v>
      </c>
    </row>
    <row r="1468" spans="1:5" outlineLevel="1" x14ac:dyDescent="0.35">
      <c r="A1468" s="24">
        <f>A1467</f>
        <v>43817</v>
      </c>
      <c r="B1468" s="24" t="str">
        <f>B1467</f>
        <v>WILLIAM V MACGILL &amp; COMPANY</v>
      </c>
      <c r="C1468" s="25">
        <f>SUBTOTAL(9,C1467:C1467)</f>
        <v>24.52</v>
      </c>
      <c r="D1468" s="25" t="str">
        <f t="shared" si="23"/>
        <v>TOTAL</v>
      </c>
    </row>
    <row r="1469" spans="1:5" outlineLevel="2" x14ac:dyDescent="0.35">
      <c r="A1469" s="11">
        <v>43817</v>
      </c>
      <c r="B1469" t="s">
        <v>292</v>
      </c>
      <c r="C1469" s="5">
        <v>339.5</v>
      </c>
      <c r="D1469" s="25" t="str">
        <f t="shared" si="23"/>
        <v/>
      </c>
      <c r="E1469" t="s">
        <v>480</v>
      </c>
    </row>
    <row r="1470" spans="1:5" outlineLevel="1" x14ac:dyDescent="0.35">
      <c r="A1470" s="24">
        <f>A1469</f>
        <v>43817</v>
      </c>
      <c r="B1470" s="24" t="str">
        <f>B1469</f>
        <v>MAGAZINE SUBSCRIPTIONS PTP</v>
      </c>
      <c r="C1470" s="25">
        <f>SUBTOTAL(9,C1469:C1469)</f>
        <v>339.5</v>
      </c>
      <c r="D1470" s="25" t="str">
        <f t="shared" si="23"/>
        <v>TOTAL</v>
      </c>
    </row>
    <row r="1471" spans="1:5" outlineLevel="2" x14ac:dyDescent="0.35">
      <c r="A1471" s="11">
        <v>43817</v>
      </c>
      <c r="B1471" t="s">
        <v>382</v>
      </c>
      <c r="C1471" s="5">
        <v>21757.119999999999</v>
      </c>
      <c r="D1471" s="25" t="str">
        <f t="shared" si="23"/>
        <v/>
      </c>
      <c r="E1471" t="s">
        <v>90</v>
      </c>
    </row>
    <row r="1472" spans="1:5" outlineLevel="2" x14ac:dyDescent="0.35">
      <c r="A1472" s="11">
        <v>43817</v>
      </c>
      <c r="B1472" t="s">
        <v>382</v>
      </c>
      <c r="C1472" s="5">
        <v>10270</v>
      </c>
      <c r="D1472" s="25" t="str">
        <f t="shared" si="23"/>
        <v/>
      </c>
      <c r="E1472" t="s">
        <v>485</v>
      </c>
    </row>
    <row r="1473" spans="1:5" outlineLevel="1" x14ac:dyDescent="0.35">
      <c r="A1473" s="24">
        <f>A1472</f>
        <v>43817</v>
      </c>
      <c r="B1473" s="24" t="str">
        <f>B1472</f>
        <v>GULF COAST PAPER COMPANY INC</v>
      </c>
      <c r="C1473" s="25">
        <f>SUBTOTAL(9,C1471:C1472)</f>
        <v>32027.119999999999</v>
      </c>
      <c r="D1473" s="25" t="str">
        <f t="shared" si="23"/>
        <v>TOTAL</v>
      </c>
    </row>
    <row r="1474" spans="1:5" outlineLevel="2" x14ac:dyDescent="0.35">
      <c r="A1474" s="11">
        <v>43817</v>
      </c>
      <c r="B1474" t="s">
        <v>253</v>
      </c>
      <c r="C1474" s="5">
        <v>3750</v>
      </c>
      <c r="D1474" s="25" t="str">
        <f t="shared" si="23"/>
        <v/>
      </c>
      <c r="E1474" t="s">
        <v>81</v>
      </c>
    </row>
    <row r="1475" spans="1:5" outlineLevel="1" x14ac:dyDescent="0.35">
      <c r="A1475" s="24">
        <f>A1474</f>
        <v>43817</v>
      </c>
      <c r="B1475" s="24" t="str">
        <f>B1474</f>
        <v>COMMUNICATIONS SUPPLY CORP</v>
      </c>
      <c r="C1475" s="25">
        <f>SUBTOTAL(9,C1474:C1474)</f>
        <v>3750</v>
      </c>
      <c r="D1475" s="25" t="str">
        <f t="shared" si="23"/>
        <v>TOTAL</v>
      </c>
    </row>
    <row r="1476" spans="1:5" outlineLevel="2" x14ac:dyDescent="0.35">
      <c r="A1476" s="11">
        <v>43817</v>
      </c>
      <c r="B1476" t="s">
        <v>23</v>
      </c>
      <c r="C1476" s="5">
        <v>14105</v>
      </c>
      <c r="D1476" s="25" t="str">
        <f t="shared" si="23"/>
        <v/>
      </c>
      <c r="E1476" t="s">
        <v>80</v>
      </c>
    </row>
    <row r="1477" spans="1:5" outlineLevel="1" x14ac:dyDescent="0.35">
      <c r="A1477" s="24">
        <f>A1476</f>
        <v>43817</v>
      </c>
      <c r="B1477" s="24" t="str">
        <f>B1476</f>
        <v>HEINEMANN</v>
      </c>
      <c r="C1477" s="25">
        <f>SUBTOTAL(9,C1476:C1476)</f>
        <v>14105</v>
      </c>
      <c r="D1477" s="25" t="str">
        <f t="shared" si="23"/>
        <v>TOTAL</v>
      </c>
    </row>
    <row r="1478" spans="1:5" outlineLevel="2" x14ac:dyDescent="0.35">
      <c r="A1478" s="11">
        <v>43817</v>
      </c>
      <c r="B1478" t="s">
        <v>115</v>
      </c>
      <c r="C1478" s="5">
        <v>109.35</v>
      </c>
      <c r="D1478" s="25" t="str">
        <f t="shared" si="23"/>
        <v/>
      </c>
      <c r="E1478" t="s">
        <v>79</v>
      </c>
    </row>
    <row r="1479" spans="1:5" outlineLevel="2" x14ac:dyDescent="0.35">
      <c r="A1479" s="11">
        <v>43817</v>
      </c>
      <c r="B1479" t="s">
        <v>115</v>
      </c>
      <c r="C1479" s="5">
        <v>72.849999999999994</v>
      </c>
      <c r="D1479" s="25" t="str">
        <f t="shared" si="23"/>
        <v/>
      </c>
      <c r="E1479" t="s">
        <v>89</v>
      </c>
    </row>
    <row r="1480" spans="1:5" outlineLevel="2" x14ac:dyDescent="0.35">
      <c r="A1480" s="11">
        <v>43817</v>
      </c>
      <c r="B1480" t="s">
        <v>115</v>
      </c>
      <c r="C1480" s="5">
        <v>42.29</v>
      </c>
      <c r="D1480" s="25" t="str">
        <f t="shared" si="23"/>
        <v/>
      </c>
      <c r="E1480" t="s">
        <v>89</v>
      </c>
    </row>
    <row r="1481" spans="1:5" outlineLevel="1" x14ac:dyDescent="0.35">
      <c r="A1481" s="24">
        <f>A1480</f>
        <v>43817</v>
      </c>
      <c r="B1481" s="24" t="str">
        <f>B1480</f>
        <v>SCHOOL LIFE</v>
      </c>
      <c r="C1481" s="25">
        <f>SUBTOTAL(9,C1478:C1480)</f>
        <v>224.48999999999998</v>
      </c>
      <c r="D1481" s="25" t="str">
        <f t="shared" si="23"/>
        <v>TOTAL</v>
      </c>
    </row>
    <row r="1482" spans="1:5" outlineLevel="2" x14ac:dyDescent="0.35">
      <c r="A1482" s="11">
        <v>43817</v>
      </c>
      <c r="B1482" t="s">
        <v>207</v>
      </c>
      <c r="C1482" s="5">
        <v>5318</v>
      </c>
      <c r="D1482" s="25" t="str">
        <f t="shared" si="23"/>
        <v/>
      </c>
      <c r="E1482" t="s">
        <v>481</v>
      </c>
    </row>
    <row r="1483" spans="1:5" outlineLevel="2" x14ac:dyDescent="0.35">
      <c r="A1483" s="11">
        <v>43817</v>
      </c>
      <c r="B1483" t="s">
        <v>207</v>
      </c>
      <c r="C1483" s="5">
        <v>393</v>
      </c>
      <c r="D1483" s="25" t="str">
        <f t="shared" si="23"/>
        <v/>
      </c>
      <c r="E1483" t="s">
        <v>85</v>
      </c>
    </row>
    <row r="1484" spans="1:5" outlineLevel="2" x14ac:dyDescent="0.35">
      <c r="A1484" s="11">
        <v>43817</v>
      </c>
      <c r="B1484" t="s">
        <v>207</v>
      </c>
      <c r="C1484" s="5">
        <v>1704</v>
      </c>
      <c r="D1484" s="25" t="str">
        <f t="shared" si="23"/>
        <v/>
      </c>
      <c r="E1484" t="s">
        <v>79</v>
      </c>
    </row>
    <row r="1485" spans="1:5" outlineLevel="2" x14ac:dyDescent="0.35">
      <c r="A1485" s="11">
        <v>43817</v>
      </c>
      <c r="B1485" t="s">
        <v>207</v>
      </c>
      <c r="C1485" s="5">
        <v>498.99</v>
      </c>
      <c r="D1485" s="25" t="str">
        <f t="shared" si="23"/>
        <v/>
      </c>
      <c r="E1485" t="s">
        <v>480</v>
      </c>
    </row>
    <row r="1486" spans="1:5" outlineLevel="2" x14ac:dyDescent="0.35">
      <c r="A1486" s="11">
        <v>43817</v>
      </c>
      <c r="B1486" t="s">
        <v>207</v>
      </c>
      <c r="C1486" s="5">
        <v>50.28</v>
      </c>
      <c r="D1486" s="25" t="str">
        <f t="shared" si="23"/>
        <v/>
      </c>
      <c r="E1486" t="s">
        <v>79</v>
      </c>
    </row>
    <row r="1487" spans="1:5" outlineLevel="2" x14ac:dyDescent="0.35">
      <c r="A1487" s="11">
        <v>43817</v>
      </c>
      <c r="B1487" t="s">
        <v>207</v>
      </c>
      <c r="C1487" s="5">
        <v>273.26</v>
      </c>
      <c r="D1487" s="25" t="str">
        <f t="shared" si="23"/>
        <v/>
      </c>
      <c r="E1487" t="s">
        <v>79</v>
      </c>
    </row>
    <row r="1488" spans="1:5" outlineLevel="2" x14ac:dyDescent="0.35">
      <c r="A1488" s="11">
        <v>43817</v>
      </c>
      <c r="B1488" t="s">
        <v>207</v>
      </c>
      <c r="C1488" s="5">
        <v>52</v>
      </c>
      <c r="D1488" s="25" t="str">
        <f t="shared" si="23"/>
        <v/>
      </c>
      <c r="E1488" t="s">
        <v>79</v>
      </c>
    </row>
    <row r="1489" spans="1:5" outlineLevel="2" x14ac:dyDescent="0.35">
      <c r="A1489" s="11">
        <v>43817</v>
      </c>
      <c r="B1489" t="s">
        <v>207</v>
      </c>
      <c r="C1489" s="5">
        <v>44</v>
      </c>
      <c r="D1489" s="25" t="str">
        <f t="shared" si="23"/>
        <v/>
      </c>
      <c r="E1489" t="s">
        <v>79</v>
      </c>
    </row>
    <row r="1490" spans="1:5" outlineLevel="2" x14ac:dyDescent="0.35">
      <c r="A1490" s="11">
        <v>43817</v>
      </c>
      <c r="B1490" t="s">
        <v>207</v>
      </c>
      <c r="C1490" s="5">
        <v>48</v>
      </c>
      <c r="D1490" s="25" t="str">
        <f t="shared" si="23"/>
        <v/>
      </c>
      <c r="E1490" t="s">
        <v>79</v>
      </c>
    </row>
    <row r="1491" spans="1:5" outlineLevel="2" x14ac:dyDescent="0.35">
      <c r="A1491" s="11">
        <v>43817</v>
      </c>
      <c r="B1491" t="s">
        <v>207</v>
      </c>
      <c r="C1491" s="5">
        <v>76</v>
      </c>
      <c r="D1491" s="25" t="str">
        <f t="shared" si="23"/>
        <v/>
      </c>
      <c r="E1491" t="s">
        <v>79</v>
      </c>
    </row>
    <row r="1492" spans="1:5" outlineLevel="2" x14ac:dyDescent="0.35">
      <c r="A1492" s="11">
        <v>43817</v>
      </c>
      <c r="B1492" t="s">
        <v>207</v>
      </c>
      <c r="C1492" s="5">
        <v>48</v>
      </c>
      <c r="D1492" s="25" t="str">
        <f t="shared" si="23"/>
        <v/>
      </c>
      <c r="E1492" t="s">
        <v>79</v>
      </c>
    </row>
    <row r="1493" spans="1:5" outlineLevel="2" x14ac:dyDescent="0.35">
      <c r="A1493" s="11">
        <v>43817</v>
      </c>
      <c r="B1493" t="s">
        <v>207</v>
      </c>
      <c r="C1493" s="5">
        <v>3120</v>
      </c>
      <c r="D1493" s="25" t="str">
        <f t="shared" si="23"/>
        <v/>
      </c>
      <c r="E1493" t="s">
        <v>79</v>
      </c>
    </row>
    <row r="1494" spans="1:5" outlineLevel="2" x14ac:dyDescent="0.35">
      <c r="A1494" s="11">
        <v>43817</v>
      </c>
      <c r="B1494" t="s">
        <v>207</v>
      </c>
      <c r="C1494" s="5">
        <v>6986</v>
      </c>
      <c r="D1494" s="25" t="str">
        <f t="shared" ref="D1494:D1557" si="24">IF(E1494="","TOTAL","")</f>
        <v/>
      </c>
      <c r="E1494" t="s">
        <v>481</v>
      </c>
    </row>
    <row r="1495" spans="1:5" outlineLevel="2" x14ac:dyDescent="0.35">
      <c r="A1495" s="11">
        <v>43817</v>
      </c>
      <c r="B1495" t="s">
        <v>207</v>
      </c>
      <c r="C1495" s="5">
        <v>6986</v>
      </c>
      <c r="D1495" s="25" t="str">
        <f t="shared" si="24"/>
        <v/>
      </c>
      <c r="E1495" t="s">
        <v>481</v>
      </c>
    </row>
    <row r="1496" spans="1:5" outlineLevel="2" x14ac:dyDescent="0.35">
      <c r="A1496" s="11">
        <v>43817</v>
      </c>
      <c r="B1496" t="s">
        <v>207</v>
      </c>
      <c r="C1496" s="5">
        <v>405</v>
      </c>
      <c r="D1496" s="25" t="str">
        <f t="shared" si="24"/>
        <v/>
      </c>
      <c r="E1496" t="s">
        <v>85</v>
      </c>
    </row>
    <row r="1497" spans="1:5" outlineLevel="2" x14ac:dyDescent="0.35">
      <c r="A1497" s="11">
        <v>43817</v>
      </c>
      <c r="B1497" t="s">
        <v>207</v>
      </c>
      <c r="C1497" s="5">
        <v>75</v>
      </c>
      <c r="D1497" s="25" t="str">
        <f t="shared" si="24"/>
        <v/>
      </c>
      <c r="E1497" t="s">
        <v>85</v>
      </c>
    </row>
    <row r="1498" spans="1:5" outlineLevel="2" x14ac:dyDescent="0.35">
      <c r="A1498" s="11">
        <v>43817</v>
      </c>
      <c r="B1498" t="s">
        <v>207</v>
      </c>
      <c r="C1498" s="5">
        <v>35</v>
      </c>
      <c r="D1498" s="25" t="str">
        <f t="shared" si="24"/>
        <v/>
      </c>
      <c r="E1498" t="s">
        <v>85</v>
      </c>
    </row>
    <row r="1499" spans="1:5" outlineLevel="2" x14ac:dyDescent="0.35">
      <c r="A1499" s="11">
        <v>43817</v>
      </c>
      <c r="B1499" t="s">
        <v>207</v>
      </c>
      <c r="C1499" s="5">
        <v>43032</v>
      </c>
      <c r="D1499" s="25" t="str">
        <f t="shared" si="24"/>
        <v/>
      </c>
      <c r="E1499" t="s">
        <v>481</v>
      </c>
    </row>
    <row r="1500" spans="1:5" outlineLevel="2" x14ac:dyDescent="0.35">
      <c r="A1500" s="11">
        <v>43817</v>
      </c>
      <c r="B1500" t="s">
        <v>207</v>
      </c>
      <c r="C1500" s="5">
        <v>480.38</v>
      </c>
      <c r="D1500" s="25" t="str">
        <f t="shared" si="24"/>
        <v/>
      </c>
      <c r="E1500" t="s">
        <v>79</v>
      </c>
    </row>
    <row r="1501" spans="1:5" outlineLevel="1" x14ac:dyDescent="0.35">
      <c r="A1501" s="24">
        <f>A1500</f>
        <v>43817</v>
      </c>
      <c r="B1501" s="24" t="str">
        <f>B1500</f>
        <v>MUSIC &amp; ARTS</v>
      </c>
      <c r="C1501" s="25">
        <f>SUBTOTAL(9,C1482:C1500)</f>
        <v>69624.91</v>
      </c>
      <c r="D1501" s="25" t="str">
        <f t="shared" si="24"/>
        <v>TOTAL</v>
      </c>
    </row>
    <row r="1502" spans="1:5" outlineLevel="2" x14ac:dyDescent="0.35">
      <c r="A1502" s="11">
        <v>43817</v>
      </c>
      <c r="B1502" t="s">
        <v>144</v>
      </c>
      <c r="C1502" s="5">
        <v>338</v>
      </c>
      <c r="D1502" s="25" t="str">
        <f t="shared" si="24"/>
        <v/>
      </c>
      <c r="E1502" t="s">
        <v>81</v>
      </c>
    </row>
    <row r="1503" spans="1:5" outlineLevel="2" x14ac:dyDescent="0.35">
      <c r="A1503" s="11">
        <v>43817</v>
      </c>
      <c r="B1503" t="s">
        <v>144</v>
      </c>
      <c r="C1503" s="5">
        <v>250</v>
      </c>
      <c r="D1503" s="25" t="str">
        <f t="shared" si="24"/>
        <v/>
      </c>
      <c r="E1503" t="s">
        <v>81</v>
      </c>
    </row>
    <row r="1504" spans="1:5" outlineLevel="2" x14ac:dyDescent="0.35">
      <c r="A1504" s="11">
        <v>43817</v>
      </c>
      <c r="B1504" t="s">
        <v>144</v>
      </c>
      <c r="C1504" s="5">
        <v>500</v>
      </c>
      <c r="D1504" s="25" t="str">
        <f t="shared" si="24"/>
        <v/>
      </c>
      <c r="E1504" t="s">
        <v>81</v>
      </c>
    </row>
    <row r="1505" spans="1:5" outlineLevel="2" x14ac:dyDescent="0.35">
      <c r="A1505" s="11">
        <v>43817</v>
      </c>
      <c r="B1505" t="s">
        <v>144</v>
      </c>
      <c r="C1505" s="5">
        <v>17250</v>
      </c>
      <c r="D1505" s="25" t="str">
        <f t="shared" si="24"/>
        <v/>
      </c>
      <c r="E1505" t="s">
        <v>90</v>
      </c>
    </row>
    <row r="1506" spans="1:5" outlineLevel="2" x14ac:dyDescent="0.35">
      <c r="A1506" s="11">
        <v>43817</v>
      </c>
      <c r="B1506" t="s">
        <v>144</v>
      </c>
      <c r="C1506" s="5">
        <v>13350</v>
      </c>
      <c r="D1506" s="25" t="str">
        <f t="shared" si="24"/>
        <v/>
      </c>
      <c r="E1506" t="s">
        <v>90</v>
      </c>
    </row>
    <row r="1507" spans="1:5" outlineLevel="1" x14ac:dyDescent="0.35">
      <c r="A1507" s="24">
        <f>A1506</f>
        <v>43817</v>
      </c>
      <c r="B1507" s="24" t="str">
        <f>B1506</f>
        <v>SOUTHERN TIRE MART</v>
      </c>
      <c r="C1507" s="25">
        <f>SUBTOTAL(9,C1502:C1506)</f>
        <v>31688</v>
      </c>
      <c r="D1507" s="25" t="str">
        <f t="shared" si="24"/>
        <v>TOTAL</v>
      </c>
    </row>
    <row r="1508" spans="1:5" outlineLevel="2" x14ac:dyDescent="0.35">
      <c r="A1508" s="11">
        <v>43817</v>
      </c>
      <c r="B1508" t="s">
        <v>856</v>
      </c>
      <c r="C1508" s="5">
        <v>313.04000000000002</v>
      </c>
      <c r="D1508" s="25" t="str">
        <f t="shared" si="24"/>
        <v/>
      </c>
      <c r="E1508" t="s">
        <v>81</v>
      </c>
    </row>
    <row r="1509" spans="1:5" outlineLevel="2" x14ac:dyDescent="0.35">
      <c r="A1509" s="11">
        <v>43817</v>
      </c>
      <c r="B1509" t="s">
        <v>856</v>
      </c>
      <c r="C1509" s="5">
        <v>338.28</v>
      </c>
      <c r="D1509" s="25" t="str">
        <f t="shared" si="24"/>
        <v/>
      </c>
      <c r="E1509" t="s">
        <v>81</v>
      </c>
    </row>
    <row r="1510" spans="1:5" outlineLevel="2" x14ac:dyDescent="0.35">
      <c r="A1510" s="11">
        <v>43817</v>
      </c>
      <c r="B1510" t="s">
        <v>856</v>
      </c>
      <c r="C1510" s="5">
        <v>25.89</v>
      </c>
      <c r="D1510" s="25" t="str">
        <f t="shared" si="24"/>
        <v/>
      </c>
      <c r="E1510" t="s">
        <v>81</v>
      </c>
    </row>
    <row r="1511" spans="1:5" outlineLevel="1" x14ac:dyDescent="0.35">
      <c r="A1511" s="24">
        <f>A1510</f>
        <v>43817</v>
      </c>
      <c r="B1511" s="24" t="str">
        <f>B1510</f>
        <v>PPG ARCHITECTURAL FINISHES</v>
      </c>
      <c r="C1511" s="25">
        <f>SUBTOTAL(9,C1508:C1510)</f>
        <v>677.20999999999992</v>
      </c>
      <c r="D1511" s="25" t="str">
        <f t="shared" si="24"/>
        <v>TOTAL</v>
      </c>
    </row>
    <row r="1512" spans="1:5" outlineLevel="2" x14ac:dyDescent="0.35">
      <c r="A1512" s="11">
        <v>43817</v>
      </c>
      <c r="B1512" t="s">
        <v>20</v>
      </c>
      <c r="C1512" s="5">
        <v>1120.17</v>
      </c>
      <c r="D1512" s="25" t="str">
        <f t="shared" si="24"/>
        <v/>
      </c>
      <c r="E1512" t="s">
        <v>92</v>
      </c>
    </row>
    <row r="1513" spans="1:5" outlineLevel="2" x14ac:dyDescent="0.35">
      <c r="A1513" s="11">
        <v>43817</v>
      </c>
      <c r="B1513" t="s">
        <v>20</v>
      </c>
      <c r="C1513" s="5">
        <v>332.94</v>
      </c>
      <c r="D1513" s="25" t="str">
        <f t="shared" si="24"/>
        <v/>
      </c>
      <c r="E1513" t="s">
        <v>80</v>
      </c>
    </row>
    <row r="1514" spans="1:5" outlineLevel="2" x14ac:dyDescent="0.35">
      <c r="A1514" s="11">
        <v>43817</v>
      </c>
      <c r="B1514" t="s">
        <v>20</v>
      </c>
      <c r="C1514" s="5">
        <v>1185.3399999999999</v>
      </c>
      <c r="D1514" s="25" t="str">
        <f t="shared" si="24"/>
        <v/>
      </c>
      <c r="E1514" t="s">
        <v>80</v>
      </c>
    </row>
    <row r="1515" spans="1:5" outlineLevel="2" x14ac:dyDescent="0.35">
      <c r="A1515" s="11">
        <v>43817</v>
      </c>
      <c r="B1515" t="s">
        <v>20</v>
      </c>
      <c r="C1515" s="5">
        <v>131.21</v>
      </c>
      <c r="D1515" s="25" t="str">
        <f t="shared" si="24"/>
        <v/>
      </c>
      <c r="E1515" t="s">
        <v>79</v>
      </c>
    </row>
    <row r="1516" spans="1:5" outlineLevel="2" x14ac:dyDescent="0.35">
      <c r="A1516" s="11">
        <v>43817</v>
      </c>
      <c r="B1516" t="s">
        <v>20</v>
      </c>
      <c r="C1516" s="5">
        <v>597</v>
      </c>
      <c r="D1516" s="25" t="str">
        <f t="shared" si="24"/>
        <v/>
      </c>
      <c r="E1516" t="s">
        <v>79</v>
      </c>
    </row>
    <row r="1517" spans="1:5" outlineLevel="2" x14ac:dyDescent="0.35">
      <c r="A1517" s="11">
        <v>43817</v>
      </c>
      <c r="B1517" t="s">
        <v>20</v>
      </c>
      <c r="C1517" s="5">
        <v>402.4</v>
      </c>
      <c r="D1517" s="25" t="str">
        <f t="shared" si="24"/>
        <v/>
      </c>
      <c r="E1517" t="s">
        <v>480</v>
      </c>
    </row>
    <row r="1518" spans="1:5" outlineLevel="2" x14ac:dyDescent="0.35">
      <c r="A1518" s="11">
        <v>43817</v>
      </c>
      <c r="B1518" t="s">
        <v>20</v>
      </c>
      <c r="C1518" s="5">
        <v>55.1</v>
      </c>
      <c r="D1518" s="25" t="str">
        <f t="shared" si="24"/>
        <v/>
      </c>
      <c r="E1518" t="s">
        <v>80</v>
      </c>
    </row>
    <row r="1519" spans="1:5" outlineLevel="2" x14ac:dyDescent="0.35">
      <c r="A1519" s="11">
        <v>43817</v>
      </c>
      <c r="B1519" t="s">
        <v>20</v>
      </c>
      <c r="C1519" s="5">
        <v>427.36</v>
      </c>
      <c r="D1519" s="25" t="str">
        <f t="shared" si="24"/>
        <v/>
      </c>
      <c r="E1519" t="s">
        <v>80</v>
      </c>
    </row>
    <row r="1520" spans="1:5" outlineLevel="2" x14ac:dyDescent="0.35">
      <c r="A1520" s="11">
        <v>43817</v>
      </c>
      <c r="B1520" t="s">
        <v>20</v>
      </c>
      <c r="C1520" s="5">
        <v>3556.16</v>
      </c>
      <c r="D1520" s="25" t="str">
        <f t="shared" si="24"/>
        <v/>
      </c>
      <c r="E1520" t="s">
        <v>80</v>
      </c>
    </row>
    <row r="1521" spans="1:5" outlineLevel="2" x14ac:dyDescent="0.35">
      <c r="A1521" s="11">
        <v>43817</v>
      </c>
      <c r="B1521" t="s">
        <v>20</v>
      </c>
      <c r="C1521" s="5">
        <v>368.8</v>
      </c>
      <c r="D1521" s="25" t="str">
        <f t="shared" si="24"/>
        <v/>
      </c>
      <c r="E1521" t="s">
        <v>80</v>
      </c>
    </row>
    <row r="1522" spans="1:5" outlineLevel="2" x14ac:dyDescent="0.35">
      <c r="A1522" s="11">
        <v>43817</v>
      </c>
      <c r="B1522" t="s">
        <v>20</v>
      </c>
      <c r="C1522" s="5">
        <v>3240.72</v>
      </c>
      <c r="D1522" s="25" t="str">
        <f t="shared" si="24"/>
        <v/>
      </c>
      <c r="E1522" t="s">
        <v>80</v>
      </c>
    </row>
    <row r="1523" spans="1:5" outlineLevel="2" x14ac:dyDescent="0.35">
      <c r="A1523" s="11">
        <v>43817</v>
      </c>
      <c r="B1523" t="s">
        <v>20</v>
      </c>
      <c r="C1523" s="5">
        <v>406.17</v>
      </c>
      <c r="D1523" s="25" t="str">
        <f t="shared" si="24"/>
        <v/>
      </c>
      <c r="E1523" t="s">
        <v>80</v>
      </c>
    </row>
    <row r="1524" spans="1:5" outlineLevel="1" x14ac:dyDescent="0.35">
      <c r="A1524" s="24">
        <f>A1523</f>
        <v>43817</v>
      </c>
      <c r="B1524" s="24" t="str">
        <f>B1523</f>
        <v>FOLLETT SCHOOL SOLUTIONS INC</v>
      </c>
      <c r="C1524" s="25">
        <f>SUBTOTAL(9,C1512:C1523)</f>
        <v>11823.369999999999</v>
      </c>
      <c r="D1524" s="25" t="str">
        <f t="shared" si="24"/>
        <v>TOTAL</v>
      </c>
    </row>
    <row r="1525" spans="1:5" outlineLevel="2" x14ac:dyDescent="0.35">
      <c r="A1525" s="11">
        <v>43817</v>
      </c>
      <c r="B1525" t="s">
        <v>20</v>
      </c>
      <c r="C1525" s="5">
        <v>1974.07</v>
      </c>
      <c r="D1525" s="25" t="str">
        <f t="shared" si="24"/>
        <v/>
      </c>
      <c r="E1525" t="s">
        <v>80</v>
      </c>
    </row>
    <row r="1526" spans="1:5" outlineLevel="1" x14ac:dyDescent="0.35">
      <c r="A1526" s="24">
        <f>A1525</f>
        <v>43817</v>
      </c>
      <c r="B1526" s="24" t="str">
        <f>B1525</f>
        <v>FOLLETT SCHOOL SOLUTIONS INC</v>
      </c>
      <c r="C1526" s="25">
        <f>SUBTOTAL(9,C1525:C1525)</f>
        <v>1974.07</v>
      </c>
      <c r="D1526" s="25" t="str">
        <f t="shared" si="24"/>
        <v>TOTAL</v>
      </c>
    </row>
    <row r="1527" spans="1:5" outlineLevel="2" x14ac:dyDescent="0.35">
      <c r="A1527" s="11">
        <v>43805</v>
      </c>
      <c r="B1527" t="s">
        <v>857</v>
      </c>
      <c r="C1527" s="5">
        <v>750</v>
      </c>
      <c r="D1527" s="25" t="str">
        <f t="shared" si="24"/>
        <v/>
      </c>
      <c r="E1527" t="s">
        <v>1886</v>
      </c>
    </row>
    <row r="1528" spans="1:5" outlineLevel="1" x14ac:dyDescent="0.35">
      <c r="A1528" s="24">
        <f>A1527</f>
        <v>43805</v>
      </c>
      <c r="B1528" s="24" t="str">
        <f>B1527</f>
        <v>WEIWEI DANCE ACADEMY</v>
      </c>
      <c r="C1528" s="25">
        <f>SUBTOTAL(9,C1527:C1527)</f>
        <v>750</v>
      </c>
      <c r="D1528" s="25" t="str">
        <f t="shared" si="24"/>
        <v>TOTAL</v>
      </c>
    </row>
    <row r="1529" spans="1:5" outlineLevel="2" x14ac:dyDescent="0.35">
      <c r="A1529" s="11">
        <v>43805</v>
      </c>
      <c r="B1529" t="s">
        <v>313</v>
      </c>
      <c r="C1529" s="5">
        <v>350</v>
      </c>
      <c r="D1529" s="25" t="str">
        <f t="shared" si="24"/>
        <v/>
      </c>
      <c r="E1529" t="s">
        <v>1887</v>
      </c>
    </row>
    <row r="1530" spans="1:5" outlineLevel="1" x14ac:dyDescent="0.35">
      <c r="A1530" s="24">
        <f>A1529</f>
        <v>43805</v>
      </c>
      <c r="B1530" s="24" t="str">
        <f>B1529</f>
        <v>TEXAS EDUCATION AGENCY</v>
      </c>
      <c r="C1530" s="25">
        <f>SUBTOTAL(9,C1529:C1529)</f>
        <v>350</v>
      </c>
      <c r="D1530" s="25" t="str">
        <f t="shared" si="24"/>
        <v>TOTAL</v>
      </c>
    </row>
    <row r="1531" spans="1:5" outlineLevel="2" x14ac:dyDescent="0.35">
      <c r="A1531" s="11">
        <v>43805</v>
      </c>
      <c r="B1531" t="s">
        <v>858</v>
      </c>
      <c r="C1531" s="5">
        <v>61.25</v>
      </c>
      <c r="D1531" s="25" t="str">
        <f t="shared" si="24"/>
        <v/>
      </c>
      <c r="E1531" t="s">
        <v>198</v>
      </c>
    </row>
    <row r="1532" spans="1:5" outlineLevel="1" x14ac:dyDescent="0.35">
      <c r="A1532" s="24">
        <f>A1531</f>
        <v>43805</v>
      </c>
      <c r="B1532" s="24" t="str">
        <f>B1531</f>
        <v>MELISSA BIELLO</v>
      </c>
      <c r="C1532" s="25">
        <f>SUBTOTAL(9,C1531:C1531)</f>
        <v>61.25</v>
      </c>
      <c r="D1532" s="25" t="str">
        <f t="shared" si="24"/>
        <v>TOTAL</v>
      </c>
    </row>
    <row r="1533" spans="1:5" outlineLevel="2" x14ac:dyDescent="0.35">
      <c r="A1533" s="11">
        <v>43805</v>
      </c>
      <c r="B1533" t="s">
        <v>859</v>
      </c>
      <c r="C1533" s="5">
        <v>25.6</v>
      </c>
      <c r="D1533" s="25" t="str">
        <f t="shared" si="24"/>
        <v/>
      </c>
      <c r="E1533" t="s">
        <v>198</v>
      </c>
    </row>
    <row r="1534" spans="1:5" outlineLevel="1" x14ac:dyDescent="0.35">
      <c r="A1534" s="24">
        <f>A1533</f>
        <v>43805</v>
      </c>
      <c r="B1534" s="24" t="str">
        <f>B1533</f>
        <v>ROBIN GILLIAM</v>
      </c>
      <c r="C1534" s="25">
        <f>SUBTOTAL(9,C1533:C1533)</f>
        <v>25.6</v>
      </c>
      <c r="D1534" s="25" t="str">
        <f t="shared" si="24"/>
        <v>TOTAL</v>
      </c>
    </row>
    <row r="1535" spans="1:5" outlineLevel="2" x14ac:dyDescent="0.35">
      <c r="A1535" s="11">
        <v>43805</v>
      </c>
      <c r="B1535" t="s">
        <v>860</v>
      </c>
      <c r="C1535" s="5">
        <v>15.75</v>
      </c>
      <c r="D1535" s="25" t="str">
        <f t="shared" si="24"/>
        <v/>
      </c>
      <c r="E1535" t="s">
        <v>198</v>
      </c>
    </row>
    <row r="1536" spans="1:5" outlineLevel="1" x14ac:dyDescent="0.35">
      <c r="A1536" s="24">
        <f>A1535</f>
        <v>43805</v>
      </c>
      <c r="B1536" s="24" t="str">
        <f>B1535</f>
        <v>NANCY MCMILLAN</v>
      </c>
      <c r="C1536" s="25">
        <f>SUBTOTAL(9,C1535:C1535)</f>
        <v>15.75</v>
      </c>
      <c r="D1536" s="25" t="str">
        <f t="shared" si="24"/>
        <v>TOTAL</v>
      </c>
    </row>
    <row r="1537" spans="1:5" outlineLevel="2" x14ac:dyDescent="0.35">
      <c r="A1537" s="11">
        <v>43805</v>
      </c>
      <c r="B1537" t="s">
        <v>861</v>
      </c>
      <c r="C1537" s="5">
        <v>104.03</v>
      </c>
      <c r="D1537" s="25" t="str">
        <f t="shared" si="24"/>
        <v/>
      </c>
      <c r="E1537" t="s">
        <v>198</v>
      </c>
    </row>
    <row r="1538" spans="1:5" outlineLevel="1" x14ac:dyDescent="0.35">
      <c r="A1538" s="24">
        <f>A1537</f>
        <v>43805</v>
      </c>
      <c r="B1538" s="24" t="str">
        <f>B1537</f>
        <v>KERRI REYNOLDS</v>
      </c>
      <c r="C1538" s="25">
        <f>SUBTOTAL(9,C1537:C1537)</f>
        <v>104.03</v>
      </c>
      <c r="D1538" s="25" t="str">
        <f t="shared" si="24"/>
        <v>TOTAL</v>
      </c>
    </row>
    <row r="1539" spans="1:5" outlineLevel="2" x14ac:dyDescent="0.35">
      <c r="A1539" s="11">
        <v>43805</v>
      </c>
      <c r="B1539" t="s">
        <v>862</v>
      </c>
      <c r="C1539" s="5">
        <v>2520.54</v>
      </c>
      <c r="D1539" s="25" t="str">
        <f t="shared" si="24"/>
        <v/>
      </c>
      <c r="E1539" t="s">
        <v>1888</v>
      </c>
    </row>
    <row r="1540" spans="1:5" outlineLevel="1" x14ac:dyDescent="0.35">
      <c r="A1540" s="24">
        <f>A1539</f>
        <v>43805</v>
      </c>
      <c r="B1540" s="24" t="str">
        <f>B1539</f>
        <v>VALERIE VICTORIA MARSIGNE</v>
      </c>
      <c r="C1540" s="25">
        <f>SUBTOTAL(9,C1539:C1539)</f>
        <v>2520.54</v>
      </c>
      <c r="D1540" s="25" t="str">
        <f t="shared" si="24"/>
        <v>TOTAL</v>
      </c>
    </row>
    <row r="1541" spans="1:5" outlineLevel="2" x14ac:dyDescent="0.35">
      <c r="A1541" s="11">
        <v>43805</v>
      </c>
      <c r="B1541" t="s">
        <v>863</v>
      </c>
      <c r="C1541" s="5">
        <v>960</v>
      </c>
      <c r="D1541" s="25" t="str">
        <f t="shared" si="24"/>
        <v/>
      </c>
      <c r="E1541" t="s">
        <v>81</v>
      </c>
    </row>
    <row r="1542" spans="1:5" outlineLevel="1" x14ac:dyDescent="0.35">
      <c r="A1542" s="24">
        <f>A1541</f>
        <v>43805</v>
      </c>
      <c r="B1542" s="24" t="str">
        <f>B1541</f>
        <v>A B FIRE PROTECTION LLC</v>
      </c>
      <c r="C1542" s="25">
        <f>SUBTOTAL(9,C1541:C1541)</f>
        <v>960</v>
      </c>
      <c r="D1542" s="25" t="str">
        <f t="shared" si="24"/>
        <v>TOTAL</v>
      </c>
    </row>
    <row r="1543" spans="1:5" outlineLevel="2" x14ac:dyDescent="0.35">
      <c r="A1543" s="11">
        <v>43805</v>
      </c>
      <c r="B1543" t="s">
        <v>864</v>
      </c>
      <c r="C1543" s="5">
        <v>321.22000000000003</v>
      </c>
      <c r="D1543" s="25" t="str">
        <f t="shared" si="24"/>
        <v/>
      </c>
      <c r="E1543" t="s">
        <v>81</v>
      </c>
    </row>
    <row r="1544" spans="1:5" outlineLevel="1" x14ac:dyDescent="0.35">
      <c r="A1544" s="24">
        <f>A1543</f>
        <v>43805</v>
      </c>
      <c r="B1544" s="24" t="str">
        <f>B1543</f>
        <v>A B GAS COMPANY INC</v>
      </c>
      <c r="C1544" s="25">
        <f>SUBTOTAL(9,C1543:C1543)</f>
        <v>321.22000000000003</v>
      </c>
      <c r="D1544" s="25" t="str">
        <f t="shared" si="24"/>
        <v>TOTAL</v>
      </c>
    </row>
    <row r="1545" spans="1:5" outlineLevel="2" x14ac:dyDescent="0.35">
      <c r="A1545" s="11">
        <v>43805</v>
      </c>
      <c r="B1545" t="s">
        <v>120</v>
      </c>
      <c r="C1545" s="5">
        <v>1845.08</v>
      </c>
      <c r="D1545" s="25" t="str">
        <f t="shared" si="24"/>
        <v/>
      </c>
      <c r="E1545" t="s">
        <v>102</v>
      </c>
    </row>
    <row r="1546" spans="1:5" outlineLevel="2" x14ac:dyDescent="0.35">
      <c r="A1546" s="11">
        <v>43805</v>
      </c>
      <c r="B1546" t="s">
        <v>120</v>
      </c>
      <c r="C1546" s="5">
        <v>135.91999999999999</v>
      </c>
      <c r="D1546" s="25" t="str">
        <f t="shared" si="24"/>
        <v/>
      </c>
      <c r="E1546" t="s">
        <v>102</v>
      </c>
    </row>
    <row r="1547" spans="1:5" outlineLevel="1" x14ac:dyDescent="0.35">
      <c r="A1547" s="24">
        <f>A1546</f>
        <v>43805</v>
      </c>
      <c r="B1547" s="24" t="str">
        <f>B1546</f>
        <v>A T &amp; T</v>
      </c>
      <c r="C1547" s="25">
        <f>SUBTOTAL(9,C1545:C1546)</f>
        <v>1981</v>
      </c>
      <c r="D1547" s="25" t="str">
        <f t="shared" si="24"/>
        <v>TOTAL</v>
      </c>
    </row>
    <row r="1548" spans="1:5" outlineLevel="2" x14ac:dyDescent="0.35">
      <c r="A1548" s="11">
        <v>43805</v>
      </c>
      <c r="B1548" t="s">
        <v>679</v>
      </c>
      <c r="C1548" s="5">
        <v>18799.48</v>
      </c>
      <c r="D1548" s="25" t="str">
        <f t="shared" si="24"/>
        <v/>
      </c>
      <c r="E1548" t="s">
        <v>94</v>
      </c>
    </row>
    <row r="1549" spans="1:5" outlineLevel="1" x14ac:dyDescent="0.35">
      <c r="A1549" s="24">
        <f>A1548</f>
        <v>43805</v>
      </c>
      <c r="B1549" s="24" t="str">
        <f>B1548</f>
        <v>A W MECHANICAL SERVICES LP</v>
      </c>
      <c r="C1549" s="25">
        <f>SUBTOTAL(9,C1548:C1548)</f>
        <v>18799.48</v>
      </c>
      <c r="D1549" s="25" t="str">
        <f t="shared" si="24"/>
        <v>TOTAL</v>
      </c>
    </row>
    <row r="1550" spans="1:5" outlineLevel="2" x14ac:dyDescent="0.35">
      <c r="A1550" s="11">
        <v>43805</v>
      </c>
      <c r="B1550" t="s">
        <v>865</v>
      </c>
      <c r="C1550" s="5">
        <v>90</v>
      </c>
      <c r="D1550" s="25" t="str">
        <f t="shared" si="24"/>
        <v/>
      </c>
      <c r="E1550" t="s">
        <v>93</v>
      </c>
    </row>
    <row r="1551" spans="1:5" outlineLevel="1" x14ac:dyDescent="0.35">
      <c r="A1551" s="24">
        <f>A1550</f>
        <v>43805</v>
      </c>
      <c r="B1551" s="24" t="str">
        <f>B1550</f>
        <v>AATG</v>
      </c>
      <c r="C1551" s="25">
        <f>SUBTOTAL(9,C1550:C1550)</f>
        <v>90</v>
      </c>
      <c r="D1551" s="25" t="str">
        <f t="shared" si="24"/>
        <v>TOTAL</v>
      </c>
    </row>
    <row r="1552" spans="1:5" outlineLevel="2" x14ac:dyDescent="0.35">
      <c r="A1552" s="11">
        <v>43805</v>
      </c>
      <c r="B1552" t="s">
        <v>866</v>
      </c>
      <c r="C1552" s="5">
        <v>600</v>
      </c>
      <c r="D1552" s="25" t="str">
        <f t="shared" si="24"/>
        <v/>
      </c>
      <c r="E1552" t="s">
        <v>183</v>
      </c>
    </row>
    <row r="1553" spans="1:5" outlineLevel="1" x14ac:dyDescent="0.35">
      <c r="A1553" s="24">
        <f>A1552</f>
        <v>43805</v>
      </c>
      <c r="B1553" s="24" t="str">
        <f>B1552</f>
        <v>ABBI'S AMERICAN ADVENTURES</v>
      </c>
      <c r="C1553" s="25">
        <f>SUBTOTAL(9,C1552:C1552)</f>
        <v>600</v>
      </c>
      <c r="D1553" s="25" t="str">
        <f t="shared" si="24"/>
        <v>TOTAL</v>
      </c>
    </row>
    <row r="1554" spans="1:5" outlineLevel="2" x14ac:dyDescent="0.35">
      <c r="A1554" s="11">
        <v>43805</v>
      </c>
      <c r="B1554" t="s">
        <v>203</v>
      </c>
      <c r="C1554" s="5">
        <v>6459.04</v>
      </c>
      <c r="D1554" s="25" t="str">
        <f t="shared" si="24"/>
        <v/>
      </c>
      <c r="E1554" t="s">
        <v>482</v>
      </c>
    </row>
    <row r="1555" spans="1:5" outlineLevel="1" x14ac:dyDescent="0.35">
      <c r="A1555" s="24">
        <f>A1554</f>
        <v>43805</v>
      </c>
      <c r="B1555" s="24" t="str">
        <f>B1554</f>
        <v>ABER FENCE AND SUPPLY CO</v>
      </c>
      <c r="C1555" s="25">
        <f>SUBTOTAL(9,C1554:C1554)</f>
        <v>6459.04</v>
      </c>
      <c r="D1555" s="25" t="str">
        <f t="shared" si="24"/>
        <v>TOTAL</v>
      </c>
    </row>
    <row r="1556" spans="1:5" outlineLevel="2" x14ac:dyDescent="0.35">
      <c r="A1556" s="11">
        <v>43805</v>
      </c>
      <c r="B1556" t="s">
        <v>430</v>
      </c>
      <c r="C1556" s="5">
        <v>446.25</v>
      </c>
      <c r="D1556" s="25" t="str">
        <f t="shared" si="24"/>
        <v/>
      </c>
      <c r="E1556" t="s">
        <v>92</v>
      </c>
    </row>
    <row r="1557" spans="1:5" outlineLevel="1" x14ac:dyDescent="0.35">
      <c r="A1557" s="24">
        <f>A1556</f>
        <v>43805</v>
      </c>
      <c r="B1557" s="24" t="str">
        <f>B1556</f>
        <v>ACCELERATE LEARNING INC</v>
      </c>
      <c r="C1557" s="25">
        <f>SUBTOTAL(9,C1556:C1556)</f>
        <v>446.25</v>
      </c>
      <c r="D1557" s="25" t="str">
        <f t="shared" si="24"/>
        <v>TOTAL</v>
      </c>
    </row>
    <row r="1558" spans="1:5" outlineLevel="2" x14ac:dyDescent="0.35">
      <c r="A1558" s="11">
        <v>43805</v>
      </c>
      <c r="B1558" t="s">
        <v>867</v>
      </c>
      <c r="C1558" s="5">
        <v>11704.32</v>
      </c>
      <c r="D1558" s="25" t="str">
        <f t="shared" ref="D1558:D1621" si="25">IF(E1558="","TOTAL","")</f>
        <v/>
      </c>
      <c r="E1558" t="s">
        <v>90</v>
      </c>
    </row>
    <row r="1559" spans="1:5" outlineLevel="1" x14ac:dyDescent="0.35">
      <c r="A1559" s="24">
        <f>A1558</f>
        <v>43805</v>
      </c>
      <c r="B1559" s="24" t="str">
        <f>B1558</f>
        <v>ACCO BRANDS USA</v>
      </c>
      <c r="C1559" s="25">
        <f>SUBTOTAL(9,C1558:C1558)</f>
        <v>11704.32</v>
      </c>
      <c r="D1559" s="25" t="str">
        <f t="shared" si="25"/>
        <v>TOTAL</v>
      </c>
    </row>
    <row r="1560" spans="1:5" outlineLevel="2" x14ac:dyDescent="0.35">
      <c r="A1560" s="11">
        <v>43805</v>
      </c>
      <c r="B1560" t="s">
        <v>868</v>
      </c>
      <c r="C1560" s="5">
        <v>10825</v>
      </c>
      <c r="D1560" s="25" t="str">
        <f t="shared" si="25"/>
        <v/>
      </c>
      <c r="E1560" t="s">
        <v>481</v>
      </c>
    </row>
    <row r="1561" spans="1:5" outlineLevel="1" x14ac:dyDescent="0.35">
      <c r="A1561" s="24">
        <f>A1560</f>
        <v>43805</v>
      </c>
      <c r="B1561" s="24" t="str">
        <f>B1560</f>
        <v>ACCUTEK</v>
      </c>
      <c r="C1561" s="25">
        <f>SUBTOTAL(9,C1560:C1560)</f>
        <v>10825</v>
      </c>
      <c r="D1561" s="25" t="str">
        <f t="shared" si="25"/>
        <v>TOTAL</v>
      </c>
    </row>
    <row r="1562" spans="1:5" outlineLevel="2" x14ac:dyDescent="0.35">
      <c r="A1562" s="11">
        <v>43805</v>
      </c>
      <c r="B1562" t="s">
        <v>869</v>
      </c>
      <c r="C1562" s="5">
        <v>25411.279999999999</v>
      </c>
      <c r="D1562" s="25" t="str">
        <f t="shared" si="25"/>
        <v/>
      </c>
      <c r="E1562" t="s">
        <v>94</v>
      </c>
    </row>
    <row r="1563" spans="1:5" outlineLevel="2" x14ac:dyDescent="0.35">
      <c r="A1563" s="11">
        <v>43805</v>
      </c>
      <c r="B1563" t="s">
        <v>869</v>
      </c>
      <c r="C1563" s="5">
        <v>24894.959999999999</v>
      </c>
      <c r="D1563" s="25" t="str">
        <f t="shared" si="25"/>
        <v/>
      </c>
      <c r="E1563" t="s">
        <v>94</v>
      </c>
    </row>
    <row r="1564" spans="1:5" outlineLevel="2" x14ac:dyDescent="0.35">
      <c r="A1564" s="11">
        <v>43805</v>
      </c>
      <c r="B1564" t="s">
        <v>869</v>
      </c>
      <c r="C1564" s="5">
        <v>26403.72</v>
      </c>
      <c r="D1564" s="25" t="str">
        <f t="shared" si="25"/>
        <v/>
      </c>
      <c r="E1564" t="s">
        <v>94</v>
      </c>
    </row>
    <row r="1565" spans="1:5" outlineLevel="2" x14ac:dyDescent="0.35">
      <c r="A1565" s="11">
        <v>43805</v>
      </c>
      <c r="B1565" t="s">
        <v>869</v>
      </c>
      <c r="C1565" s="5">
        <v>9025</v>
      </c>
      <c r="D1565" s="25" t="str">
        <f t="shared" si="25"/>
        <v/>
      </c>
      <c r="E1565" t="s">
        <v>94</v>
      </c>
    </row>
    <row r="1566" spans="1:5" outlineLevel="2" x14ac:dyDescent="0.35">
      <c r="A1566" s="11">
        <v>43805</v>
      </c>
      <c r="B1566" t="s">
        <v>869</v>
      </c>
      <c r="C1566" s="5">
        <v>7600</v>
      </c>
      <c r="D1566" s="25" t="str">
        <f t="shared" si="25"/>
        <v/>
      </c>
      <c r="E1566" t="s">
        <v>94</v>
      </c>
    </row>
    <row r="1567" spans="1:5" outlineLevel="2" x14ac:dyDescent="0.35">
      <c r="A1567" s="11">
        <v>43805</v>
      </c>
      <c r="B1567" t="s">
        <v>869</v>
      </c>
      <c r="C1567" s="5">
        <v>11400</v>
      </c>
      <c r="D1567" s="25" t="str">
        <f t="shared" si="25"/>
        <v/>
      </c>
      <c r="E1567" t="s">
        <v>94</v>
      </c>
    </row>
    <row r="1568" spans="1:5" outlineLevel="2" x14ac:dyDescent="0.35">
      <c r="A1568" s="11">
        <v>43805</v>
      </c>
      <c r="B1568" t="s">
        <v>869</v>
      </c>
      <c r="C1568" s="5">
        <v>20425</v>
      </c>
      <c r="D1568" s="25" t="str">
        <f t="shared" si="25"/>
        <v/>
      </c>
      <c r="E1568" t="s">
        <v>94</v>
      </c>
    </row>
    <row r="1569" spans="1:5" outlineLevel="2" x14ac:dyDescent="0.35">
      <c r="A1569" s="11">
        <v>43805</v>
      </c>
      <c r="B1569" t="s">
        <v>869</v>
      </c>
      <c r="C1569" s="5">
        <v>20425</v>
      </c>
      <c r="D1569" s="25" t="str">
        <f t="shared" si="25"/>
        <v/>
      </c>
      <c r="E1569" t="s">
        <v>94</v>
      </c>
    </row>
    <row r="1570" spans="1:5" outlineLevel="2" x14ac:dyDescent="0.35">
      <c r="A1570" s="11">
        <v>43805</v>
      </c>
      <c r="B1570" t="s">
        <v>869</v>
      </c>
      <c r="C1570" s="5">
        <v>20425</v>
      </c>
      <c r="D1570" s="25" t="str">
        <f t="shared" si="25"/>
        <v/>
      </c>
      <c r="E1570" t="s">
        <v>94</v>
      </c>
    </row>
    <row r="1571" spans="1:5" outlineLevel="2" x14ac:dyDescent="0.35">
      <c r="A1571" s="11">
        <v>43805</v>
      </c>
      <c r="B1571" t="s">
        <v>869</v>
      </c>
      <c r="C1571" s="5">
        <v>16815</v>
      </c>
      <c r="D1571" s="25" t="str">
        <f t="shared" si="25"/>
        <v/>
      </c>
      <c r="E1571" t="s">
        <v>94</v>
      </c>
    </row>
    <row r="1572" spans="1:5" outlineLevel="2" x14ac:dyDescent="0.35">
      <c r="A1572" s="11">
        <v>43805</v>
      </c>
      <c r="B1572" t="s">
        <v>869</v>
      </c>
      <c r="C1572" s="5">
        <v>7600</v>
      </c>
      <c r="D1572" s="25" t="str">
        <f t="shared" si="25"/>
        <v/>
      </c>
      <c r="E1572" t="s">
        <v>94</v>
      </c>
    </row>
    <row r="1573" spans="1:5" outlineLevel="2" x14ac:dyDescent="0.35">
      <c r="A1573" s="11">
        <v>43805</v>
      </c>
      <c r="B1573" t="s">
        <v>869</v>
      </c>
      <c r="C1573" s="5">
        <v>11400</v>
      </c>
      <c r="D1573" s="25" t="str">
        <f t="shared" si="25"/>
        <v/>
      </c>
      <c r="E1573" t="s">
        <v>94</v>
      </c>
    </row>
    <row r="1574" spans="1:5" outlineLevel="2" x14ac:dyDescent="0.35">
      <c r="A1574" s="11">
        <v>43805</v>
      </c>
      <c r="B1574" t="s">
        <v>869</v>
      </c>
      <c r="C1574" s="5">
        <v>16150</v>
      </c>
      <c r="D1574" s="25" t="str">
        <f t="shared" si="25"/>
        <v/>
      </c>
      <c r="E1574" t="s">
        <v>94</v>
      </c>
    </row>
    <row r="1575" spans="1:5" outlineLevel="2" x14ac:dyDescent="0.35">
      <c r="A1575" s="11">
        <v>43805</v>
      </c>
      <c r="B1575" t="s">
        <v>869</v>
      </c>
      <c r="C1575" s="5">
        <v>8550</v>
      </c>
      <c r="D1575" s="25" t="str">
        <f t="shared" si="25"/>
        <v/>
      </c>
      <c r="E1575" t="s">
        <v>94</v>
      </c>
    </row>
    <row r="1576" spans="1:5" outlineLevel="1" x14ac:dyDescent="0.35">
      <c r="A1576" s="24">
        <f>A1575</f>
        <v>43805</v>
      </c>
      <c r="B1576" s="24" t="str">
        <f>B1575</f>
        <v>ACCUTEK TECHNOLOGIES INC.</v>
      </c>
      <c r="C1576" s="25">
        <f>SUBTOTAL(9,C1562:C1575)</f>
        <v>226524.96</v>
      </c>
      <c r="D1576" s="25" t="str">
        <f t="shared" si="25"/>
        <v>TOTAL</v>
      </c>
    </row>
    <row r="1577" spans="1:5" outlineLevel="2" x14ac:dyDescent="0.35">
      <c r="A1577" s="11">
        <v>43805</v>
      </c>
      <c r="B1577" t="s">
        <v>199</v>
      </c>
      <c r="C1577" s="5">
        <v>65.12</v>
      </c>
      <c r="D1577" s="25" t="str">
        <f t="shared" si="25"/>
        <v/>
      </c>
      <c r="E1577" t="s">
        <v>81</v>
      </c>
    </row>
    <row r="1578" spans="1:5" outlineLevel="1" x14ac:dyDescent="0.35">
      <c r="A1578" s="24">
        <f>A1577</f>
        <v>43805</v>
      </c>
      <c r="B1578" s="24" t="str">
        <f>B1577</f>
        <v>ACME ARCHITECTURAL HARDWARE INC</v>
      </c>
      <c r="C1578" s="25">
        <f>SUBTOTAL(9,C1577:C1577)</f>
        <v>65.12</v>
      </c>
      <c r="D1578" s="25" t="str">
        <f t="shared" si="25"/>
        <v>TOTAL</v>
      </c>
    </row>
    <row r="1579" spans="1:5" outlineLevel="2" x14ac:dyDescent="0.35">
      <c r="A1579" s="11">
        <v>43805</v>
      </c>
      <c r="B1579" t="s">
        <v>591</v>
      </c>
      <c r="C1579" s="5">
        <v>85.7</v>
      </c>
      <c r="D1579" s="25" t="str">
        <f t="shared" si="25"/>
        <v/>
      </c>
      <c r="E1579" t="s">
        <v>480</v>
      </c>
    </row>
    <row r="1580" spans="1:5" outlineLevel="1" x14ac:dyDescent="0.35">
      <c r="A1580" s="24">
        <f>A1579</f>
        <v>43805</v>
      </c>
      <c r="B1580" s="24" t="str">
        <f>B1579</f>
        <v>ACP DIRECT</v>
      </c>
      <c r="C1580" s="25">
        <f>SUBTOTAL(9,C1579:C1579)</f>
        <v>85.7</v>
      </c>
      <c r="D1580" s="25" t="str">
        <f t="shared" si="25"/>
        <v>TOTAL</v>
      </c>
    </row>
    <row r="1581" spans="1:5" outlineLevel="2" x14ac:dyDescent="0.35">
      <c r="A1581" s="11">
        <v>43805</v>
      </c>
      <c r="B1581" t="s">
        <v>870</v>
      </c>
      <c r="C1581" s="5">
        <v>175</v>
      </c>
      <c r="D1581" s="25" t="str">
        <f t="shared" si="25"/>
        <v/>
      </c>
      <c r="E1581" t="s">
        <v>77</v>
      </c>
    </row>
    <row r="1582" spans="1:5" outlineLevel="1" x14ac:dyDescent="0.35">
      <c r="A1582" s="24">
        <f>A1581</f>
        <v>43805</v>
      </c>
      <c r="B1582" s="24" t="str">
        <f>B1581</f>
        <v>ADETEJU ADENIJI</v>
      </c>
      <c r="C1582" s="25">
        <f>SUBTOTAL(9,C1581:C1581)</f>
        <v>175</v>
      </c>
      <c r="D1582" s="25" t="str">
        <f t="shared" si="25"/>
        <v>TOTAL</v>
      </c>
    </row>
    <row r="1583" spans="1:5" outlineLevel="2" x14ac:dyDescent="0.35">
      <c r="A1583" s="11">
        <v>43805</v>
      </c>
      <c r="B1583" t="s">
        <v>51</v>
      </c>
      <c r="C1583" s="5">
        <v>1086.05</v>
      </c>
      <c r="D1583" s="25" t="str">
        <f t="shared" si="25"/>
        <v/>
      </c>
      <c r="E1583" t="s">
        <v>77</v>
      </c>
    </row>
    <row r="1584" spans="1:5" outlineLevel="1" x14ac:dyDescent="0.35">
      <c r="A1584" s="24">
        <f>A1583</f>
        <v>43805</v>
      </c>
      <c r="B1584" s="24" t="str">
        <f>B1583</f>
        <v>AETNA INC</v>
      </c>
      <c r="C1584" s="25">
        <f>SUBTOTAL(9,C1583:C1583)</f>
        <v>1086.05</v>
      </c>
      <c r="D1584" s="25" t="str">
        <f t="shared" si="25"/>
        <v>TOTAL</v>
      </c>
    </row>
    <row r="1585" spans="1:5" outlineLevel="2" x14ac:dyDescent="0.35">
      <c r="A1585" s="11">
        <v>43805</v>
      </c>
      <c r="B1585" t="s">
        <v>871</v>
      </c>
      <c r="C1585" s="5">
        <v>720</v>
      </c>
      <c r="D1585" s="25" t="str">
        <f t="shared" si="25"/>
        <v/>
      </c>
      <c r="E1585" t="s">
        <v>99</v>
      </c>
    </row>
    <row r="1586" spans="1:5" outlineLevel="2" x14ac:dyDescent="0.35">
      <c r="A1586" s="11">
        <v>43805</v>
      </c>
      <c r="B1586" t="s">
        <v>871</v>
      </c>
      <c r="C1586" s="5">
        <v>680</v>
      </c>
      <c r="D1586" s="25" t="str">
        <f t="shared" si="25"/>
        <v/>
      </c>
      <c r="E1586" t="s">
        <v>99</v>
      </c>
    </row>
    <row r="1587" spans="1:5" outlineLevel="1" x14ac:dyDescent="0.35">
      <c r="A1587" s="24">
        <f>A1586</f>
        <v>43805</v>
      </c>
      <c r="B1587" s="24" t="str">
        <f>B1586</f>
        <v>AFC TRANSPORTATION</v>
      </c>
      <c r="C1587" s="25">
        <f>SUBTOTAL(9,C1585:C1586)</f>
        <v>1400</v>
      </c>
      <c r="D1587" s="25" t="str">
        <f t="shared" si="25"/>
        <v>TOTAL</v>
      </c>
    </row>
    <row r="1588" spans="1:5" outlineLevel="2" x14ac:dyDescent="0.35">
      <c r="A1588" s="11">
        <v>43805</v>
      </c>
      <c r="B1588" t="s">
        <v>872</v>
      </c>
      <c r="C1588" s="5">
        <v>8177.13</v>
      </c>
      <c r="D1588" s="25" t="str">
        <f t="shared" si="25"/>
        <v/>
      </c>
      <c r="E1588" t="s">
        <v>480</v>
      </c>
    </row>
    <row r="1589" spans="1:5" outlineLevel="1" x14ac:dyDescent="0.35">
      <c r="A1589" s="24">
        <f>A1588</f>
        <v>43805</v>
      </c>
      <c r="B1589" s="24" t="str">
        <f>B1588</f>
        <v>AKJ BOOKS</v>
      </c>
      <c r="C1589" s="25">
        <f>SUBTOTAL(9,C1588:C1588)</f>
        <v>8177.13</v>
      </c>
      <c r="D1589" s="25" t="str">
        <f t="shared" si="25"/>
        <v>TOTAL</v>
      </c>
    </row>
    <row r="1590" spans="1:5" outlineLevel="2" x14ac:dyDescent="0.35">
      <c r="A1590" s="11">
        <v>43805</v>
      </c>
      <c r="B1590" t="s">
        <v>873</v>
      </c>
      <c r="C1590" s="5">
        <v>134.52000000000001</v>
      </c>
      <c r="D1590" s="25" t="str">
        <f t="shared" si="25"/>
        <v/>
      </c>
      <c r="E1590" t="s">
        <v>77</v>
      </c>
    </row>
    <row r="1591" spans="1:5" outlineLevel="1" x14ac:dyDescent="0.35">
      <c r="A1591" s="24">
        <f>A1590</f>
        <v>43805</v>
      </c>
      <c r="B1591" s="24" t="str">
        <f>B1590</f>
        <v>MARISOL ALARCON</v>
      </c>
      <c r="C1591" s="25">
        <f>SUBTOTAL(9,C1590:C1590)</f>
        <v>134.52000000000001</v>
      </c>
      <c r="D1591" s="25" t="str">
        <f t="shared" si="25"/>
        <v>TOTAL</v>
      </c>
    </row>
    <row r="1592" spans="1:5" outlineLevel="2" x14ac:dyDescent="0.35">
      <c r="A1592" s="11">
        <v>43805</v>
      </c>
      <c r="B1592" t="s">
        <v>874</v>
      </c>
      <c r="C1592" s="5">
        <v>50</v>
      </c>
      <c r="D1592" s="25" t="str">
        <f t="shared" si="25"/>
        <v/>
      </c>
      <c r="E1592" t="s">
        <v>99</v>
      </c>
    </row>
    <row r="1593" spans="1:5" outlineLevel="1" x14ac:dyDescent="0.35">
      <c r="A1593" s="24">
        <f>A1592</f>
        <v>43805</v>
      </c>
      <c r="B1593" s="24" t="str">
        <f>B1592</f>
        <v>MACARTHUR HIGH SCHOOL TENNIS</v>
      </c>
      <c r="C1593" s="25">
        <f>SUBTOTAL(9,C1592:C1592)</f>
        <v>50</v>
      </c>
      <c r="D1593" s="25" t="str">
        <f t="shared" si="25"/>
        <v>TOTAL</v>
      </c>
    </row>
    <row r="1594" spans="1:5" outlineLevel="2" x14ac:dyDescent="0.35">
      <c r="A1594" s="11">
        <v>43805</v>
      </c>
      <c r="B1594" t="s">
        <v>875</v>
      </c>
      <c r="C1594" s="5">
        <v>61</v>
      </c>
      <c r="D1594" s="25" t="str">
        <f t="shared" si="25"/>
        <v/>
      </c>
      <c r="E1594" t="s">
        <v>81</v>
      </c>
    </row>
    <row r="1595" spans="1:5" outlineLevel="1" x14ac:dyDescent="0.35">
      <c r="A1595" s="24">
        <f>A1594</f>
        <v>43805</v>
      </c>
      <c r="B1595" s="24" t="str">
        <f>B1594</f>
        <v>ALLPOINTS FOODSERVICE PARTS &amp; SUPPLIES INC</v>
      </c>
      <c r="C1595" s="25">
        <f>SUBTOTAL(9,C1594:C1594)</f>
        <v>61</v>
      </c>
      <c r="D1595" s="25" t="str">
        <f t="shared" si="25"/>
        <v>TOTAL</v>
      </c>
    </row>
    <row r="1596" spans="1:5" outlineLevel="2" x14ac:dyDescent="0.35">
      <c r="A1596" s="11">
        <v>43805</v>
      </c>
      <c r="B1596" t="s">
        <v>515</v>
      </c>
      <c r="C1596" s="5">
        <v>4184</v>
      </c>
      <c r="D1596" s="25" t="str">
        <f t="shared" si="25"/>
        <v/>
      </c>
      <c r="E1596" t="s">
        <v>79</v>
      </c>
    </row>
    <row r="1597" spans="1:5" outlineLevel="1" x14ac:dyDescent="0.35">
      <c r="A1597" s="24">
        <f>A1596</f>
        <v>43805</v>
      </c>
      <c r="B1597" s="24" t="str">
        <f>B1596</f>
        <v>ALLTEX WELDING SUPPLY INC</v>
      </c>
      <c r="C1597" s="25">
        <f>SUBTOTAL(9,C1596:C1596)</f>
        <v>4184</v>
      </c>
      <c r="D1597" s="25" t="str">
        <f t="shared" si="25"/>
        <v>TOTAL</v>
      </c>
    </row>
    <row r="1598" spans="1:5" outlineLevel="2" x14ac:dyDescent="0.35">
      <c r="A1598" s="11">
        <v>43805</v>
      </c>
      <c r="B1598" t="s">
        <v>140</v>
      </c>
      <c r="C1598" s="5">
        <v>36.83</v>
      </c>
      <c r="D1598" s="25" t="str">
        <f t="shared" si="25"/>
        <v/>
      </c>
      <c r="E1598" t="s">
        <v>79</v>
      </c>
    </row>
    <row r="1599" spans="1:5" outlineLevel="2" x14ac:dyDescent="0.35">
      <c r="A1599" s="11">
        <v>43805</v>
      </c>
      <c r="B1599" t="s">
        <v>140</v>
      </c>
      <c r="C1599" s="5">
        <v>25.54</v>
      </c>
      <c r="D1599" s="25" t="str">
        <f t="shared" si="25"/>
        <v/>
      </c>
      <c r="E1599" t="s">
        <v>79</v>
      </c>
    </row>
    <row r="1600" spans="1:5" outlineLevel="2" x14ac:dyDescent="0.35">
      <c r="A1600" s="11">
        <v>43805</v>
      </c>
      <c r="B1600" t="s">
        <v>140</v>
      </c>
      <c r="C1600" s="5">
        <v>1368.75</v>
      </c>
      <c r="D1600" s="25" t="str">
        <f t="shared" si="25"/>
        <v/>
      </c>
      <c r="E1600" t="s">
        <v>79</v>
      </c>
    </row>
    <row r="1601" spans="1:5" outlineLevel="2" x14ac:dyDescent="0.35">
      <c r="A1601" s="11">
        <v>43805</v>
      </c>
      <c r="B1601" t="s">
        <v>140</v>
      </c>
      <c r="C1601" s="5">
        <v>253.92</v>
      </c>
      <c r="D1601" s="25" t="str">
        <f t="shared" si="25"/>
        <v/>
      </c>
      <c r="E1601" t="s">
        <v>79</v>
      </c>
    </row>
    <row r="1602" spans="1:5" outlineLevel="2" x14ac:dyDescent="0.35">
      <c r="A1602" s="11">
        <v>43805</v>
      </c>
      <c r="B1602" t="s">
        <v>140</v>
      </c>
      <c r="C1602" s="5">
        <v>78</v>
      </c>
      <c r="D1602" s="25" t="str">
        <f t="shared" si="25"/>
        <v/>
      </c>
      <c r="E1602" t="s">
        <v>79</v>
      </c>
    </row>
    <row r="1603" spans="1:5" outlineLevel="2" x14ac:dyDescent="0.35">
      <c r="A1603" s="11">
        <v>43805</v>
      </c>
      <c r="B1603" t="s">
        <v>140</v>
      </c>
      <c r="C1603" s="5">
        <v>1739.83</v>
      </c>
      <c r="D1603" s="25" t="str">
        <f t="shared" si="25"/>
        <v/>
      </c>
      <c r="E1603" t="s">
        <v>79</v>
      </c>
    </row>
    <row r="1604" spans="1:5" outlineLevel="2" x14ac:dyDescent="0.35">
      <c r="A1604" s="11">
        <v>43805</v>
      </c>
      <c r="B1604" t="s">
        <v>140</v>
      </c>
      <c r="C1604" s="5">
        <v>293.41000000000003</v>
      </c>
      <c r="D1604" s="25" t="str">
        <f t="shared" si="25"/>
        <v/>
      </c>
      <c r="E1604" t="s">
        <v>79</v>
      </c>
    </row>
    <row r="1605" spans="1:5" outlineLevel="2" x14ac:dyDescent="0.35">
      <c r="A1605" s="11">
        <v>43805</v>
      </c>
      <c r="B1605" t="s">
        <v>140</v>
      </c>
      <c r="C1605" s="5">
        <v>29.69</v>
      </c>
      <c r="D1605" s="25" t="str">
        <f t="shared" si="25"/>
        <v/>
      </c>
      <c r="E1605" t="s">
        <v>79</v>
      </c>
    </row>
    <row r="1606" spans="1:5" outlineLevel="2" x14ac:dyDescent="0.35">
      <c r="A1606" s="11">
        <v>43805</v>
      </c>
      <c r="B1606" t="s">
        <v>140</v>
      </c>
      <c r="C1606" s="5">
        <v>61.03</v>
      </c>
      <c r="D1606" s="25" t="str">
        <f t="shared" si="25"/>
        <v/>
      </c>
      <c r="E1606" t="s">
        <v>79</v>
      </c>
    </row>
    <row r="1607" spans="1:5" outlineLevel="2" x14ac:dyDescent="0.35">
      <c r="A1607" s="11">
        <v>43805</v>
      </c>
      <c r="B1607" t="s">
        <v>140</v>
      </c>
      <c r="C1607" s="5">
        <v>239.49</v>
      </c>
      <c r="D1607" s="25" t="str">
        <f t="shared" si="25"/>
        <v/>
      </c>
      <c r="E1607" t="s">
        <v>89</v>
      </c>
    </row>
    <row r="1608" spans="1:5" outlineLevel="2" x14ac:dyDescent="0.35">
      <c r="A1608" s="11">
        <v>43805</v>
      </c>
      <c r="B1608" t="s">
        <v>140</v>
      </c>
      <c r="C1608" s="5">
        <v>29.98</v>
      </c>
      <c r="D1608" s="25" t="str">
        <f t="shared" si="25"/>
        <v/>
      </c>
      <c r="E1608" t="s">
        <v>79</v>
      </c>
    </row>
    <row r="1609" spans="1:5" outlineLevel="2" x14ac:dyDescent="0.35">
      <c r="A1609" s="11">
        <v>43805</v>
      </c>
      <c r="B1609" t="s">
        <v>140</v>
      </c>
      <c r="C1609" s="5">
        <v>144.75</v>
      </c>
      <c r="D1609" s="25" t="str">
        <f t="shared" si="25"/>
        <v/>
      </c>
      <c r="E1609" t="s">
        <v>79</v>
      </c>
    </row>
    <row r="1610" spans="1:5" outlineLevel="2" x14ac:dyDescent="0.35">
      <c r="A1610" s="11">
        <v>43805</v>
      </c>
      <c r="B1610" t="s">
        <v>140</v>
      </c>
      <c r="C1610" s="5">
        <v>28.06</v>
      </c>
      <c r="D1610" s="25" t="str">
        <f t="shared" si="25"/>
        <v/>
      </c>
      <c r="E1610" t="s">
        <v>79</v>
      </c>
    </row>
    <row r="1611" spans="1:5" outlineLevel="2" x14ac:dyDescent="0.35">
      <c r="A1611" s="11">
        <v>43805</v>
      </c>
      <c r="B1611" t="s">
        <v>140</v>
      </c>
      <c r="C1611" s="5">
        <v>36.24</v>
      </c>
      <c r="D1611" s="25" t="str">
        <f t="shared" si="25"/>
        <v/>
      </c>
      <c r="E1611" t="s">
        <v>79</v>
      </c>
    </row>
    <row r="1612" spans="1:5" outlineLevel="2" x14ac:dyDescent="0.35">
      <c r="A1612" s="11">
        <v>43805</v>
      </c>
      <c r="B1612" t="s">
        <v>140</v>
      </c>
      <c r="C1612" s="5">
        <v>25.88</v>
      </c>
      <c r="D1612" s="25" t="str">
        <f t="shared" si="25"/>
        <v/>
      </c>
      <c r="E1612" t="s">
        <v>79</v>
      </c>
    </row>
    <row r="1613" spans="1:5" outlineLevel="2" x14ac:dyDescent="0.35">
      <c r="A1613" s="11">
        <v>43805</v>
      </c>
      <c r="B1613" t="s">
        <v>140</v>
      </c>
      <c r="C1613" s="5">
        <v>75</v>
      </c>
      <c r="D1613" s="25" t="str">
        <f t="shared" si="25"/>
        <v/>
      </c>
      <c r="E1613" t="s">
        <v>79</v>
      </c>
    </row>
    <row r="1614" spans="1:5" outlineLevel="2" x14ac:dyDescent="0.35">
      <c r="A1614" s="11">
        <v>43805</v>
      </c>
      <c r="B1614" t="s">
        <v>140</v>
      </c>
      <c r="C1614" s="5">
        <v>24.31</v>
      </c>
      <c r="D1614" s="25" t="str">
        <f t="shared" si="25"/>
        <v/>
      </c>
      <c r="E1614" t="s">
        <v>79</v>
      </c>
    </row>
    <row r="1615" spans="1:5" outlineLevel="2" x14ac:dyDescent="0.35">
      <c r="A1615" s="11">
        <v>43805</v>
      </c>
      <c r="B1615" t="s">
        <v>140</v>
      </c>
      <c r="C1615" s="5">
        <v>74.16</v>
      </c>
      <c r="D1615" s="25" t="str">
        <f t="shared" si="25"/>
        <v/>
      </c>
      <c r="E1615" t="s">
        <v>79</v>
      </c>
    </row>
    <row r="1616" spans="1:5" outlineLevel="2" x14ac:dyDescent="0.35">
      <c r="A1616" s="11">
        <v>43805</v>
      </c>
      <c r="B1616" t="s">
        <v>140</v>
      </c>
      <c r="C1616" s="5">
        <v>9.89</v>
      </c>
      <c r="D1616" s="25" t="str">
        <f t="shared" si="25"/>
        <v/>
      </c>
      <c r="E1616" t="s">
        <v>79</v>
      </c>
    </row>
    <row r="1617" spans="1:5" outlineLevel="2" x14ac:dyDescent="0.35">
      <c r="A1617" s="11">
        <v>43805</v>
      </c>
      <c r="B1617" t="s">
        <v>140</v>
      </c>
      <c r="C1617" s="5">
        <v>69.95</v>
      </c>
      <c r="D1617" s="25" t="str">
        <f t="shared" si="25"/>
        <v/>
      </c>
      <c r="E1617" t="s">
        <v>79</v>
      </c>
    </row>
    <row r="1618" spans="1:5" outlineLevel="2" x14ac:dyDescent="0.35">
      <c r="A1618" s="11">
        <v>43805</v>
      </c>
      <c r="B1618" t="s">
        <v>140</v>
      </c>
      <c r="C1618" s="5">
        <v>59.98</v>
      </c>
      <c r="D1618" s="25" t="str">
        <f t="shared" si="25"/>
        <v/>
      </c>
      <c r="E1618" t="s">
        <v>79</v>
      </c>
    </row>
    <row r="1619" spans="1:5" outlineLevel="2" x14ac:dyDescent="0.35">
      <c r="A1619" s="11">
        <v>43805</v>
      </c>
      <c r="B1619" t="s">
        <v>140</v>
      </c>
      <c r="C1619" s="5">
        <v>124.06</v>
      </c>
      <c r="D1619" s="25" t="str">
        <f t="shared" si="25"/>
        <v/>
      </c>
      <c r="E1619" t="s">
        <v>79</v>
      </c>
    </row>
    <row r="1620" spans="1:5" outlineLevel="2" x14ac:dyDescent="0.35">
      <c r="A1620" s="11">
        <v>43805</v>
      </c>
      <c r="B1620" t="s">
        <v>140</v>
      </c>
      <c r="C1620" s="5">
        <v>301.8</v>
      </c>
      <c r="D1620" s="25" t="str">
        <f t="shared" si="25"/>
        <v/>
      </c>
      <c r="E1620" t="s">
        <v>79</v>
      </c>
    </row>
    <row r="1621" spans="1:5" outlineLevel="2" x14ac:dyDescent="0.35">
      <c r="A1621" s="11">
        <v>43805</v>
      </c>
      <c r="B1621" t="s">
        <v>140</v>
      </c>
      <c r="C1621" s="5">
        <v>18.63</v>
      </c>
      <c r="D1621" s="25" t="str">
        <f t="shared" si="25"/>
        <v/>
      </c>
      <c r="E1621" t="s">
        <v>79</v>
      </c>
    </row>
    <row r="1622" spans="1:5" outlineLevel="2" x14ac:dyDescent="0.35">
      <c r="A1622" s="11">
        <v>43805</v>
      </c>
      <c r="B1622" t="s">
        <v>140</v>
      </c>
      <c r="C1622" s="5">
        <v>1017.23</v>
      </c>
      <c r="D1622" s="25" t="str">
        <f t="shared" ref="D1622:D1685" si="26">IF(E1622="","TOTAL","")</f>
        <v/>
      </c>
      <c r="E1622" t="s">
        <v>79</v>
      </c>
    </row>
    <row r="1623" spans="1:5" outlineLevel="2" x14ac:dyDescent="0.35">
      <c r="A1623" s="11">
        <v>43805</v>
      </c>
      <c r="B1623" t="s">
        <v>140</v>
      </c>
      <c r="C1623" s="5">
        <v>24.3</v>
      </c>
      <c r="D1623" s="25" t="str">
        <f t="shared" si="26"/>
        <v/>
      </c>
      <c r="E1623" t="s">
        <v>80</v>
      </c>
    </row>
    <row r="1624" spans="1:5" outlineLevel="2" x14ac:dyDescent="0.35">
      <c r="A1624" s="11">
        <v>43805</v>
      </c>
      <c r="B1624" t="s">
        <v>140</v>
      </c>
      <c r="C1624" s="5">
        <v>230.74</v>
      </c>
      <c r="D1624" s="25" t="str">
        <f t="shared" si="26"/>
        <v/>
      </c>
      <c r="E1624" t="s">
        <v>79</v>
      </c>
    </row>
    <row r="1625" spans="1:5" outlineLevel="2" x14ac:dyDescent="0.35">
      <c r="A1625" s="11">
        <v>43805</v>
      </c>
      <c r="B1625" t="s">
        <v>140</v>
      </c>
      <c r="C1625" s="5">
        <v>95.29</v>
      </c>
      <c r="D1625" s="25" t="str">
        <f t="shared" si="26"/>
        <v/>
      </c>
      <c r="E1625" t="s">
        <v>79</v>
      </c>
    </row>
    <row r="1626" spans="1:5" outlineLevel="2" x14ac:dyDescent="0.35">
      <c r="A1626" s="11">
        <v>43805</v>
      </c>
      <c r="B1626" t="s">
        <v>140</v>
      </c>
      <c r="C1626" s="5">
        <v>32.28</v>
      </c>
      <c r="D1626" s="25" t="str">
        <f t="shared" si="26"/>
        <v/>
      </c>
      <c r="E1626" t="s">
        <v>79</v>
      </c>
    </row>
    <row r="1627" spans="1:5" outlineLevel="2" x14ac:dyDescent="0.35">
      <c r="A1627" s="11">
        <v>43805</v>
      </c>
      <c r="B1627" t="s">
        <v>140</v>
      </c>
      <c r="C1627" s="5">
        <v>79.95</v>
      </c>
      <c r="D1627" s="25" t="str">
        <f t="shared" si="26"/>
        <v/>
      </c>
      <c r="E1627" t="s">
        <v>79</v>
      </c>
    </row>
    <row r="1628" spans="1:5" outlineLevel="2" x14ac:dyDescent="0.35">
      <c r="A1628" s="11">
        <v>43805</v>
      </c>
      <c r="B1628" t="s">
        <v>140</v>
      </c>
      <c r="C1628" s="5">
        <v>68.28</v>
      </c>
      <c r="D1628" s="25" t="str">
        <f t="shared" si="26"/>
        <v/>
      </c>
      <c r="E1628" t="s">
        <v>79</v>
      </c>
    </row>
    <row r="1629" spans="1:5" outlineLevel="2" x14ac:dyDescent="0.35">
      <c r="A1629" s="11">
        <v>43805</v>
      </c>
      <c r="B1629" t="s">
        <v>140</v>
      </c>
      <c r="C1629" s="5">
        <v>31.09</v>
      </c>
      <c r="D1629" s="25" t="str">
        <f t="shared" si="26"/>
        <v/>
      </c>
      <c r="E1629" t="s">
        <v>79</v>
      </c>
    </row>
    <row r="1630" spans="1:5" outlineLevel="2" x14ac:dyDescent="0.35">
      <c r="A1630" s="11">
        <v>43805</v>
      </c>
      <c r="B1630" t="s">
        <v>140</v>
      </c>
      <c r="C1630" s="5">
        <v>266.76</v>
      </c>
      <c r="D1630" s="25" t="str">
        <f t="shared" si="26"/>
        <v/>
      </c>
      <c r="E1630" t="s">
        <v>79</v>
      </c>
    </row>
    <row r="1631" spans="1:5" outlineLevel="2" x14ac:dyDescent="0.35">
      <c r="A1631" s="11">
        <v>43805</v>
      </c>
      <c r="B1631" t="s">
        <v>140</v>
      </c>
      <c r="C1631" s="5">
        <v>64.95</v>
      </c>
      <c r="D1631" s="25" t="str">
        <f t="shared" si="26"/>
        <v/>
      </c>
      <c r="E1631" t="s">
        <v>80</v>
      </c>
    </row>
    <row r="1632" spans="1:5" outlineLevel="2" x14ac:dyDescent="0.35">
      <c r="A1632" s="11">
        <v>43805</v>
      </c>
      <c r="B1632" t="s">
        <v>140</v>
      </c>
      <c r="C1632" s="5">
        <v>32.97</v>
      </c>
      <c r="D1632" s="25" t="str">
        <f t="shared" si="26"/>
        <v/>
      </c>
      <c r="E1632" t="s">
        <v>79</v>
      </c>
    </row>
    <row r="1633" spans="1:5" outlineLevel="2" x14ac:dyDescent="0.35">
      <c r="A1633" s="11">
        <v>43805</v>
      </c>
      <c r="B1633" t="s">
        <v>140</v>
      </c>
      <c r="C1633" s="5">
        <v>227.9</v>
      </c>
      <c r="D1633" s="25" t="str">
        <f t="shared" si="26"/>
        <v/>
      </c>
      <c r="E1633" t="s">
        <v>79</v>
      </c>
    </row>
    <row r="1634" spans="1:5" outlineLevel="2" x14ac:dyDescent="0.35">
      <c r="A1634" s="11">
        <v>43805</v>
      </c>
      <c r="B1634" t="s">
        <v>140</v>
      </c>
      <c r="C1634" s="5">
        <v>117.52</v>
      </c>
      <c r="D1634" s="25" t="str">
        <f t="shared" si="26"/>
        <v/>
      </c>
      <c r="E1634" t="s">
        <v>79</v>
      </c>
    </row>
    <row r="1635" spans="1:5" outlineLevel="2" x14ac:dyDescent="0.35">
      <c r="A1635" s="11">
        <v>43805</v>
      </c>
      <c r="B1635" t="s">
        <v>140</v>
      </c>
      <c r="C1635" s="5">
        <v>59.07</v>
      </c>
      <c r="D1635" s="25" t="str">
        <f t="shared" si="26"/>
        <v/>
      </c>
      <c r="E1635" t="s">
        <v>79</v>
      </c>
    </row>
    <row r="1636" spans="1:5" outlineLevel="2" x14ac:dyDescent="0.35">
      <c r="A1636" s="11">
        <v>43805</v>
      </c>
      <c r="B1636" t="s">
        <v>140</v>
      </c>
      <c r="C1636" s="5">
        <v>41.65</v>
      </c>
      <c r="D1636" s="25" t="str">
        <f t="shared" si="26"/>
        <v/>
      </c>
      <c r="E1636" t="s">
        <v>89</v>
      </c>
    </row>
    <row r="1637" spans="1:5" outlineLevel="2" x14ac:dyDescent="0.35">
      <c r="A1637" s="11">
        <v>43805</v>
      </c>
      <c r="B1637" t="s">
        <v>140</v>
      </c>
      <c r="C1637" s="5">
        <v>97.02</v>
      </c>
      <c r="D1637" s="25" t="str">
        <f t="shared" si="26"/>
        <v/>
      </c>
      <c r="E1637" t="s">
        <v>80</v>
      </c>
    </row>
    <row r="1638" spans="1:5" outlineLevel="2" x14ac:dyDescent="0.35">
      <c r="A1638" s="11">
        <v>43805</v>
      </c>
      <c r="B1638" t="s">
        <v>140</v>
      </c>
      <c r="C1638" s="5">
        <v>37.979999999999997</v>
      </c>
      <c r="D1638" s="25" t="str">
        <f t="shared" si="26"/>
        <v/>
      </c>
      <c r="E1638" t="s">
        <v>79</v>
      </c>
    </row>
    <row r="1639" spans="1:5" outlineLevel="2" x14ac:dyDescent="0.35">
      <c r="A1639" s="11">
        <v>43805</v>
      </c>
      <c r="B1639" t="s">
        <v>140</v>
      </c>
      <c r="C1639" s="5">
        <v>132.93</v>
      </c>
      <c r="D1639" s="25" t="str">
        <f t="shared" si="26"/>
        <v/>
      </c>
      <c r="E1639" t="s">
        <v>79</v>
      </c>
    </row>
    <row r="1640" spans="1:5" outlineLevel="2" x14ac:dyDescent="0.35">
      <c r="A1640" s="11">
        <v>43805</v>
      </c>
      <c r="B1640" t="s">
        <v>140</v>
      </c>
      <c r="C1640" s="5">
        <v>25</v>
      </c>
      <c r="D1640" s="25" t="str">
        <f t="shared" si="26"/>
        <v/>
      </c>
      <c r="E1640" t="s">
        <v>79</v>
      </c>
    </row>
    <row r="1641" spans="1:5" outlineLevel="2" x14ac:dyDescent="0.35">
      <c r="A1641" s="11">
        <v>43805</v>
      </c>
      <c r="B1641" t="s">
        <v>140</v>
      </c>
      <c r="C1641" s="5">
        <v>24.99</v>
      </c>
      <c r="D1641" s="25" t="str">
        <f t="shared" si="26"/>
        <v/>
      </c>
      <c r="E1641" t="s">
        <v>79</v>
      </c>
    </row>
    <row r="1642" spans="1:5" outlineLevel="2" x14ac:dyDescent="0.35">
      <c r="A1642" s="11">
        <v>43805</v>
      </c>
      <c r="B1642" t="s">
        <v>140</v>
      </c>
      <c r="C1642" s="5">
        <v>12.49</v>
      </c>
      <c r="D1642" s="25" t="str">
        <f t="shared" si="26"/>
        <v/>
      </c>
      <c r="E1642" t="s">
        <v>80</v>
      </c>
    </row>
    <row r="1643" spans="1:5" outlineLevel="2" x14ac:dyDescent="0.35">
      <c r="A1643" s="11">
        <v>43805</v>
      </c>
      <c r="B1643" t="s">
        <v>140</v>
      </c>
      <c r="C1643" s="5">
        <v>41.43</v>
      </c>
      <c r="D1643" s="25" t="str">
        <f t="shared" si="26"/>
        <v/>
      </c>
      <c r="E1643" t="s">
        <v>89</v>
      </c>
    </row>
    <row r="1644" spans="1:5" outlineLevel="2" x14ac:dyDescent="0.35">
      <c r="A1644" s="11">
        <v>43805</v>
      </c>
      <c r="B1644" t="s">
        <v>140</v>
      </c>
      <c r="C1644" s="5">
        <v>21.95</v>
      </c>
      <c r="D1644" s="25" t="str">
        <f t="shared" si="26"/>
        <v/>
      </c>
      <c r="E1644" t="s">
        <v>79</v>
      </c>
    </row>
    <row r="1645" spans="1:5" outlineLevel="2" x14ac:dyDescent="0.35">
      <c r="A1645" s="11">
        <v>43805</v>
      </c>
      <c r="B1645" t="s">
        <v>140</v>
      </c>
      <c r="C1645" s="5">
        <v>13.17</v>
      </c>
      <c r="D1645" s="25" t="str">
        <f t="shared" si="26"/>
        <v/>
      </c>
      <c r="E1645" t="s">
        <v>79</v>
      </c>
    </row>
    <row r="1646" spans="1:5" outlineLevel="2" x14ac:dyDescent="0.35">
      <c r="A1646" s="11">
        <v>43805</v>
      </c>
      <c r="B1646" t="s">
        <v>140</v>
      </c>
      <c r="C1646" s="5">
        <v>155.56</v>
      </c>
      <c r="D1646" s="25" t="str">
        <f t="shared" si="26"/>
        <v/>
      </c>
      <c r="E1646" t="s">
        <v>79</v>
      </c>
    </row>
    <row r="1647" spans="1:5" outlineLevel="2" x14ac:dyDescent="0.35">
      <c r="A1647" s="11">
        <v>43805</v>
      </c>
      <c r="B1647" t="s">
        <v>140</v>
      </c>
      <c r="C1647" s="5">
        <v>166.62</v>
      </c>
      <c r="D1647" s="25" t="str">
        <f t="shared" si="26"/>
        <v/>
      </c>
      <c r="E1647" t="s">
        <v>79</v>
      </c>
    </row>
    <row r="1648" spans="1:5" outlineLevel="2" x14ac:dyDescent="0.35">
      <c r="A1648" s="11">
        <v>43805</v>
      </c>
      <c r="B1648" t="s">
        <v>140</v>
      </c>
      <c r="C1648" s="5">
        <v>11.57</v>
      </c>
      <c r="D1648" s="25" t="str">
        <f t="shared" si="26"/>
        <v/>
      </c>
      <c r="E1648" t="s">
        <v>79</v>
      </c>
    </row>
    <row r="1649" spans="1:5" outlineLevel="2" x14ac:dyDescent="0.35">
      <c r="A1649" s="11">
        <v>43805</v>
      </c>
      <c r="B1649" t="s">
        <v>140</v>
      </c>
      <c r="C1649" s="5">
        <v>173.56</v>
      </c>
      <c r="D1649" s="25" t="str">
        <f t="shared" si="26"/>
        <v/>
      </c>
      <c r="E1649" t="s">
        <v>79</v>
      </c>
    </row>
    <row r="1650" spans="1:5" outlineLevel="2" x14ac:dyDescent="0.35">
      <c r="A1650" s="11">
        <v>43805</v>
      </c>
      <c r="B1650" t="s">
        <v>140</v>
      </c>
      <c r="C1650" s="5">
        <v>104.06</v>
      </c>
      <c r="D1650" s="25" t="str">
        <f t="shared" si="26"/>
        <v/>
      </c>
      <c r="E1650" t="s">
        <v>79</v>
      </c>
    </row>
    <row r="1651" spans="1:5" outlineLevel="2" x14ac:dyDescent="0.35">
      <c r="A1651" s="11">
        <v>43805</v>
      </c>
      <c r="B1651" t="s">
        <v>140</v>
      </c>
      <c r="C1651" s="5">
        <v>79.38</v>
      </c>
      <c r="D1651" s="25" t="str">
        <f t="shared" si="26"/>
        <v/>
      </c>
      <c r="E1651" t="s">
        <v>89</v>
      </c>
    </row>
    <row r="1652" spans="1:5" outlineLevel="2" x14ac:dyDescent="0.35">
      <c r="A1652" s="11">
        <v>43805</v>
      </c>
      <c r="B1652" t="s">
        <v>140</v>
      </c>
      <c r="C1652" s="5">
        <v>26.32</v>
      </c>
      <c r="D1652" s="25" t="str">
        <f t="shared" si="26"/>
        <v/>
      </c>
      <c r="E1652" t="s">
        <v>79</v>
      </c>
    </row>
    <row r="1653" spans="1:5" outlineLevel="2" x14ac:dyDescent="0.35">
      <c r="A1653" s="11">
        <v>43805</v>
      </c>
      <c r="B1653" t="s">
        <v>140</v>
      </c>
      <c r="C1653" s="5">
        <v>17.98</v>
      </c>
      <c r="D1653" s="25" t="str">
        <f t="shared" si="26"/>
        <v/>
      </c>
      <c r="E1653" t="s">
        <v>80</v>
      </c>
    </row>
    <row r="1654" spans="1:5" outlineLevel="2" x14ac:dyDescent="0.35">
      <c r="A1654" s="11">
        <v>43805</v>
      </c>
      <c r="B1654" t="s">
        <v>140</v>
      </c>
      <c r="C1654" s="5">
        <v>170</v>
      </c>
      <c r="D1654" s="25" t="str">
        <f t="shared" si="26"/>
        <v/>
      </c>
      <c r="E1654" t="s">
        <v>79</v>
      </c>
    </row>
    <row r="1655" spans="1:5" outlineLevel="2" x14ac:dyDescent="0.35">
      <c r="A1655" s="11">
        <v>43805</v>
      </c>
      <c r="B1655" t="s">
        <v>140</v>
      </c>
      <c r="C1655" s="5">
        <v>11.99</v>
      </c>
      <c r="D1655" s="25" t="str">
        <f t="shared" si="26"/>
        <v/>
      </c>
      <c r="E1655" t="s">
        <v>79</v>
      </c>
    </row>
    <row r="1656" spans="1:5" outlineLevel="2" x14ac:dyDescent="0.35">
      <c r="A1656" s="11">
        <v>43805</v>
      </c>
      <c r="B1656" t="s">
        <v>140</v>
      </c>
      <c r="C1656" s="5">
        <v>39.979999999999997</v>
      </c>
      <c r="D1656" s="25" t="str">
        <f t="shared" si="26"/>
        <v/>
      </c>
      <c r="E1656" t="s">
        <v>79</v>
      </c>
    </row>
    <row r="1657" spans="1:5" outlineLevel="2" x14ac:dyDescent="0.35">
      <c r="A1657" s="11">
        <v>43805</v>
      </c>
      <c r="B1657" t="s">
        <v>140</v>
      </c>
      <c r="C1657" s="5">
        <v>1113.75</v>
      </c>
      <c r="D1657" s="25" t="str">
        <f t="shared" si="26"/>
        <v/>
      </c>
      <c r="E1657" t="s">
        <v>79</v>
      </c>
    </row>
    <row r="1658" spans="1:5" outlineLevel="2" x14ac:dyDescent="0.35">
      <c r="A1658" s="11">
        <v>43805</v>
      </c>
      <c r="B1658" t="s">
        <v>140</v>
      </c>
      <c r="C1658" s="5">
        <v>29.88</v>
      </c>
      <c r="D1658" s="25" t="str">
        <f t="shared" si="26"/>
        <v/>
      </c>
      <c r="E1658" t="s">
        <v>79</v>
      </c>
    </row>
    <row r="1659" spans="1:5" outlineLevel="2" x14ac:dyDescent="0.35">
      <c r="A1659" s="11">
        <v>43805</v>
      </c>
      <c r="B1659" t="s">
        <v>140</v>
      </c>
      <c r="C1659" s="5">
        <v>67.900000000000006</v>
      </c>
      <c r="D1659" s="25" t="str">
        <f t="shared" si="26"/>
        <v/>
      </c>
      <c r="E1659" t="s">
        <v>79</v>
      </c>
    </row>
    <row r="1660" spans="1:5" outlineLevel="2" x14ac:dyDescent="0.35">
      <c r="A1660" s="11">
        <v>43805</v>
      </c>
      <c r="B1660" t="s">
        <v>140</v>
      </c>
      <c r="C1660" s="5">
        <v>14.75</v>
      </c>
      <c r="D1660" s="25" t="str">
        <f t="shared" si="26"/>
        <v/>
      </c>
      <c r="E1660" t="s">
        <v>79</v>
      </c>
    </row>
    <row r="1661" spans="1:5" outlineLevel="2" x14ac:dyDescent="0.35">
      <c r="A1661" s="11">
        <v>43805</v>
      </c>
      <c r="B1661" t="s">
        <v>140</v>
      </c>
      <c r="C1661" s="5">
        <v>46.89</v>
      </c>
      <c r="D1661" s="25" t="str">
        <f t="shared" si="26"/>
        <v/>
      </c>
      <c r="E1661" t="s">
        <v>79</v>
      </c>
    </row>
    <row r="1662" spans="1:5" outlineLevel="2" x14ac:dyDescent="0.35">
      <c r="A1662" s="11">
        <v>43805</v>
      </c>
      <c r="B1662" t="s">
        <v>140</v>
      </c>
      <c r="C1662" s="5">
        <v>321.11</v>
      </c>
      <c r="D1662" s="25" t="str">
        <f t="shared" si="26"/>
        <v/>
      </c>
      <c r="E1662" t="s">
        <v>79</v>
      </c>
    </row>
    <row r="1663" spans="1:5" outlineLevel="2" x14ac:dyDescent="0.35">
      <c r="A1663" s="11">
        <v>43805</v>
      </c>
      <c r="B1663" t="s">
        <v>140</v>
      </c>
      <c r="C1663" s="5">
        <v>57.63</v>
      </c>
      <c r="D1663" s="25" t="str">
        <f t="shared" si="26"/>
        <v/>
      </c>
      <c r="E1663" t="s">
        <v>79</v>
      </c>
    </row>
    <row r="1664" spans="1:5" outlineLevel="2" x14ac:dyDescent="0.35">
      <c r="A1664" s="11">
        <v>43805</v>
      </c>
      <c r="B1664" t="s">
        <v>140</v>
      </c>
      <c r="C1664" s="5">
        <v>57.97</v>
      </c>
      <c r="D1664" s="25" t="str">
        <f t="shared" si="26"/>
        <v/>
      </c>
      <c r="E1664" t="s">
        <v>79</v>
      </c>
    </row>
    <row r="1665" spans="1:5" outlineLevel="1" x14ac:dyDescent="0.35">
      <c r="A1665" s="24">
        <f>A1664</f>
        <v>43805</v>
      </c>
      <c r="B1665" s="24" t="str">
        <f>B1664</f>
        <v>AMAZON CAPITAL SERVICES</v>
      </c>
      <c r="C1665" s="25">
        <f>SUBTOTAL(9,C1598:C1664)</f>
        <v>10613.019999999993</v>
      </c>
      <c r="D1665" s="25" t="str">
        <f t="shared" si="26"/>
        <v>TOTAL</v>
      </c>
    </row>
    <row r="1666" spans="1:5" outlineLevel="2" x14ac:dyDescent="0.35">
      <c r="A1666" s="11">
        <v>43805</v>
      </c>
      <c r="B1666" t="s">
        <v>112</v>
      </c>
      <c r="C1666" s="5">
        <v>52.35</v>
      </c>
      <c r="D1666" s="25" t="str">
        <f t="shared" si="26"/>
        <v/>
      </c>
      <c r="E1666" t="s">
        <v>79</v>
      </c>
    </row>
    <row r="1667" spans="1:5" outlineLevel="2" x14ac:dyDescent="0.35">
      <c r="A1667" s="11">
        <v>43805</v>
      </c>
      <c r="B1667" t="s">
        <v>112</v>
      </c>
      <c r="C1667" s="5">
        <v>10.82</v>
      </c>
      <c r="D1667" s="25" t="str">
        <f t="shared" si="26"/>
        <v/>
      </c>
      <c r="E1667" t="s">
        <v>79</v>
      </c>
    </row>
    <row r="1668" spans="1:5" outlineLevel="2" x14ac:dyDescent="0.35">
      <c r="A1668" s="11">
        <v>43805</v>
      </c>
      <c r="B1668" t="s">
        <v>112</v>
      </c>
      <c r="C1668" s="5">
        <v>265.36</v>
      </c>
      <c r="D1668" s="25" t="str">
        <f t="shared" si="26"/>
        <v/>
      </c>
      <c r="E1668" t="s">
        <v>79</v>
      </c>
    </row>
    <row r="1669" spans="1:5" outlineLevel="1" x14ac:dyDescent="0.35">
      <c r="A1669" s="24">
        <f>A1668</f>
        <v>43805</v>
      </c>
      <c r="B1669" s="24" t="str">
        <f>B1668</f>
        <v>AMC MUSIC LLC</v>
      </c>
      <c r="C1669" s="25">
        <f>SUBTOTAL(9,C1666:C1668)</f>
        <v>328.53000000000003</v>
      </c>
      <c r="D1669" s="25" t="str">
        <f t="shared" si="26"/>
        <v>TOTAL</v>
      </c>
    </row>
    <row r="1670" spans="1:5" outlineLevel="2" x14ac:dyDescent="0.35">
      <c r="A1670" s="11">
        <v>43805</v>
      </c>
      <c r="B1670" t="s">
        <v>876</v>
      </c>
      <c r="C1670" s="5">
        <v>160</v>
      </c>
      <c r="D1670" s="25" t="str">
        <f t="shared" si="26"/>
        <v/>
      </c>
      <c r="E1670" t="s">
        <v>99</v>
      </c>
    </row>
    <row r="1671" spans="1:5" outlineLevel="1" x14ac:dyDescent="0.35">
      <c r="A1671" s="24">
        <f>A1670</f>
        <v>43805</v>
      </c>
      <c r="B1671" s="24" t="str">
        <f>B1670</f>
        <v>AMERICAN ASSOCIATION OF PHYSICS TEACHERS</v>
      </c>
      <c r="C1671" s="25">
        <f>SUBTOTAL(9,C1670:C1670)</f>
        <v>160</v>
      </c>
      <c r="D1671" s="25" t="str">
        <f t="shared" si="26"/>
        <v>TOTAL</v>
      </c>
    </row>
    <row r="1672" spans="1:5" outlineLevel="2" x14ac:dyDescent="0.35">
      <c r="A1672" s="11">
        <v>43805</v>
      </c>
      <c r="B1672" t="s">
        <v>543</v>
      </c>
      <c r="C1672" s="5">
        <v>2500</v>
      </c>
      <c r="D1672" s="25" t="str">
        <f t="shared" si="26"/>
        <v/>
      </c>
      <c r="E1672" t="s">
        <v>99</v>
      </c>
    </row>
    <row r="1673" spans="1:5" outlineLevel="1" x14ac:dyDescent="0.35">
      <c r="A1673" s="24">
        <f>A1672</f>
        <v>43805</v>
      </c>
      <c r="B1673" s="24" t="str">
        <f>B1672</f>
        <v>AMERICAN CLASSIC TOURS &amp; MUSIC FESTIVALS LLC</v>
      </c>
      <c r="C1673" s="25">
        <f>SUBTOTAL(9,C1672:C1672)</f>
        <v>2500</v>
      </c>
      <c r="D1673" s="25" t="str">
        <f t="shared" si="26"/>
        <v>TOTAL</v>
      </c>
    </row>
    <row r="1674" spans="1:5" outlineLevel="2" x14ac:dyDescent="0.35">
      <c r="A1674" s="11">
        <v>43805</v>
      </c>
      <c r="B1674" t="s">
        <v>877</v>
      </c>
      <c r="C1674" s="5">
        <v>872</v>
      </c>
      <c r="D1674" s="25" t="str">
        <f t="shared" si="26"/>
        <v/>
      </c>
      <c r="E1674" t="s">
        <v>83</v>
      </c>
    </row>
    <row r="1675" spans="1:5" outlineLevel="1" x14ac:dyDescent="0.35">
      <c r="A1675" s="24">
        <f>A1674</f>
        <v>43805</v>
      </c>
      <c r="B1675" s="24" t="str">
        <f>B1674</f>
        <v>AMERICAN INSTITUTE OF ARCHITECTS</v>
      </c>
      <c r="C1675" s="25">
        <f>SUBTOTAL(9,C1674:C1674)</f>
        <v>872</v>
      </c>
      <c r="D1675" s="25" t="str">
        <f t="shared" si="26"/>
        <v>TOTAL</v>
      </c>
    </row>
    <row r="1676" spans="1:5" outlineLevel="2" x14ac:dyDescent="0.35">
      <c r="A1676" s="11">
        <v>43805</v>
      </c>
      <c r="B1676" t="s">
        <v>720</v>
      </c>
      <c r="C1676" s="5">
        <v>280</v>
      </c>
      <c r="D1676" s="25" t="str">
        <f t="shared" si="26"/>
        <v/>
      </c>
      <c r="E1676" t="s">
        <v>95</v>
      </c>
    </row>
    <row r="1677" spans="1:5" outlineLevel="2" x14ac:dyDescent="0.35">
      <c r="A1677" s="11">
        <v>43805</v>
      </c>
      <c r="B1677" t="s">
        <v>720</v>
      </c>
      <c r="C1677" s="5">
        <v>190</v>
      </c>
      <c r="D1677" s="25" t="str">
        <f t="shared" si="26"/>
        <v/>
      </c>
      <c r="E1677" t="s">
        <v>79</v>
      </c>
    </row>
    <row r="1678" spans="1:5" outlineLevel="1" x14ac:dyDescent="0.35">
      <c r="A1678" s="24">
        <f>A1677</f>
        <v>43805</v>
      </c>
      <c r="B1678" s="24" t="str">
        <f>B1677</f>
        <v>AMERICAN RED CROSS</v>
      </c>
      <c r="C1678" s="25">
        <f>SUBTOTAL(9,C1676:C1677)</f>
        <v>470</v>
      </c>
      <c r="D1678" s="25" t="str">
        <f t="shared" si="26"/>
        <v>TOTAL</v>
      </c>
    </row>
    <row r="1679" spans="1:5" outlineLevel="2" x14ac:dyDescent="0.35">
      <c r="A1679" s="11">
        <v>43805</v>
      </c>
      <c r="B1679" t="s">
        <v>878</v>
      </c>
      <c r="C1679" s="5">
        <v>132.15</v>
      </c>
      <c r="D1679" s="25" t="str">
        <f t="shared" si="26"/>
        <v/>
      </c>
      <c r="E1679" t="s">
        <v>89</v>
      </c>
    </row>
    <row r="1680" spans="1:5" outlineLevel="1" x14ac:dyDescent="0.35">
      <c r="A1680" s="24">
        <f>A1679</f>
        <v>43805</v>
      </c>
      <c r="B1680" s="24" t="str">
        <f>B1679</f>
        <v>AMERICAN REGISTRY</v>
      </c>
      <c r="C1680" s="25">
        <f>SUBTOTAL(9,C1679:C1679)</f>
        <v>132.15</v>
      </c>
      <c r="D1680" s="25" t="str">
        <f t="shared" si="26"/>
        <v>TOTAL</v>
      </c>
    </row>
    <row r="1681" spans="1:5" outlineLevel="2" x14ac:dyDescent="0.35">
      <c r="A1681" s="11">
        <v>43805</v>
      </c>
      <c r="B1681" t="s">
        <v>879</v>
      </c>
      <c r="C1681" s="5">
        <v>115</v>
      </c>
      <c r="D1681" s="25" t="str">
        <f t="shared" si="26"/>
        <v/>
      </c>
      <c r="E1681" t="s">
        <v>77</v>
      </c>
    </row>
    <row r="1682" spans="1:5" outlineLevel="1" x14ac:dyDescent="0.35">
      <c r="A1682" s="24">
        <f>A1681</f>
        <v>43805</v>
      </c>
      <c r="B1682" s="24" t="str">
        <f>B1681</f>
        <v>DARRYL EUGENE ANDERSON</v>
      </c>
      <c r="C1682" s="25">
        <f>SUBTOTAL(9,C1681:C1681)</f>
        <v>115</v>
      </c>
      <c r="D1682" s="25" t="str">
        <f t="shared" si="26"/>
        <v>TOTAL</v>
      </c>
    </row>
    <row r="1683" spans="1:5" outlineLevel="2" x14ac:dyDescent="0.35">
      <c r="A1683" s="11">
        <v>43805</v>
      </c>
      <c r="B1683" t="s">
        <v>880</v>
      </c>
      <c r="C1683" s="5">
        <v>327</v>
      </c>
      <c r="D1683" s="25" t="str">
        <f t="shared" si="26"/>
        <v/>
      </c>
      <c r="E1683" t="s">
        <v>77</v>
      </c>
    </row>
    <row r="1684" spans="1:5" outlineLevel="1" x14ac:dyDescent="0.35">
      <c r="A1684" s="24">
        <f>A1683</f>
        <v>43805</v>
      </c>
      <c r="B1684" s="24" t="str">
        <f>B1683</f>
        <v>REX ANDERSON</v>
      </c>
      <c r="C1684" s="25">
        <f>SUBTOTAL(9,C1683:C1683)</f>
        <v>327</v>
      </c>
      <c r="D1684" s="25" t="str">
        <f t="shared" si="26"/>
        <v>TOTAL</v>
      </c>
    </row>
    <row r="1685" spans="1:5" outlineLevel="2" x14ac:dyDescent="0.35">
      <c r="A1685" s="11">
        <v>43805</v>
      </c>
      <c r="B1685" t="s">
        <v>680</v>
      </c>
      <c r="C1685" s="5">
        <v>286.49</v>
      </c>
      <c r="D1685" s="25" t="str">
        <f t="shared" si="26"/>
        <v/>
      </c>
      <c r="E1685" t="s">
        <v>79</v>
      </c>
    </row>
    <row r="1686" spans="1:5" outlineLevel="1" x14ac:dyDescent="0.35">
      <c r="A1686" s="24">
        <f>A1685</f>
        <v>43805</v>
      </c>
      <c r="B1686" s="24" t="str">
        <f>B1685</f>
        <v>ANDERSON'S IT'S ELEMENTARY</v>
      </c>
      <c r="C1686" s="25">
        <f>SUBTOTAL(9,C1685:C1685)</f>
        <v>286.49</v>
      </c>
      <c r="D1686" s="25" t="str">
        <f t="shared" ref="D1686:D1749" si="27">IF(E1686="","TOTAL","")</f>
        <v>TOTAL</v>
      </c>
    </row>
    <row r="1687" spans="1:5" outlineLevel="2" x14ac:dyDescent="0.35">
      <c r="A1687" s="11">
        <v>43805</v>
      </c>
      <c r="B1687" t="s">
        <v>881</v>
      </c>
      <c r="C1687" s="5">
        <v>115</v>
      </c>
      <c r="D1687" s="25" t="str">
        <f t="shared" si="27"/>
        <v/>
      </c>
      <c r="E1687" t="s">
        <v>77</v>
      </c>
    </row>
    <row r="1688" spans="1:5" outlineLevel="1" x14ac:dyDescent="0.35">
      <c r="A1688" s="24">
        <f>A1687</f>
        <v>43805</v>
      </c>
      <c r="B1688" s="24" t="str">
        <f>B1687</f>
        <v>JEWEL ANGELO</v>
      </c>
      <c r="C1688" s="25">
        <f>SUBTOTAL(9,C1687:C1687)</f>
        <v>115</v>
      </c>
      <c r="D1688" s="25" t="str">
        <f t="shared" si="27"/>
        <v>TOTAL</v>
      </c>
    </row>
    <row r="1689" spans="1:5" outlineLevel="2" x14ac:dyDescent="0.35">
      <c r="A1689" s="11">
        <v>43805</v>
      </c>
      <c r="B1689" t="s">
        <v>593</v>
      </c>
      <c r="C1689" s="5">
        <v>142361.64000000001</v>
      </c>
      <c r="D1689" s="25" t="str">
        <f t="shared" si="27"/>
        <v/>
      </c>
      <c r="E1689" t="s">
        <v>94</v>
      </c>
    </row>
    <row r="1690" spans="1:5" outlineLevel="2" x14ac:dyDescent="0.35">
      <c r="A1690" s="11">
        <v>43805</v>
      </c>
      <c r="B1690" t="s">
        <v>593</v>
      </c>
      <c r="C1690" s="5">
        <v>855335.16</v>
      </c>
      <c r="D1690" s="25" t="str">
        <f t="shared" si="27"/>
        <v/>
      </c>
      <c r="E1690" t="s">
        <v>94</v>
      </c>
    </row>
    <row r="1691" spans="1:5" outlineLevel="2" x14ac:dyDescent="0.35">
      <c r="A1691" s="11">
        <v>43805</v>
      </c>
      <c r="B1691" t="s">
        <v>593</v>
      </c>
      <c r="C1691" s="5">
        <v>141627.98000000001</v>
      </c>
      <c r="D1691" s="25" t="str">
        <f t="shared" si="27"/>
        <v/>
      </c>
      <c r="E1691" t="s">
        <v>94</v>
      </c>
    </row>
    <row r="1692" spans="1:5" outlineLevel="1" x14ac:dyDescent="0.35">
      <c r="A1692" s="24">
        <f>A1691</f>
        <v>43805</v>
      </c>
      <c r="B1692" s="24" t="str">
        <f>B1691</f>
        <v>ANSLOW BRYANT CONSTRUCTION LTD</v>
      </c>
      <c r="C1692" s="25">
        <f>SUBTOTAL(9,C1689:C1691)</f>
        <v>1139324.78</v>
      </c>
      <c r="D1692" s="25" t="str">
        <f t="shared" si="27"/>
        <v>TOTAL</v>
      </c>
    </row>
    <row r="1693" spans="1:5" outlineLevel="2" x14ac:dyDescent="0.35">
      <c r="A1693" s="11">
        <v>43805</v>
      </c>
      <c r="B1693" t="s">
        <v>882</v>
      </c>
      <c r="C1693" s="5">
        <v>240</v>
      </c>
      <c r="D1693" s="25" t="str">
        <f t="shared" si="27"/>
        <v/>
      </c>
      <c r="E1693" t="s">
        <v>95</v>
      </c>
    </row>
    <row r="1694" spans="1:5" outlineLevel="1" x14ac:dyDescent="0.35">
      <c r="A1694" s="24">
        <f>A1693</f>
        <v>43805</v>
      </c>
      <c r="B1694" s="24" t="str">
        <f>B1693</f>
        <v>ANTHONY MIDDLE SCHOOL</v>
      </c>
      <c r="C1694" s="25">
        <f>SUBTOTAL(9,C1693:C1693)</f>
        <v>240</v>
      </c>
      <c r="D1694" s="25" t="str">
        <f t="shared" si="27"/>
        <v>TOTAL</v>
      </c>
    </row>
    <row r="1695" spans="1:5" outlineLevel="2" x14ac:dyDescent="0.35">
      <c r="A1695" s="11">
        <v>43805</v>
      </c>
      <c r="B1695" t="s">
        <v>883</v>
      </c>
      <c r="C1695" s="5">
        <v>115</v>
      </c>
      <c r="D1695" s="25" t="str">
        <f t="shared" si="27"/>
        <v/>
      </c>
      <c r="E1695" t="s">
        <v>77</v>
      </c>
    </row>
    <row r="1696" spans="1:5" outlineLevel="2" x14ac:dyDescent="0.35">
      <c r="A1696" s="11">
        <v>43805</v>
      </c>
      <c r="B1696" t="s">
        <v>883</v>
      </c>
      <c r="C1696" s="5">
        <v>115</v>
      </c>
      <c r="D1696" s="25" t="str">
        <f t="shared" si="27"/>
        <v/>
      </c>
      <c r="E1696" t="s">
        <v>77</v>
      </c>
    </row>
    <row r="1697" spans="1:5" outlineLevel="1" x14ac:dyDescent="0.35">
      <c r="A1697" s="24">
        <f>A1696</f>
        <v>43805</v>
      </c>
      <c r="B1697" s="24" t="str">
        <f>B1696</f>
        <v>JUAN ARCHEVAL</v>
      </c>
      <c r="C1697" s="25">
        <f>SUBTOTAL(9,C1695:C1696)</f>
        <v>230</v>
      </c>
      <c r="D1697" s="25" t="str">
        <f t="shared" si="27"/>
        <v>TOTAL</v>
      </c>
    </row>
    <row r="1698" spans="1:5" outlineLevel="2" x14ac:dyDescent="0.35">
      <c r="A1698" s="11">
        <v>43805</v>
      </c>
      <c r="B1698" t="s">
        <v>884</v>
      </c>
      <c r="C1698" s="5">
        <v>125</v>
      </c>
      <c r="D1698" s="25" t="str">
        <f t="shared" si="27"/>
        <v/>
      </c>
      <c r="E1698" t="s">
        <v>77</v>
      </c>
    </row>
    <row r="1699" spans="1:5" outlineLevel="2" x14ac:dyDescent="0.35">
      <c r="A1699" s="11">
        <v>43805</v>
      </c>
      <c r="B1699" t="s">
        <v>884</v>
      </c>
      <c r="C1699" s="5">
        <v>125</v>
      </c>
      <c r="D1699" s="25" t="str">
        <f t="shared" si="27"/>
        <v/>
      </c>
      <c r="E1699" t="s">
        <v>77</v>
      </c>
    </row>
    <row r="1700" spans="1:5" outlineLevel="1" x14ac:dyDescent="0.35">
      <c r="A1700" s="24">
        <f>A1699</f>
        <v>43805</v>
      </c>
      <c r="B1700" s="24" t="str">
        <f>B1699</f>
        <v>BRADOC ARCHIBALD</v>
      </c>
      <c r="C1700" s="25">
        <f>SUBTOTAL(9,C1698:C1699)</f>
        <v>250</v>
      </c>
      <c r="D1700" s="25" t="str">
        <f t="shared" si="27"/>
        <v>TOTAL</v>
      </c>
    </row>
    <row r="1701" spans="1:5" outlineLevel="2" x14ac:dyDescent="0.35">
      <c r="A1701" s="11">
        <v>43805</v>
      </c>
      <c r="B1701" t="s">
        <v>885</v>
      </c>
      <c r="C1701" s="5">
        <v>1272</v>
      </c>
      <c r="D1701" s="25" t="str">
        <f t="shared" si="27"/>
        <v/>
      </c>
      <c r="E1701" t="s">
        <v>99</v>
      </c>
    </row>
    <row r="1702" spans="1:5" outlineLevel="1" x14ac:dyDescent="0.35">
      <c r="A1702" s="24">
        <f>A1701</f>
        <v>43805</v>
      </c>
      <c r="B1702" s="24" t="str">
        <f>B1701</f>
        <v>AREA V FBLA</v>
      </c>
      <c r="C1702" s="25">
        <f>SUBTOTAL(9,C1701:C1701)</f>
        <v>1272</v>
      </c>
      <c r="D1702" s="25" t="str">
        <f t="shared" si="27"/>
        <v>TOTAL</v>
      </c>
    </row>
    <row r="1703" spans="1:5" outlineLevel="2" x14ac:dyDescent="0.35">
      <c r="A1703" s="11">
        <v>43805</v>
      </c>
      <c r="B1703" t="s">
        <v>885</v>
      </c>
      <c r="C1703" s="5">
        <v>1692</v>
      </c>
      <c r="D1703" s="25" t="str">
        <f t="shared" si="27"/>
        <v/>
      </c>
      <c r="E1703" t="s">
        <v>99</v>
      </c>
    </row>
    <row r="1704" spans="1:5" outlineLevel="1" x14ac:dyDescent="0.35">
      <c r="A1704" s="24">
        <f>A1703</f>
        <v>43805</v>
      </c>
      <c r="B1704" s="24" t="str">
        <f>B1703</f>
        <v>AREA V FBLA</v>
      </c>
      <c r="C1704" s="25">
        <f>SUBTOTAL(9,C1703:C1703)</f>
        <v>1692</v>
      </c>
      <c r="D1704" s="25" t="str">
        <f t="shared" si="27"/>
        <v>TOTAL</v>
      </c>
    </row>
    <row r="1705" spans="1:5" outlineLevel="2" x14ac:dyDescent="0.35">
      <c r="A1705" s="11">
        <v>43805</v>
      </c>
      <c r="B1705" t="s">
        <v>886</v>
      </c>
      <c r="C1705" s="5">
        <v>300</v>
      </c>
      <c r="D1705" s="25" t="str">
        <f t="shared" si="27"/>
        <v/>
      </c>
      <c r="E1705" t="s">
        <v>92</v>
      </c>
    </row>
    <row r="1706" spans="1:5" outlineLevel="1" x14ac:dyDescent="0.35">
      <c r="A1706" s="24">
        <f>A1705</f>
        <v>43805</v>
      </c>
      <c r="B1706" s="24" t="str">
        <f>B1705</f>
        <v>ARIN</v>
      </c>
      <c r="C1706" s="25">
        <f>SUBTOTAL(9,C1705:C1705)</f>
        <v>300</v>
      </c>
      <c r="D1706" s="25" t="str">
        <f t="shared" si="27"/>
        <v>TOTAL</v>
      </c>
    </row>
    <row r="1707" spans="1:5" outlineLevel="2" x14ac:dyDescent="0.35">
      <c r="A1707" s="11">
        <v>43805</v>
      </c>
      <c r="B1707" t="s">
        <v>887</v>
      </c>
      <c r="C1707" s="5">
        <v>180</v>
      </c>
      <c r="D1707" s="25" t="str">
        <f t="shared" si="27"/>
        <v/>
      </c>
      <c r="E1707" t="s">
        <v>77</v>
      </c>
    </row>
    <row r="1708" spans="1:5" outlineLevel="1" x14ac:dyDescent="0.35">
      <c r="A1708" s="24">
        <f>A1707</f>
        <v>43805</v>
      </c>
      <c r="B1708" s="24" t="str">
        <f>B1707</f>
        <v>MYLES HAMPTON ARVIE</v>
      </c>
      <c r="C1708" s="25">
        <f>SUBTOTAL(9,C1707:C1707)</f>
        <v>180</v>
      </c>
      <c r="D1708" s="25" t="str">
        <f t="shared" si="27"/>
        <v>TOTAL</v>
      </c>
    </row>
    <row r="1709" spans="1:5" outlineLevel="2" x14ac:dyDescent="0.35">
      <c r="A1709" s="11">
        <v>43805</v>
      </c>
      <c r="B1709" t="s">
        <v>418</v>
      </c>
      <c r="C1709" s="5">
        <v>340</v>
      </c>
      <c r="D1709" s="25" t="str">
        <f t="shared" si="27"/>
        <v/>
      </c>
      <c r="E1709" t="s">
        <v>77</v>
      </c>
    </row>
    <row r="1710" spans="1:5" outlineLevel="2" x14ac:dyDescent="0.35">
      <c r="A1710" s="11">
        <v>43805</v>
      </c>
      <c r="B1710" t="s">
        <v>418</v>
      </c>
      <c r="C1710" s="5">
        <v>160</v>
      </c>
      <c r="D1710" s="25" t="str">
        <f t="shared" si="27"/>
        <v/>
      </c>
      <c r="E1710" t="s">
        <v>77</v>
      </c>
    </row>
    <row r="1711" spans="1:5" outlineLevel="1" x14ac:dyDescent="0.35">
      <c r="A1711" s="24">
        <f>A1710</f>
        <v>43805</v>
      </c>
      <c r="B1711" s="24" t="str">
        <f>B1710</f>
        <v>SCOTT ALLEN ASHMORE</v>
      </c>
      <c r="C1711" s="25">
        <f>SUBTOTAL(9,C1709:C1710)</f>
        <v>500</v>
      </c>
      <c r="D1711" s="25" t="str">
        <f t="shared" si="27"/>
        <v>TOTAL</v>
      </c>
    </row>
    <row r="1712" spans="1:5" outlineLevel="2" x14ac:dyDescent="0.35">
      <c r="A1712" s="11">
        <v>43805</v>
      </c>
      <c r="B1712" t="s">
        <v>888</v>
      </c>
      <c r="C1712" s="5">
        <v>135</v>
      </c>
      <c r="D1712" s="25" t="str">
        <f t="shared" si="27"/>
        <v/>
      </c>
      <c r="E1712" t="s">
        <v>77</v>
      </c>
    </row>
    <row r="1713" spans="1:5" outlineLevel="1" x14ac:dyDescent="0.35">
      <c r="A1713" s="24">
        <f>A1712</f>
        <v>43805</v>
      </c>
      <c r="B1713" s="24" t="str">
        <f>B1712</f>
        <v>KEITH PIERCE SR</v>
      </c>
      <c r="C1713" s="25">
        <f>SUBTOTAL(9,C1712:C1712)</f>
        <v>135</v>
      </c>
      <c r="D1713" s="25" t="str">
        <f t="shared" si="27"/>
        <v>TOTAL</v>
      </c>
    </row>
    <row r="1714" spans="1:5" outlineLevel="2" x14ac:dyDescent="0.35">
      <c r="A1714" s="11">
        <v>43805</v>
      </c>
      <c r="B1714" t="s">
        <v>889</v>
      </c>
      <c r="C1714" s="5">
        <v>85</v>
      </c>
      <c r="D1714" s="25" t="str">
        <f t="shared" si="27"/>
        <v/>
      </c>
      <c r="E1714" t="s">
        <v>77</v>
      </c>
    </row>
    <row r="1715" spans="1:5" outlineLevel="1" x14ac:dyDescent="0.35">
      <c r="A1715" s="24">
        <f>A1714</f>
        <v>43805</v>
      </c>
      <c r="B1715" s="24" t="str">
        <f>B1714</f>
        <v>RAY AUSTIN</v>
      </c>
      <c r="C1715" s="25">
        <f>SUBTOTAL(9,C1714:C1714)</f>
        <v>85</v>
      </c>
      <c r="D1715" s="25" t="str">
        <f t="shared" si="27"/>
        <v>TOTAL</v>
      </c>
    </row>
    <row r="1716" spans="1:5" outlineLevel="2" x14ac:dyDescent="0.35">
      <c r="A1716" s="11">
        <v>43805</v>
      </c>
      <c r="B1716" t="s">
        <v>74</v>
      </c>
      <c r="C1716" s="5">
        <v>39.04</v>
      </c>
      <c r="D1716" s="25" t="str">
        <f t="shared" si="27"/>
        <v/>
      </c>
      <c r="E1716" t="s">
        <v>81</v>
      </c>
    </row>
    <row r="1717" spans="1:5" outlineLevel="1" x14ac:dyDescent="0.35">
      <c r="A1717" s="24">
        <f>A1716</f>
        <v>43805</v>
      </c>
      <c r="B1717" s="24" t="str">
        <f>B1716</f>
        <v>BAKER DISTRIBUTING CO</v>
      </c>
      <c r="C1717" s="25">
        <f>SUBTOTAL(9,C1716:C1716)</f>
        <v>39.04</v>
      </c>
      <c r="D1717" s="25" t="str">
        <f t="shared" si="27"/>
        <v>TOTAL</v>
      </c>
    </row>
    <row r="1718" spans="1:5" outlineLevel="2" x14ac:dyDescent="0.35">
      <c r="A1718" s="11">
        <v>43805</v>
      </c>
      <c r="B1718" t="s">
        <v>890</v>
      </c>
      <c r="C1718" s="5">
        <v>284</v>
      </c>
      <c r="D1718" s="25" t="str">
        <f t="shared" si="27"/>
        <v/>
      </c>
      <c r="E1718" t="s">
        <v>77</v>
      </c>
    </row>
    <row r="1719" spans="1:5" outlineLevel="2" x14ac:dyDescent="0.35">
      <c r="A1719" s="11">
        <v>43805</v>
      </c>
      <c r="B1719" t="s">
        <v>890</v>
      </c>
      <c r="C1719" s="5">
        <v>431</v>
      </c>
      <c r="D1719" s="25" t="str">
        <f t="shared" si="27"/>
        <v/>
      </c>
      <c r="E1719" t="s">
        <v>77</v>
      </c>
    </row>
    <row r="1720" spans="1:5" outlineLevel="1" x14ac:dyDescent="0.35">
      <c r="A1720" s="24">
        <f>A1719</f>
        <v>43805</v>
      </c>
      <c r="B1720" s="24" t="str">
        <f>B1719</f>
        <v>LETREAL D BALLINGER</v>
      </c>
      <c r="C1720" s="25">
        <f>SUBTOTAL(9,C1718:C1719)</f>
        <v>715</v>
      </c>
      <c r="D1720" s="25" t="str">
        <f t="shared" si="27"/>
        <v>TOTAL</v>
      </c>
    </row>
    <row r="1721" spans="1:5" outlineLevel="2" x14ac:dyDescent="0.35">
      <c r="A1721" s="11">
        <v>43805</v>
      </c>
      <c r="B1721" t="s">
        <v>891</v>
      </c>
      <c r="C1721" s="5">
        <v>195</v>
      </c>
      <c r="D1721" s="25" t="str">
        <f t="shared" si="27"/>
        <v/>
      </c>
      <c r="E1721" t="s">
        <v>77</v>
      </c>
    </row>
    <row r="1722" spans="1:5" outlineLevel="1" x14ac:dyDescent="0.35">
      <c r="A1722" s="24">
        <f>A1721</f>
        <v>43805</v>
      </c>
      <c r="B1722" s="24" t="str">
        <f>B1721</f>
        <v>KAID BANAS</v>
      </c>
      <c r="C1722" s="25">
        <f>SUBTOTAL(9,C1721:C1721)</f>
        <v>195</v>
      </c>
      <c r="D1722" s="25" t="str">
        <f t="shared" si="27"/>
        <v>TOTAL</v>
      </c>
    </row>
    <row r="1723" spans="1:5" outlineLevel="2" x14ac:dyDescent="0.35">
      <c r="A1723" s="11">
        <v>43805</v>
      </c>
      <c r="B1723" t="s">
        <v>722</v>
      </c>
      <c r="C1723" s="5">
        <v>115</v>
      </c>
      <c r="D1723" s="25" t="str">
        <f t="shared" si="27"/>
        <v/>
      </c>
      <c r="E1723" t="s">
        <v>77</v>
      </c>
    </row>
    <row r="1724" spans="1:5" outlineLevel="1" x14ac:dyDescent="0.35">
      <c r="A1724" s="24">
        <f>A1723</f>
        <v>43805</v>
      </c>
      <c r="B1724" s="24" t="str">
        <f>B1723</f>
        <v>ERIC BARRETT</v>
      </c>
      <c r="C1724" s="25">
        <f>SUBTOTAL(9,C1723:C1723)</f>
        <v>115</v>
      </c>
      <c r="D1724" s="25" t="str">
        <f t="shared" si="27"/>
        <v>TOTAL</v>
      </c>
    </row>
    <row r="1725" spans="1:5" outlineLevel="2" x14ac:dyDescent="0.35">
      <c r="A1725" s="11">
        <v>43805</v>
      </c>
      <c r="B1725" t="s">
        <v>892</v>
      </c>
      <c r="C1725" s="5">
        <v>85</v>
      </c>
      <c r="D1725" s="25" t="str">
        <f t="shared" si="27"/>
        <v/>
      </c>
      <c r="E1725" t="s">
        <v>77</v>
      </c>
    </row>
    <row r="1726" spans="1:5" outlineLevel="1" x14ac:dyDescent="0.35">
      <c r="A1726" s="24">
        <f>A1725</f>
        <v>43805</v>
      </c>
      <c r="B1726" s="24" t="str">
        <f>B1725</f>
        <v>VICTOR G BATISTE</v>
      </c>
      <c r="C1726" s="25">
        <f>SUBTOTAL(9,C1725:C1725)</f>
        <v>85</v>
      </c>
      <c r="D1726" s="25" t="str">
        <f t="shared" si="27"/>
        <v>TOTAL</v>
      </c>
    </row>
    <row r="1727" spans="1:5" outlineLevel="2" x14ac:dyDescent="0.35">
      <c r="A1727" s="11">
        <v>43805</v>
      </c>
      <c r="B1727" t="s">
        <v>893</v>
      </c>
      <c r="C1727" s="5">
        <v>31.5</v>
      </c>
      <c r="D1727" s="25" t="str">
        <f t="shared" si="27"/>
        <v/>
      </c>
      <c r="E1727" t="s">
        <v>81</v>
      </c>
    </row>
    <row r="1728" spans="1:5" outlineLevel="1" x14ac:dyDescent="0.35">
      <c r="A1728" s="24">
        <f>A1727</f>
        <v>43805</v>
      </c>
      <c r="B1728" s="24" t="str">
        <f>B1727</f>
        <v>BATTERIES PLUS BULBS</v>
      </c>
      <c r="C1728" s="25">
        <f>SUBTOTAL(9,C1727:C1727)</f>
        <v>31.5</v>
      </c>
      <c r="D1728" s="25" t="str">
        <f t="shared" si="27"/>
        <v>TOTAL</v>
      </c>
    </row>
    <row r="1729" spans="1:5" outlineLevel="2" x14ac:dyDescent="0.35">
      <c r="A1729" s="11">
        <v>43805</v>
      </c>
      <c r="B1729" t="s">
        <v>894</v>
      </c>
      <c r="C1729" s="5">
        <v>65</v>
      </c>
      <c r="D1729" s="25" t="str">
        <f t="shared" si="27"/>
        <v/>
      </c>
      <c r="E1729" t="s">
        <v>77</v>
      </c>
    </row>
    <row r="1730" spans="1:5" outlineLevel="1" x14ac:dyDescent="0.35">
      <c r="A1730" s="24">
        <f>A1729</f>
        <v>43805</v>
      </c>
      <c r="B1730" s="24" t="str">
        <f>B1729</f>
        <v>KENNETH BAYLESS</v>
      </c>
      <c r="C1730" s="25">
        <f>SUBTOTAL(9,C1729:C1729)</f>
        <v>65</v>
      </c>
      <c r="D1730" s="25" t="str">
        <f t="shared" si="27"/>
        <v>TOTAL</v>
      </c>
    </row>
    <row r="1731" spans="1:5" outlineLevel="2" x14ac:dyDescent="0.35">
      <c r="A1731" s="11">
        <v>43805</v>
      </c>
      <c r="B1731" t="s">
        <v>895</v>
      </c>
      <c r="C1731" s="5">
        <v>118.9</v>
      </c>
      <c r="D1731" s="25" t="str">
        <f t="shared" si="27"/>
        <v/>
      </c>
      <c r="E1731" t="s">
        <v>81</v>
      </c>
    </row>
    <row r="1732" spans="1:5" outlineLevel="1" x14ac:dyDescent="0.35">
      <c r="A1732" s="24">
        <f>A1731</f>
        <v>43805</v>
      </c>
      <c r="B1732" s="24" t="str">
        <f>B1731</f>
        <v>BEACON ROOFING SUPPLY</v>
      </c>
      <c r="C1732" s="25">
        <f>SUBTOTAL(9,C1731:C1731)</f>
        <v>118.9</v>
      </c>
      <c r="D1732" s="25" t="str">
        <f t="shared" si="27"/>
        <v>TOTAL</v>
      </c>
    </row>
    <row r="1733" spans="1:5" outlineLevel="2" x14ac:dyDescent="0.35">
      <c r="A1733" s="11">
        <v>43805</v>
      </c>
      <c r="B1733" t="s">
        <v>896</v>
      </c>
      <c r="C1733" s="5">
        <v>85</v>
      </c>
      <c r="D1733" s="25" t="str">
        <f t="shared" si="27"/>
        <v/>
      </c>
      <c r="E1733" t="s">
        <v>77</v>
      </c>
    </row>
    <row r="1734" spans="1:5" outlineLevel="1" x14ac:dyDescent="0.35">
      <c r="A1734" s="24">
        <f>A1733</f>
        <v>43805</v>
      </c>
      <c r="B1734" s="24" t="str">
        <f>B1733</f>
        <v>BILLY R BELL</v>
      </c>
      <c r="C1734" s="25">
        <f>SUBTOTAL(9,C1733:C1733)</f>
        <v>85</v>
      </c>
      <c r="D1734" s="25" t="str">
        <f t="shared" si="27"/>
        <v>TOTAL</v>
      </c>
    </row>
    <row r="1735" spans="1:5" outlineLevel="2" x14ac:dyDescent="0.35">
      <c r="A1735" s="11">
        <v>43805</v>
      </c>
      <c r="B1735" t="s">
        <v>390</v>
      </c>
      <c r="C1735" s="5">
        <v>160</v>
      </c>
      <c r="D1735" s="25" t="str">
        <f t="shared" si="27"/>
        <v/>
      </c>
      <c r="E1735" t="s">
        <v>77</v>
      </c>
    </row>
    <row r="1736" spans="1:5" outlineLevel="1" x14ac:dyDescent="0.35">
      <c r="A1736" s="24">
        <f>A1735</f>
        <v>43805</v>
      </c>
      <c r="B1736" s="24" t="str">
        <f>B1735</f>
        <v>JULIUS O BELTON</v>
      </c>
      <c r="C1736" s="25">
        <f>SUBTOTAL(9,C1735:C1735)</f>
        <v>160</v>
      </c>
      <c r="D1736" s="25" t="str">
        <f t="shared" si="27"/>
        <v>TOTAL</v>
      </c>
    </row>
    <row r="1737" spans="1:5" outlineLevel="2" x14ac:dyDescent="0.35">
      <c r="A1737" s="11">
        <v>43805</v>
      </c>
      <c r="B1737" t="s">
        <v>897</v>
      </c>
      <c r="C1737" s="5">
        <v>195</v>
      </c>
      <c r="D1737" s="25" t="str">
        <f t="shared" si="27"/>
        <v/>
      </c>
      <c r="E1737" t="s">
        <v>77</v>
      </c>
    </row>
    <row r="1738" spans="1:5" outlineLevel="1" x14ac:dyDescent="0.35">
      <c r="A1738" s="24">
        <f>A1737</f>
        <v>43805</v>
      </c>
      <c r="B1738" s="24" t="str">
        <f>B1737</f>
        <v>ANTHONY BERLINGHOFF</v>
      </c>
      <c r="C1738" s="25">
        <f>SUBTOTAL(9,C1737:C1737)</f>
        <v>195</v>
      </c>
      <c r="D1738" s="25" t="str">
        <f t="shared" si="27"/>
        <v>TOTAL</v>
      </c>
    </row>
    <row r="1739" spans="1:5" outlineLevel="2" x14ac:dyDescent="0.35">
      <c r="A1739" s="11">
        <v>43805</v>
      </c>
      <c r="B1739" t="s">
        <v>898</v>
      </c>
      <c r="C1739" s="5">
        <v>105</v>
      </c>
      <c r="D1739" s="25" t="str">
        <f t="shared" si="27"/>
        <v/>
      </c>
      <c r="E1739" t="s">
        <v>77</v>
      </c>
    </row>
    <row r="1740" spans="1:5" outlineLevel="1" x14ac:dyDescent="0.35">
      <c r="A1740" s="24">
        <f>A1739</f>
        <v>43805</v>
      </c>
      <c r="B1740" s="24" t="str">
        <f>B1739</f>
        <v>ERIC BERMEA</v>
      </c>
      <c r="C1740" s="25">
        <f>SUBTOTAL(9,C1739:C1739)</f>
        <v>105</v>
      </c>
      <c r="D1740" s="25" t="str">
        <f t="shared" si="27"/>
        <v>TOTAL</v>
      </c>
    </row>
    <row r="1741" spans="1:5" outlineLevel="2" x14ac:dyDescent="0.35">
      <c r="A1741" s="11">
        <v>43805</v>
      </c>
      <c r="B1741" t="s">
        <v>899</v>
      </c>
      <c r="C1741" s="5">
        <v>125</v>
      </c>
      <c r="D1741" s="25" t="str">
        <f t="shared" si="27"/>
        <v/>
      </c>
      <c r="E1741" t="s">
        <v>77</v>
      </c>
    </row>
    <row r="1742" spans="1:5" outlineLevel="2" x14ac:dyDescent="0.35">
      <c r="A1742" s="11">
        <v>43805</v>
      </c>
      <c r="B1742" t="s">
        <v>899</v>
      </c>
      <c r="C1742" s="5">
        <v>125</v>
      </c>
      <c r="D1742" s="25" t="str">
        <f t="shared" si="27"/>
        <v/>
      </c>
      <c r="E1742" t="s">
        <v>77</v>
      </c>
    </row>
    <row r="1743" spans="1:5" outlineLevel="1" x14ac:dyDescent="0.35">
      <c r="A1743" s="24">
        <f>A1742</f>
        <v>43805</v>
      </c>
      <c r="B1743" s="24" t="str">
        <f>B1742</f>
        <v>ANDREW BERNHARDT</v>
      </c>
      <c r="C1743" s="25">
        <f>SUBTOTAL(9,C1741:C1742)</f>
        <v>250</v>
      </c>
      <c r="D1743" s="25" t="str">
        <f t="shared" si="27"/>
        <v>TOTAL</v>
      </c>
    </row>
    <row r="1744" spans="1:5" outlineLevel="2" x14ac:dyDescent="0.35">
      <c r="A1744" s="11">
        <v>43805</v>
      </c>
      <c r="B1744" t="s">
        <v>900</v>
      </c>
      <c r="C1744" s="5">
        <v>500</v>
      </c>
      <c r="D1744" s="25" t="str">
        <f t="shared" si="27"/>
        <v/>
      </c>
      <c r="E1744" t="s">
        <v>77</v>
      </c>
    </row>
    <row r="1745" spans="1:5" outlineLevel="1" x14ac:dyDescent="0.35">
      <c r="A1745" s="24">
        <f>A1744</f>
        <v>43805</v>
      </c>
      <c r="B1745" s="24" t="str">
        <f>B1744</f>
        <v>LAURA M BETTIS</v>
      </c>
      <c r="C1745" s="25">
        <f>SUBTOTAL(9,C1744:C1744)</f>
        <v>500</v>
      </c>
      <c r="D1745" s="25" t="str">
        <f t="shared" si="27"/>
        <v>TOTAL</v>
      </c>
    </row>
    <row r="1746" spans="1:5" outlineLevel="2" x14ac:dyDescent="0.35">
      <c r="A1746" s="11">
        <v>43805</v>
      </c>
      <c r="B1746" t="s">
        <v>901</v>
      </c>
      <c r="C1746" s="5">
        <v>400</v>
      </c>
      <c r="D1746" s="25" t="str">
        <f t="shared" si="27"/>
        <v/>
      </c>
      <c r="E1746" t="s">
        <v>183</v>
      </c>
    </row>
    <row r="1747" spans="1:5" outlineLevel="1" x14ac:dyDescent="0.35">
      <c r="A1747" s="24">
        <f>A1746</f>
        <v>43805</v>
      </c>
      <c r="B1747" s="24" t="str">
        <f>B1746</f>
        <v>BILLINGSLEY EDUCATION LLC</v>
      </c>
      <c r="C1747" s="25">
        <f>SUBTOTAL(9,C1746:C1746)</f>
        <v>400</v>
      </c>
      <c r="D1747" s="25" t="str">
        <f t="shared" si="27"/>
        <v>TOTAL</v>
      </c>
    </row>
    <row r="1748" spans="1:5" outlineLevel="2" x14ac:dyDescent="0.35">
      <c r="A1748" s="11">
        <v>43805</v>
      </c>
      <c r="B1748" t="s">
        <v>902</v>
      </c>
      <c r="C1748" s="5">
        <v>6169</v>
      </c>
      <c r="D1748" s="25" t="str">
        <f t="shared" si="27"/>
        <v/>
      </c>
      <c r="E1748" t="s">
        <v>86</v>
      </c>
    </row>
    <row r="1749" spans="1:5" outlineLevel="1" x14ac:dyDescent="0.35">
      <c r="A1749" s="24">
        <f>A1748</f>
        <v>43805</v>
      </c>
      <c r="B1749" s="24" t="str">
        <f>B1748</f>
        <v>BIWAY MEDIA</v>
      </c>
      <c r="C1749" s="25">
        <f>SUBTOTAL(9,C1748:C1748)</f>
        <v>6169</v>
      </c>
      <c r="D1749" s="25" t="str">
        <f t="shared" si="27"/>
        <v>TOTAL</v>
      </c>
    </row>
    <row r="1750" spans="1:5" outlineLevel="2" x14ac:dyDescent="0.35">
      <c r="A1750" s="11">
        <v>43805</v>
      </c>
      <c r="B1750" t="s">
        <v>561</v>
      </c>
      <c r="C1750" s="5">
        <v>70</v>
      </c>
      <c r="D1750" s="25" t="str">
        <f t="shared" ref="D1750:D1813" si="28">IF(E1750="","TOTAL","")</f>
        <v/>
      </c>
      <c r="E1750" t="s">
        <v>77</v>
      </c>
    </row>
    <row r="1751" spans="1:5" outlineLevel="1" x14ac:dyDescent="0.35">
      <c r="A1751" s="24">
        <f>A1750</f>
        <v>43805</v>
      </c>
      <c r="B1751" s="24" t="str">
        <f>B1750</f>
        <v>BRADLEY BLANKENSHIP</v>
      </c>
      <c r="C1751" s="25">
        <f>SUBTOTAL(9,C1750:C1750)</f>
        <v>70</v>
      </c>
      <c r="D1751" s="25" t="str">
        <f t="shared" si="28"/>
        <v>TOTAL</v>
      </c>
    </row>
    <row r="1752" spans="1:5" outlineLevel="2" x14ac:dyDescent="0.35">
      <c r="A1752" s="11">
        <v>43805</v>
      </c>
      <c r="B1752" t="s">
        <v>903</v>
      </c>
      <c r="C1752" s="5">
        <v>115</v>
      </c>
      <c r="D1752" s="25" t="str">
        <f t="shared" si="28"/>
        <v/>
      </c>
      <c r="E1752" t="s">
        <v>77</v>
      </c>
    </row>
    <row r="1753" spans="1:5" outlineLevel="2" x14ac:dyDescent="0.35">
      <c r="A1753" s="11">
        <v>43805</v>
      </c>
      <c r="B1753" t="s">
        <v>903</v>
      </c>
      <c r="C1753" s="5">
        <v>115</v>
      </c>
      <c r="D1753" s="25" t="str">
        <f t="shared" si="28"/>
        <v/>
      </c>
      <c r="E1753" t="s">
        <v>77</v>
      </c>
    </row>
    <row r="1754" spans="1:5" outlineLevel="2" x14ac:dyDescent="0.35">
      <c r="A1754" s="11">
        <v>43805</v>
      </c>
      <c r="B1754" t="s">
        <v>903</v>
      </c>
      <c r="C1754" s="5">
        <v>115</v>
      </c>
      <c r="D1754" s="25" t="str">
        <f t="shared" si="28"/>
        <v/>
      </c>
      <c r="E1754" t="s">
        <v>77</v>
      </c>
    </row>
    <row r="1755" spans="1:5" outlineLevel="1" x14ac:dyDescent="0.35">
      <c r="A1755" s="24">
        <f>A1754</f>
        <v>43805</v>
      </c>
      <c r="B1755" s="24" t="str">
        <f>B1754</f>
        <v>CARL BLAZE</v>
      </c>
      <c r="C1755" s="25">
        <f>SUBTOTAL(9,C1752:C1754)</f>
        <v>345</v>
      </c>
      <c r="D1755" s="25" t="str">
        <f t="shared" si="28"/>
        <v>TOTAL</v>
      </c>
    </row>
    <row r="1756" spans="1:5" outlineLevel="2" x14ac:dyDescent="0.35">
      <c r="A1756" s="11">
        <v>43805</v>
      </c>
      <c r="B1756" t="s">
        <v>162</v>
      </c>
      <c r="C1756" s="5">
        <v>141.69999999999999</v>
      </c>
      <c r="D1756" s="25" t="str">
        <f t="shared" si="28"/>
        <v/>
      </c>
      <c r="E1756" t="s">
        <v>79</v>
      </c>
    </row>
    <row r="1757" spans="1:5" outlineLevel="2" x14ac:dyDescent="0.35">
      <c r="A1757" s="11">
        <v>43805</v>
      </c>
      <c r="B1757" t="s">
        <v>162</v>
      </c>
      <c r="C1757" s="5">
        <v>111.38</v>
      </c>
      <c r="D1757" s="25" t="str">
        <f t="shared" si="28"/>
        <v/>
      </c>
      <c r="E1757" t="s">
        <v>79</v>
      </c>
    </row>
    <row r="1758" spans="1:5" outlineLevel="2" x14ac:dyDescent="0.35">
      <c r="A1758" s="11">
        <v>43805</v>
      </c>
      <c r="B1758" t="s">
        <v>162</v>
      </c>
      <c r="C1758" s="5">
        <v>-5.34</v>
      </c>
      <c r="D1758" s="25" t="str">
        <f t="shared" si="28"/>
        <v/>
      </c>
      <c r="E1758" t="s">
        <v>79</v>
      </c>
    </row>
    <row r="1759" spans="1:5" outlineLevel="2" x14ac:dyDescent="0.35">
      <c r="A1759" s="11">
        <v>43805</v>
      </c>
      <c r="B1759" t="s">
        <v>162</v>
      </c>
      <c r="C1759" s="5">
        <v>72.040000000000006</v>
      </c>
      <c r="D1759" s="25" t="str">
        <f t="shared" si="28"/>
        <v/>
      </c>
      <c r="E1759" t="s">
        <v>79</v>
      </c>
    </row>
    <row r="1760" spans="1:5" outlineLevel="2" x14ac:dyDescent="0.35">
      <c r="A1760" s="11">
        <v>43805</v>
      </c>
      <c r="B1760" t="s">
        <v>162</v>
      </c>
      <c r="C1760" s="5">
        <v>15.24</v>
      </c>
      <c r="D1760" s="25" t="str">
        <f t="shared" si="28"/>
        <v/>
      </c>
      <c r="E1760" t="s">
        <v>79</v>
      </c>
    </row>
    <row r="1761" spans="1:5" outlineLevel="2" x14ac:dyDescent="0.35">
      <c r="A1761" s="11">
        <v>43805</v>
      </c>
      <c r="B1761" t="s">
        <v>162</v>
      </c>
      <c r="C1761" s="5">
        <v>226.48</v>
      </c>
      <c r="D1761" s="25" t="str">
        <f t="shared" si="28"/>
        <v/>
      </c>
      <c r="E1761" t="s">
        <v>79</v>
      </c>
    </row>
    <row r="1762" spans="1:5" outlineLevel="2" x14ac:dyDescent="0.35">
      <c r="A1762" s="11">
        <v>43805</v>
      </c>
      <c r="B1762" t="s">
        <v>162</v>
      </c>
      <c r="C1762" s="5">
        <v>141.75</v>
      </c>
      <c r="D1762" s="25" t="str">
        <f t="shared" si="28"/>
        <v/>
      </c>
      <c r="E1762" t="s">
        <v>79</v>
      </c>
    </row>
    <row r="1763" spans="1:5" outlineLevel="2" x14ac:dyDescent="0.35">
      <c r="A1763" s="11">
        <v>43805</v>
      </c>
      <c r="B1763" t="s">
        <v>162</v>
      </c>
      <c r="C1763" s="5">
        <v>55.5</v>
      </c>
      <c r="D1763" s="25" t="str">
        <f t="shared" si="28"/>
        <v/>
      </c>
      <c r="E1763" t="s">
        <v>79</v>
      </c>
    </row>
    <row r="1764" spans="1:5" outlineLevel="2" x14ac:dyDescent="0.35">
      <c r="A1764" s="11">
        <v>43805</v>
      </c>
      <c r="B1764" t="s">
        <v>162</v>
      </c>
      <c r="C1764" s="5">
        <v>-11.37</v>
      </c>
      <c r="D1764" s="25" t="str">
        <f t="shared" si="28"/>
        <v/>
      </c>
      <c r="E1764" t="s">
        <v>79</v>
      </c>
    </row>
    <row r="1765" spans="1:5" outlineLevel="2" x14ac:dyDescent="0.35">
      <c r="A1765" s="11">
        <v>43805</v>
      </c>
      <c r="B1765" t="s">
        <v>162</v>
      </c>
      <c r="C1765" s="5">
        <v>153.46</v>
      </c>
      <c r="D1765" s="25" t="str">
        <f t="shared" si="28"/>
        <v/>
      </c>
      <c r="E1765" t="s">
        <v>79</v>
      </c>
    </row>
    <row r="1766" spans="1:5" outlineLevel="2" x14ac:dyDescent="0.35">
      <c r="A1766" s="11">
        <v>43805</v>
      </c>
      <c r="B1766" t="s">
        <v>162</v>
      </c>
      <c r="C1766" s="5">
        <v>90.5</v>
      </c>
      <c r="D1766" s="25" t="str">
        <f t="shared" si="28"/>
        <v/>
      </c>
      <c r="E1766" t="s">
        <v>79</v>
      </c>
    </row>
    <row r="1767" spans="1:5" outlineLevel="2" x14ac:dyDescent="0.35">
      <c r="A1767" s="11">
        <v>43805</v>
      </c>
      <c r="B1767" t="s">
        <v>162</v>
      </c>
      <c r="C1767" s="5">
        <v>510.13</v>
      </c>
      <c r="D1767" s="25" t="str">
        <f t="shared" si="28"/>
        <v/>
      </c>
      <c r="E1767" t="s">
        <v>79</v>
      </c>
    </row>
    <row r="1768" spans="1:5" outlineLevel="2" x14ac:dyDescent="0.35">
      <c r="A1768" s="11">
        <v>43805</v>
      </c>
      <c r="B1768" t="s">
        <v>162</v>
      </c>
      <c r="C1768" s="5">
        <v>25.8</v>
      </c>
      <c r="D1768" s="25" t="str">
        <f t="shared" si="28"/>
        <v/>
      </c>
      <c r="E1768" t="s">
        <v>79</v>
      </c>
    </row>
    <row r="1769" spans="1:5" outlineLevel="2" x14ac:dyDescent="0.35">
      <c r="A1769" s="11">
        <v>43805</v>
      </c>
      <c r="B1769" t="s">
        <v>162</v>
      </c>
      <c r="C1769" s="5">
        <v>97.28</v>
      </c>
      <c r="D1769" s="25" t="str">
        <f t="shared" si="28"/>
        <v/>
      </c>
      <c r="E1769" t="s">
        <v>79</v>
      </c>
    </row>
    <row r="1770" spans="1:5" outlineLevel="2" x14ac:dyDescent="0.35">
      <c r="A1770" s="11">
        <v>43805</v>
      </c>
      <c r="B1770" t="s">
        <v>162</v>
      </c>
      <c r="C1770" s="5">
        <v>179.9</v>
      </c>
      <c r="D1770" s="25" t="str">
        <f t="shared" si="28"/>
        <v/>
      </c>
      <c r="E1770" t="s">
        <v>79</v>
      </c>
    </row>
    <row r="1771" spans="1:5" outlineLevel="2" x14ac:dyDescent="0.35">
      <c r="A1771" s="11">
        <v>43805</v>
      </c>
      <c r="B1771" t="s">
        <v>162</v>
      </c>
      <c r="C1771" s="5">
        <v>-7.83</v>
      </c>
      <c r="D1771" s="25" t="str">
        <f t="shared" si="28"/>
        <v/>
      </c>
      <c r="E1771" t="s">
        <v>79</v>
      </c>
    </row>
    <row r="1772" spans="1:5" outlineLevel="2" x14ac:dyDescent="0.35">
      <c r="A1772" s="11">
        <v>43805</v>
      </c>
      <c r="B1772" t="s">
        <v>162</v>
      </c>
      <c r="C1772" s="5">
        <v>105.74</v>
      </c>
      <c r="D1772" s="25" t="str">
        <f t="shared" si="28"/>
        <v/>
      </c>
      <c r="E1772" t="s">
        <v>79</v>
      </c>
    </row>
    <row r="1773" spans="1:5" outlineLevel="1" x14ac:dyDescent="0.35">
      <c r="A1773" s="24">
        <f>A1772</f>
        <v>43805</v>
      </c>
      <c r="B1773" s="24" t="str">
        <f>B1772</f>
        <v>BLICK ART MATERIALS</v>
      </c>
      <c r="C1773" s="25">
        <f>SUBTOTAL(9,C1756:C1772)</f>
        <v>1902.3600000000001</v>
      </c>
      <c r="D1773" s="25" t="str">
        <f t="shared" si="28"/>
        <v>TOTAL</v>
      </c>
    </row>
    <row r="1774" spans="1:5" outlineLevel="2" x14ac:dyDescent="0.35">
      <c r="A1774" s="11">
        <v>43805</v>
      </c>
      <c r="B1774" t="s">
        <v>338</v>
      </c>
      <c r="C1774" s="5">
        <v>270</v>
      </c>
      <c r="D1774" s="25" t="str">
        <f t="shared" si="28"/>
        <v/>
      </c>
      <c r="E1774" t="s">
        <v>79</v>
      </c>
    </row>
    <row r="1775" spans="1:5" outlineLevel="1" x14ac:dyDescent="0.35">
      <c r="A1775" s="24">
        <f>A1774</f>
        <v>43805</v>
      </c>
      <c r="B1775" s="24" t="str">
        <f>B1774</f>
        <v>BLING OUT LOUD INC</v>
      </c>
      <c r="C1775" s="25">
        <f>SUBTOTAL(9,C1774:C1774)</f>
        <v>270</v>
      </c>
      <c r="D1775" s="25" t="str">
        <f t="shared" si="28"/>
        <v>TOTAL</v>
      </c>
    </row>
    <row r="1776" spans="1:5" outlineLevel="2" x14ac:dyDescent="0.35">
      <c r="A1776" s="11">
        <v>43805</v>
      </c>
      <c r="B1776" t="s">
        <v>595</v>
      </c>
      <c r="C1776" s="5">
        <v>115</v>
      </c>
      <c r="D1776" s="25" t="str">
        <f t="shared" si="28"/>
        <v/>
      </c>
      <c r="E1776" t="s">
        <v>77</v>
      </c>
    </row>
    <row r="1777" spans="1:5" outlineLevel="1" x14ac:dyDescent="0.35">
      <c r="A1777" s="24">
        <f>A1776</f>
        <v>43805</v>
      </c>
      <c r="B1777" s="24" t="str">
        <f>B1776</f>
        <v>CALEB M BONDS</v>
      </c>
      <c r="C1777" s="25">
        <f>SUBTOTAL(9,C1776:C1776)</f>
        <v>115</v>
      </c>
      <c r="D1777" s="25" t="str">
        <f t="shared" si="28"/>
        <v>TOTAL</v>
      </c>
    </row>
    <row r="1778" spans="1:5" outlineLevel="2" x14ac:dyDescent="0.35">
      <c r="A1778" s="11">
        <v>43805</v>
      </c>
      <c r="B1778" t="s">
        <v>562</v>
      </c>
      <c r="C1778" s="5">
        <v>2955.23</v>
      </c>
      <c r="D1778" s="25" t="str">
        <f t="shared" si="28"/>
        <v/>
      </c>
      <c r="E1778" t="s">
        <v>80</v>
      </c>
    </row>
    <row r="1779" spans="1:5" outlineLevel="2" x14ac:dyDescent="0.35">
      <c r="A1779" s="11">
        <v>43805</v>
      </c>
      <c r="B1779" t="s">
        <v>562</v>
      </c>
      <c r="C1779" s="5">
        <v>2264.16</v>
      </c>
      <c r="D1779" s="25" t="str">
        <f t="shared" si="28"/>
        <v/>
      </c>
      <c r="E1779" t="s">
        <v>80</v>
      </c>
    </row>
    <row r="1780" spans="1:5" outlineLevel="2" x14ac:dyDescent="0.35">
      <c r="A1780" s="11">
        <v>43805</v>
      </c>
      <c r="B1780" t="s">
        <v>562</v>
      </c>
      <c r="C1780" s="5">
        <v>149.75</v>
      </c>
      <c r="D1780" s="25" t="str">
        <f t="shared" si="28"/>
        <v/>
      </c>
      <c r="E1780" t="s">
        <v>80</v>
      </c>
    </row>
    <row r="1781" spans="1:5" outlineLevel="1" x14ac:dyDescent="0.35">
      <c r="A1781" s="24">
        <f>A1780</f>
        <v>43805</v>
      </c>
      <c r="B1781" s="24" t="str">
        <f>B1780</f>
        <v>BOOKSOURCE</v>
      </c>
      <c r="C1781" s="25">
        <f>SUBTOTAL(9,C1778:C1780)</f>
        <v>5369.1399999999994</v>
      </c>
      <c r="D1781" s="25" t="str">
        <f t="shared" si="28"/>
        <v>TOTAL</v>
      </c>
    </row>
    <row r="1782" spans="1:5" outlineLevel="2" x14ac:dyDescent="0.35">
      <c r="A1782" s="11">
        <v>43805</v>
      </c>
      <c r="B1782" t="s">
        <v>904</v>
      </c>
      <c r="C1782" s="5">
        <v>85</v>
      </c>
      <c r="D1782" s="25" t="str">
        <f t="shared" si="28"/>
        <v/>
      </c>
      <c r="E1782" t="s">
        <v>77</v>
      </c>
    </row>
    <row r="1783" spans="1:5" outlineLevel="1" x14ac:dyDescent="0.35">
      <c r="A1783" s="24">
        <f>A1782</f>
        <v>43805</v>
      </c>
      <c r="B1783" s="24" t="str">
        <f>B1782</f>
        <v>FONTAINE BOONE</v>
      </c>
      <c r="C1783" s="25">
        <f>SUBTOTAL(9,C1782:C1782)</f>
        <v>85</v>
      </c>
      <c r="D1783" s="25" t="str">
        <f t="shared" si="28"/>
        <v>TOTAL</v>
      </c>
    </row>
    <row r="1784" spans="1:5" outlineLevel="2" x14ac:dyDescent="0.35">
      <c r="A1784" s="11">
        <v>43805</v>
      </c>
      <c r="B1784" t="s">
        <v>681</v>
      </c>
      <c r="C1784" s="5">
        <v>150</v>
      </c>
      <c r="D1784" s="25" t="str">
        <f t="shared" si="28"/>
        <v/>
      </c>
      <c r="E1784" t="s">
        <v>77</v>
      </c>
    </row>
    <row r="1785" spans="1:5" outlineLevel="1" x14ac:dyDescent="0.35">
      <c r="A1785" s="24">
        <f>A1784</f>
        <v>43805</v>
      </c>
      <c r="B1785" s="24" t="str">
        <f>B1784</f>
        <v>JOHN BOUTTE</v>
      </c>
      <c r="C1785" s="25">
        <f>SUBTOTAL(9,C1784:C1784)</f>
        <v>150</v>
      </c>
      <c r="D1785" s="25" t="str">
        <f t="shared" si="28"/>
        <v>TOTAL</v>
      </c>
    </row>
    <row r="1786" spans="1:5" outlineLevel="2" x14ac:dyDescent="0.35">
      <c r="A1786" s="11">
        <v>43805</v>
      </c>
      <c r="B1786" t="s">
        <v>25</v>
      </c>
      <c r="C1786" s="5">
        <v>195</v>
      </c>
      <c r="D1786" s="25" t="str">
        <f t="shared" si="28"/>
        <v/>
      </c>
      <c r="E1786" t="s">
        <v>79</v>
      </c>
    </row>
    <row r="1787" spans="1:5" outlineLevel="2" x14ac:dyDescent="0.35">
      <c r="A1787" s="11">
        <v>43805</v>
      </c>
      <c r="B1787" t="s">
        <v>25</v>
      </c>
      <c r="C1787" s="5">
        <v>2115.8000000000002</v>
      </c>
      <c r="D1787" s="25" t="str">
        <f t="shared" si="28"/>
        <v/>
      </c>
      <c r="E1787" t="s">
        <v>79</v>
      </c>
    </row>
    <row r="1788" spans="1:5" outlineLevel="2" x14ac:dyDescent="0.35">
      <c r="A1788" s="11">
        <v>43805</v>
      </c>
      <c r="B1788" t="s">
        <v>25</v>
      </c>
      <c r="C1788" s="5">
        <v>375.3</v>
      </c>
      <c r="D1788" s="25" t="str">
        <f t="shared" si="28"/>
        <v/>
      </c>
      <c r="E1788" t="s">
        <v>79</v>
      </c>
    </row>
    <row r="1789" spans="1:5" outlineLevel="2" x14ac:dyDescent="0.35">
      <c r="A1789" s="11">
        <v>43805</v>
      </c>
      <c r="B1789" t="s">
        <v>25</v>
      </c>
      <c r="C1789" s="5">
        <v>748.35</v>
      </c>
      <c r="D1789" s="25" t="str">
        <f t="shared" si="28"/>
        <v/>
      </c>
      <c r="E1789" t="s">
        <v>79</v>
      </c>
    </row>
    <row r="1790" spans="1:5" outlineLevel="2" x14ac:dyDescent="0.35">
      <c r="A1790" s="11">
        <v>43805</v>
      </c>
      <c r="B1790" t="s">
        <v>25</v>
      </c>
      <c r="C1790" s="5">
        <v>271</v>
      </c>
      <c r="D1790" s="25" t="str">
        <f t="shared" si="28"/>
        <v/>
      </c>
      <c r="E1790" t="s">
        <v>79</v>
      </c>
    </row>
    <row r="1791" spans="1:5" outlineLevel="2" x14ac:dyDescent="0.35">
      <c r="A1791" s="11">
        <v>43805</v>
      </c>
      <c r="B1791" t="s">
        <v>25</v>
      </c>
      <c r="C1791" s="5">
        <v>1589.8</v>
      </c>
      <c r="D1791" s="25" t="str">
        <f t="shared" si="28"/>
        <v/>
      </c>
      <c r="E1791" t="s">
        <v>79</v>
      </c>
    </row>
    <row r="1792" spans="1:5" outlineLevel="2" x14ac:dyDescent="0.35">
      <c r="A1792" s="11">
        <v>43805</v>
      </c>
      <c r="B1792" t="s">
        <v>25</v>
      </c>
      <c r="C1792" s="5">
        <v>423.65</v>
      </c>
      <c r="D1792" s="25" t="str">
        <f t="shared" si="28"/>
        <v/>
      </c>
      <c r="E1792" t="s">
        <v>79</v>
      </c>
    </row>
    <row r="1793" spans="1:5" outlineLevel="2" x14ac:dyDescent="0.35">
      <c r="A1793" s="11">
        <v>43805</v>
      </c>
      <c r="B1793" t="s">
        <v>25</v>
      </c>
      <c r="C1793" s="5">
        <v>562.5</v>
      </c>
      <c r="D1793" s="25" t="str">
        <f t="shared" si="28"/>
        <v/>
      </c>
      <c r="E1793" t="s">
        <v>79</v>
      </c>
    </row>
    <row r="1794" spans="1:5" outlineLevel="2" x14ac:dyDescent="0.35">
      <c r="A1794" s="11">
        <v>43805</v>
      </c>
      <c r="B1794" t="s">
        <v>25</v>
      </c>
      <c r="C1794" s="5">
        <v>594</v>
      </c>
      <c r="D1794" s="25" t="str">
        <f t="shared" si="28"/>
        <v/>
      </c>
      <c r="E1794" t="s">
        <v>79</v>
      </c>
    </row>
    <row r="1795" spans="1:5" outlineLevel="1" x14ac:dyDescent="0.35">
      <c r="A1795" s="24">
        <f>A1794</f>
        <v>43805</v>
      </c>
      <c r="B1795" s="24" t="str">
        <f>B1794</f>
        <v>BRAMMERS ATHLETIC WAREHOUSE</v>
      </c>
      <c r="C1795" s="25">
        <f>SUBTOTAL(9,C1786:C1794)</f>
        <v>6875.4</v>
      </c>
      <c r="D1795" s="25" t="str">
        <f t="shared" si="28"/>
        <v>TOTAL</v>
      </c>
    </row>
    <row r="1796" spans="1:5" outlineLevel="2" x14ac:dyDescent="0.35">
      <c r="A1796" s="11">
        <v>43805</v>
      </c>
      <c r="B1796" t="s">
        <v>724</v>
      </c>
      <c r="C1796" s="5">
        <v>275</v>
      </c>
      <c r="D1796" s="25" t="str">
        <f t="shared" si="28"/>
        <v/>
      </c>
      <c r="E1796" t="s">
        <v>99</v>
      </c>
    </row>
    <row r="1797" spans="1:5" outlineLevel="1" x14ac:dyDescent="0.35">
      <c r="A1797" s="24">
        <f>A1796</f>
        <v>43805</v>
      </c>
      <c r="B1797" s="24" t="str">
        <f>B1796</f>
        <v>BRAZOSPORT ISD</v>
      </c>
      <c r="C1797" s="25">
        <f>SUBTOTAL(9,C1796:C1796)</f>
        <v>275</v>
      </c>
      <c r="D1797" s="25" t="str">
        <f t="shared" si="28"/>
        <v>TOTAL</v>
      </c>
    </row>
    <row r="1798" spans="1:5" outlineLevel="2" x14ac:dyDescent="0.35">
      <c r="A1798" s="11">
        <v>43805</v>
      </c>
      <c r="B1798" t="s">
        <v>905</v>
      </c>
      <c r="C1798" s="5">
        <v>115</v>
      </c>
      <c r="D1798" s="25" t="str">
        <f t="shared" si="28"/>
        <v/>
      </c>
      <c r="E1798" t="s">
        <v>77</v>
      </c>
    </row>
    <row r="1799" spans="1:5" outlineLevel="2" x14ac:dyDescent="0.35">
      <c r="A1799" s="11">
        <v>43805</v>
      </c>
      <c r="B1799" t="s">
        <v>905</v>
      </c>
      <c r="C1799" s="5">
        <v>115</v>
      </c>
      <c r="D1799" s="25" t="str">
        <f t="shared" si="28"/>
        <v/>
      </c>
      <c r="E1799" t="s">
        <v>77</v>
      </c>
    </row>
    <row r="1800" spans="1:5" outlineLevel="1" x14ac:dyDescent="0.35">
      <c r="A1800" s="24">
        <f>A1799</f>
        <v>43805</v>
      </c>
      <c r="B1800" s="24" t="str">
        <f>B1799</f>
        <v>WILLIAM LEE BRILEY JR</v>
      </c>
      <c r="C1800" s="25">
        <f>SUBTOTAL(9,C1798:C1799)</f>
        <v>230</v>
      </c>
      <c r="D1800" s="25" t="str">
        <f t="shared" si="28"/>
        <v>TOTAL</v>
      </c>
    </row>
    <row r="1801" spans="1:5" outlineLevel="2" x14ac:dyDescent="0.35">
      <c r="A1801" s="11">
        <v>43805</v>
      </c>
      <c r="B1801" t="s">
        <v>392</v>
      </c>
      <c r="C1801" s="5">
        <v>160</v>
      </c>
      <c r="D1801" s="25" t="str">
        <f t="shared" si="28"/>
        <v/>
      </c>
      <c r="E1801" t="s">
        <v>77</v>
      </c>
    </row>
    <row r="1802" spans="1:5" outlineLevel="1" x14ac:dyDescent="0.35">
      <c r="A1802" s="24">
        <f>A1801</f>
        <v>43805</v>
      </c>
      <c r="B1802" s="24" t="str">
        <f>B1801</f>
        <v>HOWARD DALE BRINER</v>
      </c>
      <c r="C1802" s="25">
        <f>SUBTOTAL(9,C1801:C1801)</f>
        <v>160</v>
      </c>
      <c r="D1802" s="25" t="str">
        <f t="shared" si="28"/>
        <v>TOTAL</v>
      </c>
    </row>
    <row r="1803" spans="1:5" outlineLevel="2" x14ac:dyDescent="0.35">
      <c r="A1803" s="11">
        <v>43805</v>
      </c>
      <c r="B1803" t="s">
        <v>906</v>
      </c>
      <c r="C1803" s="5">
        <v>115</v>
      </c>
      <c r="D1803" s="25" t="str">
        <f t="shared" si="28"/>
        <v/>
      </c>
      <c r="E1803" t="s">
        <v>77</v>
      </c>
    </row>
    <row r="1804" spans="1:5" outlineLevel="1" x14ac:dyDescent="0.35">
      <c r="A1804" s="24">
        <f>A1803</f>
        <v>43805</v>
      </c>
      <c r="B1804" s="24" t="str">
        <f>B1803</f>
        <v>CHRISTOPHER M BRISCO II</v>
      </c>
      <c r="C1804" s="25">
        <f>SUBTOTAL(9,C1803:C1803)</f>
        <v>115</v>
      </c>
      <c r="D1804" s="25" t="str">
        <f t="shared" si="28"/>
        <v>TOTAL</v>
      </c>
    </row>
    <row r="1805" spans="1:5" outlineLevel="2" x14ac:dyDescent="0.35">
      <c r="A1805" s="11">
        <v>43805</v>
      </c>
      <c r="B1805" t="s">
        <v>135</v>
      </c>
      <c r="C1805" s="5">
        <v>110.52</v>
      </c>
      <c r="D1805" s="25" t="str">
        <f t="shared" si="28"/>
        <v/>
      </c>
      <c r="E1805" t="s">
        <v>81</v>
      </c>
    </row>
    <row r="1806" spans="1:5" outlineLevel="2" x14ac:dyDescent="0.35">
      <c r="A1806" s="11">
        <v>43805</v>
      </c>
      <c r="B1806" t="s">
        <v>135</v>
      </c>
      <c r="C1806" s="5">
        <v>165.86</v>
      </c>
      <c r="D1806" s="25" t="str">
        <f t="shared" si="28"/>
        <v/>
      </c>
      <c r="E1806" t="s">
        <v>81</v>
      </c>
    </row>
    <row r="1807" spans="1:5" outlineLevel="2" x14ac:dyDescent="0.35">
      <c r="A1807" s="11">
        <v>43805</v>
      </c>
      <c r="B1807" t="s">
        <v>135</v>
      </c>
      <c r="C1807" s="5">
        <v>10.82</v>
      </c>
      <c r="D1807" s="25" t="str">
        <f t="shared" si="28"/>
        <v/>
      </c>
      <c r="E1807" t="s">
        <v>81</v>
      </c>
    </row>
    <row r="1808" spans="1:5" outlineLevel="2" x14ac:dyDescent="0.35">
      <c r="A1808" s="11">
        <v>43805</v>
      </c>
      <c r="B1808" t="s">
        <v>135</v>
      </c>
      <c r="C1808" s="5">
        <v>138.46</v>
      </c>
      <c r="D1808" s="25" t="str">
        <f t="shared" si="28"/>
        <v/>
      </c>
      <c r="E1808" t="s">
        <v>81</v>
      </c>
    </row>
    <row r="1809" spans="1:5" outlineLevel="1" x14ac:dyDescent="0.35">
      <c r="A1809" s="24">
        <f>A1808</f>
        <v>43805</v>
      </c>
      <c r="B1809" s="24" t="str">
        <f>B1808</f>
        <v>BROOKSIDE EQUIPMENT SALES INC</v>
      </c>
      <c r="C1809" s="25">
        <f>SUBTOTAL(9,C1805:C1808)</f>
        <v>425.65999999999997</v>
      </c>
      <c r="D1809" s="25" t="str">
        <f t="shared" si="28"/>
        <v>TOTAL</v>
      </c>
    </row>
    <row r="1810" spans="1:5" outlineLevel="2" x14ac:dyDescent="0.35">
      <c r="A1810" s="11">
        <v>43805</v>
      </c>
      <c r="B1810" t="s">
        <v>907</v>
      </c>
      <c r="C1810" s="5">
        <v>115</v>
      </c>
      <c r="D1810" s="25" t="str">
        <f t="shared" si="28"/>
        <v/>
      </c>
      <c r="E1810" t="s">
        <v>77</v>
      </c>
    </row>
    <row r="1811" spans="1:5" outlineLevel="2" x14ac:dyDescent="0.35">
      <c r="A1811" s="11">
        <v>43805</v>
      </c>
      <c r="B1811" t="s">
        <v>907</v>
      </c>
      <c r="C1811" s="5">
        <v>115</v>
      </c>
      <c r="D1811" s="25" t="str">
        <f t="shared" si="28"/>
        <v/>
      </c>
      <c r="E1811" t="s">
        <v>77</v>
      </c>
    </row>
    <row r="1812" spans="1:5" outlineLevel="1" x14ac:dyDescent="0.35">
      <c r="A1812" s="24">
        <f>A1811</f>
        <v>43805</v>
      </c>
      <c r="B1812" s="24" t="str">
        <f>B1811</f>
        <v>MONTE K BROWN</v>
      </c>
      <c r="C1812" s="25">
        <f>SUBTOTAL(9,C1810:C1811)</f>
        <v>230</v>
      </c>
      <c r="D1812" s="25" t="str">
        <f t="shared" si="28"/>
        <v>TOTAL</v>
      </c>
    </row>
    <row r="1813" spans="1:5" outlineLevel="2" x14ac:dyDescent="0.35">
      <c r="A1813" s="11">
        <v>43805</v>
      </c>
      <c r="B1813" t="s">
        <v>596</v>
      </c>
      <c r="C1813" s="5">
        <v>25</v>
      </c>
      <c r="D1813" s="25" t="str">
        <f t="shared" si="28"/>
        <v/>
      </c>
      <c r="E1813" t="s">
        <v>77</v>
      </c>
    </row>
    <row r="1814" spans="1:5" outlineLevel="2" x14ac:dyDescent="0.35">
      <c r="A1814" s="11">
        <v>43805</v>
      </c>
      <c r="B1814" t="s">
        <v>596</v>
      </c>
      <c r="C1814" s="5">
        <v>31.25</v>
      </c>
      <c r="D1814" s="25" t="str">
        <f t="shared" ref="D1814:D1877" si="29">IF(E1814="","TOTAL","")</f>
        <v/>
      </c>
      <c r="E1814" t="s">
        <v>77</v>
      </c>
    </row>
    <row r="1815" spans="1:5" outlineLevel="2" x14ac:dyDescent="0.35">
      <c r="A1815" s="11">
        <v>43805</v>
      </c>
      <c r="B1815" t="s">
        <v>596</v>
      </c>
      <c r="C1815" s="5">
        <v>50</v>
      </c>
      <c r="D1815" s="25" t="str">
        <f t="shared" si="29"/>
        <v/>
      </c>
      <c r="E1815" t="s">
        <v>77</v>
      </c>
    </row>
    <row r="1816" spans="1:5" outlineLevel="2" x14ac:dyDescent="0.35">
      <c r="A1816" s="11">
        <v>43805</v>
      </c>
      <c r="B1816" t="s">
        <v>596</v>
      </c>
      <c r="C1816" s="5">
        <v>37.5</v>
      </c>
      <c r="D1816" s="25" t="str">
        <f t="shared" si="29"/>
        <v/>
      </c>
      <c r="E1816" t="s">
        <v>77</v>
      </c>
    </row>
    <row r="1817" spans="1:5" outlineLevel="2" x14ac:dyDescent="0.35">
      <c r="A1817" s="11">
        <v>43805</v>
      </c>
      <c r="B1817" t="s">
        <v>596</v>
      </c>
      <c r="C1817" s="5">
        <v>31.25</v>
      </c>
      <c r="D1817" s="25" t="str">
        <f t="shared" si="29"/>
        <v/>
      </c>
      <c r="E1817" t="s">
        <v>77</v>
      </c>
    </row>
    <row r="1818" spans="1:5" outlineLevel="2" x14ac:dyDescent="0.35">
      <c r="A1818" s="11">
        <v>43805</v>
      </c>
      <c r="B1818" t="s">
        <v>596</v>
      </c>
      <c r="C1818" s="5">
        <v>25</v>
      </c>
      <c r="D1818" s="25" t="str">
        <f t="shared" si="29"/>
        <v/>
      </c>
      <c r="E1818" t="s">
        <v>77</v>
      </c>
    </row>
    <row r="1819" spans="1:5" outlineLevel="2" x14ac:dyDescent="0.35">
      <c r="A1819" s="11">
        <v>43805</v>
      </c>
      <c r="B1819" t="s">
        <v>596</v>
      </c>
      <c r="C1819" s="5">
        <v>25</v>
      </c>
      <c r="D1819" s="25" t="str">
        <f t="shared" si="29"/>
        <v/>
      </c>
      <c r="E1819" t="s">
        <v>77</v>
      </c>
    </row>
    <row r="1820" spans="1:5" outlineLevel="2" x14ac:dyDescent="0.35">
      <c r="A1820" s="11">
        <v>43805</v>
      </c>
      <c r="B1820" t="s">
        <v>596</v>
      </c>
      <c r="C1820" s="5">
        <v>43.75</v>
      </c>
      <c r="D1820" s="25" t="str">
        <f t="shared" si="29"/>
        <v/>
      </c>
      <c r="E1820" t="s">
        <v>77</v>
      </c>
    </row>
    <row r="1821" spans="1:5" outlineLevel="2" x14ac:dyDescent="0.35">
      <c r="A1821" s="11">
        <v>43805</v>
      </c>
      <c r="B1821" t="s">
        <v>596</v>
      </c>
      <c r="C1821" s="5">
        <v>31.25</v>
      </c>
      <c r="D1821" s="25" t="str">
        <f t="shared" si="29"/>
        <v/>
      </c>
      <c r="E1821" t="s">
        <v>77</v>
      </c>
    </row>
    <row r="1822" spans="1:5" outlineLevel="1" x14ac:dyDescent="0.35">
      <c r="A1822" s="24">
        <f>A1821</f>
        <v>43805</v>
      </c>
      <c r="B1822" s="24" t="str">
        <f>B1821</f>
        <v>CLAUDIA BUENTELLO</v>
      </c>
      <c r="C1822" s="25">
        <f>SUBTOTAL(9,C1813:C1821)</f>
        <v>300</v>
      </c>
      <c r="D1822" s="25" t="str">
        <f t="shared" si="29"/>
        <v>TOTAL</v>
      </c>
    </row>
    <row r="1823" spans="1:5" outlineLevel="2" x14ac:dyDescent="0.35">
      <c r="A1823" s="11">
        <v>43805</v>
      </c>
      <c r="B1823" t="s">
        <v>908</v>
      </c>
      <c r="C1823" s="5">
        <v>180</v>
      </c>
      <c r="D1823" s="25" t="str">
        <f t="shared" si="29"/>
        <v/>
      </c>
      <c r="E1823" t="s">
        <v>77</v>
      </c>
    </row>
    <row r="1824" spans="1:5" outlineLevel="1" x14ac:dyDescent="0.35">
      <c r="A1824" s="24">
        <f>A1823</f>
        <v>43805</v>
      </c>
      <c r="B1824" s="24" t="str">
        <f>B1823</f>
        <v>KEVIN SCOTT BURKES</v>
      </c>
      <c r="C1824" s="25">
        <f>SUBTOTAL(9,C1823:C1823)</f>
        <v>180</v>
      </c>
      <c r="D1824" s="25" t="str">
        <f t="shared" si="29"/>
        <v>TOTAL</v>
      </c>
    </row>
    <row r="1825" spans="1:5" outlineLevel="2" x14ac:dyDescent="0.35">
      <c r="A1825" s="11">
        <v>43805</v>
      </c>
      <c r="B1825" t="s">
        <v>190</v>
      </c>
      <c r="C1825" s="5">
        <v>3535</v>
      </c>
      <c r="D1825" s="25" t="str">
        <f t="shared" si="29"/>
        <v/>
      </c>
      <c r="E1825" t="s">
        <v>90</v>
      </c>
    </row>
    <row r="1826" spans="1:5" outlineLevel="1" x14ac:dyDescent="0.35">
      <c r="A1826" s="24">
        <f>A1825</f>
        <v>43805</v>
      </c>
      <c r="B1826" s="24" t="str">
        <f>B1825</f>
        <v>BUTLER BUSINESS PRODUCTS LLC</v>
      </c>
      <c r="C1826" s="25">
        <f>SUBTOTAL(9,C1825:C1825)</f>
        <v>3535</v>
      </c>
      <c r="D1826" s="25" t="str">
        <f t="shared" si="29"/>
        <v>TOTAL</v>
      </c>
    </row>
    <row r="1827" spans="1:5" outlineLevel="2" x14ac:dyDescent="0.35">
      <c r="A1827" s="11">
        <v>43805</v>
      </c>
      <c r="B1827" t="s">
        <v>909</v>
      </c>
      <c r="C1827" s="5">
        <v>85</v>
      </c>
      <c r="D1827" s="25" t="str">
        <f t="shared" si="29"/>
        <v/>
      </c>
      <c r="E1827" t="s">
        <v>77</v>
      </c>
    </row>
    <row r="1828" spans="1:5" outlineLevel="1" x14ac:dyDescent="0.35">
      <c r="A1828" s="24">
        <f>A1827</f>
        <v>43805</v>
      </c>
      <c r="B1828" s="24" t="str">
        <f>B1827</f>
        <v>QUINLANE BUTLER</v>
      </c>
      <c r="C1828" s="25">
        <f>SUBTOTAL(9,C1827:C1827)</f>
        <v>85</v>
      </c>
      <c r="D1828" s="25" t="str">
        <f t="shared" si="29"/>
        <v>TOTAL</v>
      </c>
    </row>
    <row r="1829" spans="1:5" outlineLevel="2" x14ac:dyDescent="0.35">
      <c r="A1829" s="11">
        <v>43805</v>
      </c>
      <c r="B1829" t="s">
        <v>728</v>
      </c>
      <c r="C1829" s="5">
        <v>125</v>
      </c>
      <c r="D1829" s="25" t="str">
        <f t="shared" si="29"/>
        <v/>
      </c>
      <c r="E1829" t="s">
        <v>77</v>
      </c>
    </row>
    <row r="1830" spans="1:5" outlineLevel="1" x14ac:dyDescent="0.35">
      <c r="A1830" s="24">
        <f>A1829</f>
        <v>43805</v>
      </c>
      <c r="B1830" s="24" t="str">
        <f>B1829</f>
        <v>DARRYN CALL</v>
      </c>
      <c r="C1830" s="25">
        <f>SUBTOTAL(9,C1829:C1829)</f>
        <v>125</v>
      </c>
      <c r="D1830" s="25" t="str">
        <f t="shared" si="29"/>
        <v>TOTAL</v>
      </c>
    </row>
    <row r="1831" spans="1:5" outlineLevel="2" x14ac:dyDescent="0.35">
      <c r="A1831" s="11">
        <v>43805</v>
      </c>
      <c r="B1831" t="s">
        <v>910</v>
      </c>
      <c r="C1831" s="5">
        <v>654.5</v>
      </c>
      <c r="D1831" s="25" t="str">
        <f t="shared" si="29"/>
        <v/>
      </c>
      <c r="E1831" t="s">
        <v>106</v>
      </c>
    </row>
    <row r="1832" spans="1:5" outlineLevel="1" x14ac:dyDescent="0.35">
      <c r="A1832" s="24">
        <f>A1831</f>
        <v>43805</v>
      </c>
      <c r="B1832" s="24" t="str">
        <f>B1831</f>
        <v>CAMINO SERVICES LLC</v>
      </c>
      <c r="C1832" s="25">
        <f>SUBTOTAL(9,C1831:C1831)</f>
        <v>654.5</v>
      </c>
      <c r="D1832" s="25" t="str">
        <f t="shared" si="29"/>
        <v>TOTAL</v>
      </c>
    </row>
    <row r="1833" spans="1:5" outlineLevel="2" x14ac:dyDescent="0.35">
      <c r="A1833" s="11">
        <v>43805</v>
      </c>
      <c r="B1833" t="s">
        <v>267</v>
      </c>
      <c r="C1833" s="5">
        <v>450</v>
      </c>
      <c r="D1833" s="25" t="str">
        <f t="shared" si="29"/>
        <v/>
      </c>
      <c r="E1833" t="s">
        <v>77</v>
      </c>
    </row>
    <row r="1834" spans="1:5" outlineLevel="1" x14ac:dyDescent="0.35">
      <c r="A1834" s="24">
        <f>A1833</f>
        <v>43805</v>
      </c>
      <c r="B1834" s="24" t="str">
        <f>B1833</f>
        <v>CARBONHOUSE INC</v>
      </c>
      <c r="C1834" s="25">
        <f>SUBTOTAL(9,C1833:C1833)</f>
        <v>450</v>
      </c>
      <c r="D1834" s="25" t="str">
        <f t="shared" si="29"/>
        <v>TOTAL</v>
      </c>
    </row>
    <row r="1835" spans="1:5" outlineLevel="2" x14ac:dyDescent="0.35">
      <c r="A1835" s="11">
        <v>43805</v>
      </c>
      <c r="B1835" t="s">
        <v>911</v>
      </c>
      <c r="C1835" s="5">
        <v>85</v>
      </c>
      <c r="D1835" s="25" t="str">
        <f t="shared" si="29"/>
        <v/>
      </c>
      <c r="E1835" t="s">
        <v>77</v>
      </c>
    </row>
    <row r="1836" spans="1:5" outlineLevel="1" x14ac:dyDescent="0.35">
      <c r="A1836" s="24">
        <f>A1835</f>
        <v>43805</v>
      </c>
      <c r="B1836" s="24" t="str">
        <f>B1835</f>
        <v>WILLIAM CAREY</v>
      </c>
      <c r="C1836" s="25">
        <f>SUBTOTAL(9,C1835:C1835)</f>
        <v>85</v>
      </c>
      <c r="D1836" s="25" t="str">
        <f t="shared" si="29"/>
        <v>TOTAL</v>
      </c>
    </row>
    <row r="1837" spans="1:5" outlineLevel="2" x14ac:dyDescent="0.35">
      <c r="A1837" s="11">
        <v>43805</v>
      </c>
      <c r="B1837" t="s">
        <v>912</v>
      </c>
      <c r="C1837" s="5">
        <v>105</v>
      </c>
      <c r="D1837" s="25" t="str">
        <f t="shared" si="29"/>
        <v/>
      </c>
      <c r="E1837" t="s">
        <v>77</v>
      </c>
    </row>
    <row r="1838" spans="1:5" outlineLevel="1" x14ac:dyDescent="0.35">
      <c r="A1838" s="24">
        <f>A1837</f>
        <v>43805</v>
      </c>
      <c r="B1838" s="24" t="str">
        <f>B1837</f>
        <v>DEVIN CARRIKER</v>
      </c>
      <c r="C1838" s="25">
        <f>SUBTOTAL(9,C1837:C1837)</f>
        <v>105</v>
      </c>
      <c r="D1838" s="25" t="str">
        <f t="shared" si="29"/>
        <v>TOTAL</v>
      </c>
    </row>
    <row r="1839" spans="1:5" outlineLevel="2" x14ac:dyDescent="0.35">
      <c r="A1839" s="11">
        <v>43805</v>
      </c>
      <c r="B1839" t="s">
        <v>729</v>
      </c>
      <c r="C1839" s="5">
        <v>115</v>
      </c>
      <c r="D1839" s="25" t="str">
        <f t="shared" si="29"/>
        <v/>
      </c>
      <c r="E1839" t="s">
        <v>77</v>
      </c>
    </row>
    <row r="1840" spans="1:5" outlineLevel="1" x14ac:dyDescent="0.35">
      <c r="A1840" s="24">
        <f>A1839</f>
        <v>43805</v>
      </c>
      <c r="B1840" s="24" t="str">
        <f>B1839</f>
        <v>RONALD CASH</v>
      </c>
      <c r="C1840" s="25">
        <f>SUBTOTAL(9,C1839:C1839)</f>
        <v>115</v>
      </c>
      <c r="D1840" s="25" t="str">
        <f t="shared" si="29"/>
        <v>TOTAL</v>
      </c>
    </row>
    <row r="1841" spans="1:5" outlineLevel="2" x14ac:dyDescent="0.35">
      <c r="A1841" s="11">
        <v>43805</v>
      </c>
      <c r="B1841" t="s">
        <v>913</v>
      </c>
      <c r="C1841" s="5">
        <v>115</v>
      </c>
      <c r="D1841" s="25" t="str">
        <f t="shared" si="29"/>
        <v/>
      </c>
      <c r="E1841" t="s">
        <v>77</v>
      </c>
    </row>
    <row r="1842" spans="1:5" outlineLevel="1" x14ac:dyDescent="0.35">
      <c r="A1842" s="24">
        <f>A1841</f>
        <v>43805</v>
      </c>
      <c r="B1842" s="24" t="str">
        <f>B1841</f>
        <v>GLENN CASSITY III</v>
      </c>
      <c r="C1842" s="25">
        <f>SUBTOTAL(9,C1841:C1841)</f>
        <v>115</v>
      </c>
      <c r="D1842" s="25" t="str">
        <f t="shared" si="29"/>
        <v>TOTAL</v>
      </c>
    </row>
    <row r="1843" spans="1:5" outlineLevel="2" x14ac:dyDescent="0.35">
      <c r="A1843" s="11">
        <v>43805</v>
      </c>
      <c r="B1843" t="s">
        <v>914</v>
      </c>
      <c r="C1843" s="5">
        <v>65</v>
      </c>
      <c r="D1843" s="25" t="str">
        <f t="shared" si="29"/>
        <v/>
      </c>
      <c r="E1843" t="s">
        <v>77</v>
      </c>
    </row>
    <row r="1844" spans="1:5" outlineLevel="1" x14ac:dyDescent="0.35">
      <c r="A1844" s="24">
        <f>A1843</f>
        <v>43805</v>
      </c>
      <c r="B1844" s="24" t="str">
        <f>B1843</f>
        <v>GRADY CASTLEBERRY</v>
      </c>
      <c r="C1844" s="25">
        <f>SUBTOTAL(9,C1843:C1843)</f>
        <v>65</v>
      </c>
      <c r="D1844" s="25" t="str">
        <f t="shared" si="29"/>
        <v>TOTAL</v>
      </c>
    </row>
    <row r="1845" spans="1:5" outlineLevel="2" x14ac:dyDescent="0.35">
      <c r="A1845" s="11">
        <v>43805</v>
      </c>
      <c r="B1845" t="s">
        <v>915</v>
      </c>
      <c r="C1845" s="5">
        <v>125</v>
      </c>
      <c r="D1845" s="25" t="str">
        <f t="shared" si="29"/>
        <v/>
      </c>
      <c r="E1845" t="s">
        <v>77</v>
      </c>
    </row>
    <row r="1846" spans="1:5" outlineLevel="2" x14ac:dyDescent="0.35">
      <c r="A1846" s="11">
        <v>43805</v>
      </c>
      <c r="B1846" t="s">
        <v>915</v>
      </c>
      <c r="C1846" s="5">
        <v>125</v>
      </c>
      <c r="D1846" s="25" t="str">
        <f t="shared" si="29"/>
        <v/>
      </c>
      <c r="E1846" t="s">
        <v>77</v>
      </c>
    </row>
    <row r="1847" spans="1:5" outlineLevel="1" x14ac:dyDescent="0.35">
      <c r="A1847" s="24">
        <f>A1846</f>
        <v>43805</v>
      </c>
      <c r="B1847" s="24" t="str">
        <f>B1846</f>
        <v>RYAN CEGIELSKI</v>
      </c>
      <c r="C1847" s="25">
        <f>SUBTOTAL(9,C1845:C1846)</f>
        <v>250</v>
      </c>
      <c r="D1847" s="25" t="str">
        <f t="shared" si="29"/>
        <v>TOTAL</v>
      </c>
    </row>
    <row r="1848" spans="1:5" outlineLevel="2" x14ac:dyDescent="0.35">
      <c r="A1848" s="11">
        <v>43805</v>
      </c>
      <c r="B1848" t="s">
        <v>70</v>
      </c>
      <c r="C1848" s="5">
        <v>283.77999999999997</v>
      </c>
      <c r="D1848" s="25" t="str">
        <f t="shared" si="29"/>
        <v/>
      </c>
      <c r="E1848" t="s">
        <v>79</v>
      </c>
    </row>
    <row r="1849" spans="1:5" outlineLevel="1" x14ac:dyDescent="0.35">
      <c r="A1849" s="24">
        <f>A1848</f>
        <v>43805</v>
      </c>
      <c r="B1849" s="24" t="str">
        <f>B1848</f>
        <v>CERAMIC STORE OF HOUSTON LLC</v>
      </c>
      <c r="C1849" s="25">
        <f>SUBTOTAL(9,C1848:C1848)</f>
        <v>283.77999999999997</v>
      </c>
      <c r="D1849" s="25" t="str">
        <f t="shared" si="29"/>
        <v>TOTAL</v>
      </c>
    </row>
    <row r="1850" spans="1:5" outlineLevel="2" x14ac:dyDescent="0.35">
      <c r="A1850" s="11">
        <v>43805</v>
      </c>
      <c r="B1850" t="s">
        <v>682</v>
      </c>
      <c r="C1850" s="5">
        <v>150</v>
      </c>
      <c r="D1850" s="25" t="str">
        <f t="shared" si="29"/>
        <v/>
      </c>
      <c r="E1850" t="s">
        <v>77</v>
      </c>
    </row>
    <row r="1851" spans="1:5" outlineLevel="1" x14ac:dyDescent="0.35">
      <c r="A1851" s="24">
        <f>A1850</f>
        <v>43805</v>
      </c>
      <c r="B1851" s="24" t="str">
        <f>B1850</f>
        <v>MICHAEL P CHASE</v>
      </c>
      <c r="C1851" s="25">
        <f>SUBTOTAL(9,C1850:C1850)</f>
        <v>150</v>
      </c>
      <c r="D1851" s="25" t="str">
        <f t="shared" si="29"/>
        <v>TOTAL</v>
      </c>
    </row>
    <row r="1852" spans="1:5" outlineLevel="2" x14ac:dyDescent="0.35">
      <c r="A1852" s="11">
        <v>43805</v>
      </c>
      <c r="B1852" t="s">
        <v>916</v>
      </c>
      <c r="C1852" s="5">
        <v>115</v>
      </c>
      <c r="D1852" s="25" t="str">
        <f t="shared" si="29"/>
        <v/>
      </c>
      <c r="E1852" t="s">
        <v>77</v>
      </c>
    </row>
    <row r="1853" spans="1:5" outlineLevel="1" x14ac:dyDescent="0.35">
      <c r="A1853" s="24">
        <f>A1852</f>
        <v>43805</v>
      </c>
      <c r="B1853" s="24" t="str">
        <f>B1852</f>
        <v>TORRIE CHELTENHAM</v>
      </c>
      <c r="C1853" s="25">
        <f>SUBTOTAL(9,C1852:C1852)</f>
        <v>115</v>
      </c>
      <c r="D1853" s="25" t="str">
        <f t="shared" si="29"/>
        <v>TOTAL</v>
      </c>
    </row>
    <row r="1854" spans="1:5" outlineLevel="2" x14ac:dyDescent="0.35">
      <c r="A1854" s="11">
        <v>43805</v>
      </c>
      <c r="B1854" t="s">
        <v>26</v>
      </c>
      <c r="C1854" s="5">
        <v>-4.83</v>
      </c>
      <c r="D1854" s="25" t="str">
        <f t="shared" si="29"/>
        <v/>
      </c>
      <c r="E1854" t="s">
        <v>89</v>
      </c>
    </row>
    <row r="1855" spans="1:5" outlineLevel="2" x14ac:dyDescent="0.35">
      <c r="A1855" s="11">
        <v>43805</v>
      </c>
      <c r="B1855" t="s">
        <v>26</v>
      </c>
      <c r="C1855" s="5">
        <v>63.33</v>
      </c>
      <c r="D1855" s="25" t="str">
        <f t="shared" si="29"/>
        <v/>
      </c>
      <c r="E1855" t="s">
        <v>89</v>
      </c>
    </row>
    <row r="1856" spans="1:5" outlineLevel="2" x14ac:dyDescent="0.35">
      <c r="A1856" s="11">
        <v>43805</v>
      </c>
      <c r="B1856" t="s">
        <v>26</v>
      </c>
      <c r="C1856" s="5">
        <v>119</v>
      </c>
      <c r="D1856" s="25" t="str">
        <f t="shared" si="29"/>
        <v/>
      </c>
      <c r="E1856" t="s">
        <v>79</v>
      </c>
    </row>
    <row r="1857" spans="1:5" outlineLevel="1" x14ac:dyDescent="0.35">
      <c r="A1857" s="24">
        <f>A1856</f>
        <v>43805</v>
      </c>
      <c r="B1857" s="24" t="str">
        <f>B1856</f>
        <v>CHICK FIL A</v>
      </c>
      <c r="C1857" s="25">
        <f>SUBTOTAL(9,C1854:C1856)</f>
        <v>177.5</v>
      </c>
      <c r="D1857" s="25" t="str">
        <f t="shared" si="29"/>
        <v>TOTAL</v>
      </c>
    </row>
    <row r="1858" spans="1:5" outlineLevel="2" x14ac:dyDescent="0.35">
      <c r="A1858" s="11">
        <v>43805</v>
      </c>
      <c r="B1858" t="s">
        <v>26</v>
      </c>
      <c r="C1858" s="5">
        <v>384</v>
      </c>
      <c r="D1858" s="25" t="str">
        <f t="shared" si="29"/>
        <v/>
      </c>
      <c r="E1858" t="s">
        <v>93</v>
      </c>
    </row>
    <row r="1859" spans="1:5" outlineLevel="2" x14ac:dyDescent="0.35">
      <c r="A1859" s="11">
        <v>43805</v>
      </c>
      <c r="B1859" t="s">
        <v>26</v>
      </c>
      <c r="C1859" s="5">
        <v>384</v>
      </c>
      <c r="D1859" s="25" t="str">
        <f t="shared" si="29"/>
        <v/>
      </c>
      <c r="E1859" t="s">
        <v>93</v>
      </c>
    </row>
    <row r="1860" spans="1:5" outlineLevel="2" x14ac:dyDescent="0.35">
      <c r="A1860" s="11">
        <v>43805</v>
      </c>
      <c r="B1860" t="s">
        <v>26</v>
      </c>
      <c r="C1860" s="5">
        <v>236</v>
      </c>
      <c r="D1860" s="25" t="str">
        <f t="shared" si="29"/>
        <v/>
      </c>
      <c r="E1860" t="s">
        <v>78</v>
      </c>
    </row>
    <row r="1861" spans="1:5" outlineLevel="2" x14ac:dyDescent="0.35">
      <c r="A1861" s="11">
        <v>43805</v>
      </c>
      <c r="B1861" t="s">
        <v>26</v>
      </c>
      <c r="C1861" s="5">
        <v>208</v>
      </c>
      <c r="D1861" s="25" t="str">
        <f t="shared" si="29"/>
        <v/>
      </c>
      <c r="E1861" t="s">
        <v>78</v>
      </c>
    </row>
    <row r="1862" spans="1:5" outlineLevel="2" x14ac:dyDescent="0.35">
      <c r="A1862" s="11">
        <v>43805</v>
      </c>
      <c r="B1862" t="s">
        <v>26</v>
      </c>
      <c r="C1862" s="5">
        <v>120</v>
      </c>
      <c r="D1862" s="25" t="str">
        <f t="shared" si="29"/>
        <v/>
      </c>
      <c r="E1862" t="s">
        <v>78</v>
      </c>
    </row>
    <row r="1863" spans="1:5" outlineLevel="2" x14ac:dyDescent="0.35">
      <c r="A1863" s="11">
        <v>43805</v>
      </c>
      <c r="B1863" t="s">
        <v>26</v>
      </c>
      <c r="C1863" s="5">
        <v>96</v>
      </c>
      <c r="D1863" s="25" t="str">
        <f t="shared" si="29"/>
        <v/>
      </c>
      <c r="E1863" t="s">
        <v>78</v>
      </c>
    </row>
    <row r="1864" spans="1:5" outlineLevel="2" x14ac:dyDescent="0.35">
      <c r="A1864" s="11">
        <v>43805</v>
      </c>
      <c r="B1864" t="s">
        <v>26</v>
      </c>
      <c r="C1864" s="5">
        <v>93.95</v>
      </c>
      <c r="D1864" s="25" t="str">
        <f t="shared" si="29"/>
        <v/>
      </c>
      <c r="E1864" t="s">
        <v>93</v>
      </c>
    </row>
    <row r="1865" spans="1:5" outlineLevel="2" x14ac:dyDescent="0.35">
      <c r="A1865" s="11">
        <v>43805</v>
      </c>
      <c r="B1865" t="s">
        <v>26</v>
      </c>
      <c r="C1865" s="5">
        <v>37.6</v>
      </c>
      <c r="D1865" s="25" t="str">
        <f t="shared" si="29"/>
        <v/>
      </c>
      <c r="E1865" t="s">
        <v>89</v>
      </c>
    </row>
    <row r="1866" spans="1:5" outlineLevel="2" x14ac:dyDescent="0.35">
      <c r="A1866" s="11">
        <v>43805</v>
      </c>
      <c r="B1866" t="s">
        <v>26</v>
      </c>
      <c r="C1866" s="5">
        <v>1700</v>
      </c>
      <c r="D1866" s="25" t="str">
        <f t="shared" si="29"/>
        <v/>
      </c>
      <c r="E1866" t="s">
        <v>93</v>
      </c>
    </row>
    <row r="1867" spans="1:5" outlineLevel="2" x14ac:dyDescent="0.35">
      <c r="A1867" s="11">
        <v>43805</v>
      </c>
      <c r="B1867" t="s">
        <v>26</v>
      </c>
      <c r="C1867" s="5">
        <v>262.85000000000002</v>
      </c>
      <c r="D1867" s="25" t="str">
        <f t="shared" si="29"/>
        <v/>
      </c>
      <c r="E1867" t="s">
        <v>93</v>
      </c>
    </row>
    <row r="1868" spans="1:5" outlineLevel="2" x14ac:dyDescent="0.35">
      <c r="A1868" s="11">
        <v>43805</v>
      </c>
      <c r="B1868" t="s">
        <v>26</v>
      </c>
      <c r="C1868" s="5">
        <v>338.7</v>
      </c>
      <c r="D1868" s="25" t="str">
        <f t="shared" si="29"/>
        <v/>
      </c>
      <c r="E1868" t="s">
        <v>93</v>
      </c>
    </row>
    <row r="1869" spans="1:5" outlineLevel="2" x14ac:dyDescent="0.35">
      <c r="A1869" s="11">
        <v>43805</v>
      </c>
      <c r="B1869" t="s">
        <v>26</v>
      </c>
      <c r="C1869" s="5">
        <v>324.89999999999998</v>
      </c>
      <c r="D1869" s="25" t="str">
        <f t="shared" si="29"/>
        <v/>
      </c>
      <c r="E1869" t="s">
        <v>93</v>
      </c>
    </row>
    <row r="1870" spans="1:5" outlineLevel="1" x14ac:dyDescent="0.35">
      <c r="A1870" s="24">
        <f>A1869</f>
        <v>43805</v>
      </c>
      <c r="B1870" s="24" t="str">
        <f>B1869</f>
        <v>CHICK FIL A</v>
      </c>
      <c r="C1870" s="25">
        <f>SUBTOTAL(9,C1858:C1869)</f>
        <v>4186</v>
      </c>
      <c r="D1870" s="25" t="str">
        <f t="shared" si="29"/>
        <v>TOTAL</v>
      </c>
    </row>
    <row r="1871" spans="1:5" outlineLevel="2" x14ac:dyDescent="0.35">
      <c r="A1871" s="11">
        <v>43805</v>
      </c>
      <c r="B1871" t="s">
        <v>26</v>
      </c>
      <c r="C1871" s="5">
        <v>256.7</v>
      </c>
      <c r="D1871" s="25" t="str">
        <f t="shared" si="29"/>
        <v/>
      </c>
      <c r="E1871" t="s">
        <v>93</v>
      </c>
    </row>
    <row r="1872" spans="1:5" outlineLevel="2" x14ac:dyDescent="0.35">
      <c r="A1872" s="11">
        <v>43805</v>
      </c>
      <c r="B1872" t="s">
        <v>26</v>
      </c>
      <c r="C1872" s="5">
        <v>1020</v>
      </c>
      <c r="D1872" s="25" t="str">
        <f t="shared" si="29"/>
        <v/>
      </c>
      <c r="E1872" t="s">
        <v>79</v>
      </c>
    </row>
    <row r="1873" spans="1:5" outlineLevel="2" x14ac:dyDescent="0.35">
      <c r="A1873" s="11">
        <v>43805</v>
      </c>
      <c r="B1873" t="s">
        <v>26</v>
      </c>
      <c r="C1873" s="5">
        <v>186.45</v>
      </c>
      <c r="D1873" s="25" t="str">
        <f t="shared" si="29"/>
        <v/>
      </c>
      <c r="E1873" t="s">
        <v>93</v>
      </c>
    </row>
    <row r="1874" spans="1:5" outlineLevel="2" x14ac:dyDescent="0.35">
      <c r="A1874" s="11">
        <v>43805</v>
      </c>
      <c r="B1874" t="s">
        <v>26</v>
      </c>
      <c r="C1874" s="5">
        <v>258.5</v>
      </c>
      <c r="D1874" s="25" t="str">
        <f t="shared" si="29"/>
        <v/>
      </c>
      <c r="E1874" t="s">
        <v>93</v>
      </c>
    </row>
    <row r="1875" spans="1:5" outlineLevel="2" x14ac:dyDescent="0.35">
      <c r="A1875" s="11">
        <v>43805</v>
      </c>
      <c r="B1875" t="s">
        <v>26</v>
      </c>
      <c r="C1875" s="5">
        <v>252.25</v>
      </c>
      <c r="D1875" s="25" t="str">
        <f t="shared" si="29"/>
        <v/>
      </c>
      <c r="E1875" t="s">
        <v>93</v>
      </c>
    </row>
    <row r="1876" spans="1:5" outlineLevel="1" x14ac:dyDescent="0.35">
      <c r="A1876" s="24">
        <f>A1875</f>
        <v>43805</v>
      </c>
      <c r="B1876" s="24" t="str">
        <f>B1875</f>
        <v>CHICK FIL A</v>
      </c>
      <c r="C1876" s="25">
        <f>SUBTOTAL(9,C1871:C1875)</f>
        <v>1973.9</v>
      </c>
      <c r="D1876" s="25" t="str">
        <f t="shared" si="29"/>
        <v>TOTAL</v>
      </c>
    </row>
    <row r="1877" spans="1:5" outlineLevel="2" x14ac:dyDescent="0.35">
      <c r="A1877" s="11">
        <v>43805</v>
      </c>
      <c r="B1877" t="s">
        <v>26</v>
      </c>
      <c r="C1877" s="5">
        <v>1004</v>
      </c>
      <c r="D1877" s="25" t="str">
        <f t="shared" si="29"/>
        <v/>
      </c>
      <c r="E1877" t="s">
        <v>78</v>
      </c>
    </row>
    <row r="1878" spans="1:5" outlineLevel="2" x14ac:dyDescent="0.35">
      <c r="A1878" s="11">
        <v>43805</v>
      </c>
      <c r="B1878" t="s">
        <v>26</v>
      </c>
      <c r="C1878" s="5">
        <v>1160</v>
      </c>
      <c r="D1878" s="25" t="str">
        <f t="shared" ref="D1878:D1941" si="30">IF(E1878="","TOTAL","")</f>
        <v/>
      </c>
      <c r="E1878" t="s">
        <v>78</v>
      </c>
    </row>
    <row r="1879" spans="1:5" outlineLevel="2" x14ac:dyDescent="0.35">
      <c r="A1879" s="11">
        <v>43805</v>
      </c>
      <c r="B1879" t="s">
        <v>26</v>
      </c>
      <c r="C1879" s="5">
        <v>400</v>
      </c>
      <c r="D1879" s="25" t="str">
        <f t="shared" si="30"/>
        <v/>
      </c>
      <c r="E1879" t="s">
        <v>78</v>
      </c>
    </row>
    <row r="1880" spans="1:5" outlineLevel="2" x14ac:dyDescent="0.35">
      <c r="A1880" s="11">
        <v>43805</v>
      </c>
      <c r="B1880" t="s">
        <v>26</v>
      </c>
      <c r="C1880" s="5">
        <v>144</v>
      </c>
      <c r="D1880" s="25" t="str">
        <f t="shared" si="30"/>
        <v/>
      </c>
      <c r="E1880" t="s">
        <v>78</v>
      </c>
    </row>
    <row r="1881" spans="1:5" outlineLevel="2" x14ac:dyDescent="0.35">
      <c r="A1881" s="11">
        <v>43805</v>
      </c>
      <c r="B1881" t="s">
        <v>26</v>
      </c>
      <c r="C1881" s="5">
        <v>1220</v>
      </c>
      <c r="D1881" s="25" t="str">
        <f t="shared" si="30"/>
        <v/>
      </c>
      <c r="E1881" t="s">
        <v>93</v>
      </c>
    </row>
    <row r="1882" spans="1:5" outlineLevel="1" x14ac:dyDescent="0.35">
      <c r="A1882" s="24">
        <f>A1881</f>
        <v>43805</v>
      </c>
      <c r="B1882" s="24" t="str">
        <f>B1881</f>
        <v>CHICK FIL A</v>
      </c>
      <c r="C1882" s="25">
        <f>SUBTOTAL(9,C1877:C1881)</f>
        <v>3928</v>
      </c>
      <c r="D1882" s="25" t="str">
        <f t="shared" si="30"/>
        <v>TOTAL</v>
      </c>
    </row>
    <row r="1883" spans="1:5" outlineLevel="2" x14ac:dyDescent="0.35">
      <c r="A1883" s="11">
        <v>43805</v>
      </c>
      <c r="B1883" t="s">
        <v>917</v>
      </c>
      <c r="C1883" s="5">
        <v>2550</v>
      </c>
      <c r="D1883" s="25" t="str">
        <f t="shared" si="30"/>
        <v/>
      </c>
      <c r="E1883" t="s">
        <v>77</v>
      </c>
    </row>
    <row r="1884" spans="1:5" outlineLevel="1" x14ac:dyDescent="0.35">
      <c r="A1884" s="24">
        <f>A1883</f>
        <v>43805</v>
      </c>
      <c r="B1884" s="24" t="str">
        <f>B1883</f>
        <v>CHILDREN'S MUSEUM OF HOUSTON</v>
      </c>
      <c r="C1884" s="25">
        <f>SUBTOTAL(9,C1883:C1883)</f>
        <v>2550</v>
      </c>
      <c r="D1884" s="25" t="str">
        <f t="shared" si="30"/>
        <v>TOTAL</v>
      </c>
    </row>
    <row r="1885" spans="1:5" outlineLevel="2" x14ac:dyDescent="0.35">
      <c r="A1885" s="11">
        <v>43805</v>
      </c>
      <c r="B1885" t="s">
        <v>393</v>
      </c>
      <c r="C1885" s="5">
        <v>105</v>
      </c>
      <c r="D1885" s="25" t="str">
        <f t="shared" si="30"/>
        <v/>
      </c>
      <c r="E1885" t="s">
        <v>79</v>
      </c>
    </row>
    <row r="1886" spans="1:5" outlineLevel="2" x14ac:dyDescent="0.35">
      <c r="A1886" s="11">
        <v>43805</v>
      </c>
      <c r="B1886" t="s">
        <v>393</v>
      </c>
      <c r="C1886" s="5">
        <v>105</v>
      </c>
      <c r="D1886" s="25" t="str">
        <f t="shared" si="30"/>
        <v/>
      </c>
      <c r="E1886" t="s">
        <v>79</v>
      </c>
    </row>
    <row r="1887" spans="1:5" outlineLevel="2" x14ac:dyDescent="0.35">
      <c r="A1887" s="11">
        <v>43805</v>
      </c>
      <c r="B1887" t="s">
        <v>393</v>
      </c>
      <c r="C1887" s="5">
        <v>42</v>
      </c>
      <c r="D1887" s="25" t="str">
        <f t="shared" si="30"/>
        <v/>
      </c>
      <c r="E1887" t="s">
        <v>93</v>
      </c>
    </row>
    <row r="1888" spans="1:5" outlineLevel="2" x14ac:dyDescent="0.35">
      <c r="A1888" s="11">
        <v>43805</v>
      </c>
      <c r="B1888" t="s">
        <v>393</v>
      </c>
      <c r="C1888" s="5">
        <v>72.91</v>
      </c>
      <c r="D1888" s="25" t="str">
        <f t="shared" si="30"/>
        <v/>
      </c>
      <c r="E1888" t="s">
        <v>99</v>
      </c>
    </row>
    <row r="1889" spans="1:5" outlineLevel="1" x14ac:dyDescent="0.35">
      <c r="A1889" s="24">
        <f>A1888</f>
        <v>43805</v>
      </c>
      <c r="B1889" s="24" t="str">
        <f>B1888</f>
        <v>CICI'S PIZZA #432</v>
      </c>
      <c r="C1889" s="25">
        <f>SUBTOTAL(9,C1885:C1888)</f>
        <v>324.90999999999997</v>
      </c>
      <c r="D1889" s="25" t="str">
        <f t="shared" si="30"/>
        <v>TOTAL</v>
      </c>
    </row>
    <row r="1890" spans="1:5" outlineLevel="2" x14ac:dyDescent="0.35">
      <c r="A1890" s="11">
        <v>43805</v>
      </c>
      <c r="B1890" t="s">
        <v>368</v>
      </c>
      <c r="C1890" s="5">
        <v>15</v>
      </c>
      <c r="D1890" s="25" t="str">
        <f t="shared" si="30"/>
        <v/>
      </c>
      <c r="E1890" t="s">
        <v>99</v>
      </c>
    </row>
    <row r="1891" spans="1:5" outlineLevel="2" x14ac:dyDescent="0.35">
      <c r="A1891" s="11">
        <v>43805</v>
      </c>
      <c r="B1891" t="s">
        <v>368</v>
      </c>
      <c r="C1891" s="5">
        <v>223.68</v>
      </c>
      <c r="D1891" s="25" t="str">
        <f t="shared" si="30"/>
        <v/>
      </c>
      <c r="E1891" t="s">
        <v>93</v>
      </c>
    </row>
    <row r="1892" spans="1:5" outlineLevel="2" x14ac:dyDescent="0.35">
      <c r="A1892" s="11">
        <v>43805</v>
      </c>
      <c r="B1892" t="s">
        <v>368</v>
      </c>
      <c r="C1892" s="5">
        <v>796.86</v>
      </c>
      <c r="D1892" s="25" t="str">
        <f t="shared" si="30"/>
        <v/>
      </c>
      <c r="E1892" t="s">
        <v>93</v>
      </c>
    </row>
    <row r="1893" spans="1:5" outlineLevel="2" x14ac:dyDescent="0.35">
      <c r="A1893" s="11">
        <v>43805</v>
      </c>
      <c r="B1893" t="s">
        <v>368</v>
      </c>
      <c r="C1893" s="5">
        <v>239.72</v>
      </c>
      <c r="D1893" s="25" t="str">
        <f t="shared" si="30"/>
        <v/>
      </c>
      <c r="E1893" t="s">
        <v>93</v>
      </c>
    </row>
    <row r="1894" spans="1:5" outlineLevel="2" x14ac:dyDescent="0.35">
      <c r="A1894" s="11">
        <v>43805</v>
      </c>
      <c r="B1894" t="s">
        <v>368</v>
      </c>
      <c r="C1894" s="5">
        <v>239.72</v>
      </c>
      <c r="D1894" s="25" t="str">
        <f t="shared" si="30"/>
        <v/>
      </c>
      <c r="E1894" t="s">
        <v>93</v>
      </c>
    </row>
    <row r="1895" spans="1:5" outlineLevel="2" x14ac:dyDescent="0.35">
      <c r="A1895" s="11">
        <v>43805</v>
      </c>
      <c r="B1895" t="s">
        <v>368</v>
      </c>
      <c r="C1895" s="5">
        <v>309.62</v>
      </c>
      <c r="D1895" s="25" t="str">
        <f t="shared" si="30"/>
        <v/>
      </c>
      <c r="E1895" t="s">
        <v>93</v>
      </c>
    </row>
    <row r="1896" spans="1:5" outlineLevel="1" x14ac:dyDescent="0.35">
      <c r="A1896" s="24">
        <f>A1895</f>
        <v>43805</v>
      </c>
      <c r="B1896" s="24" t="str">
        <f>B1895</f>
        <v>CICIS PIZZA</v>
      </c>
      <c r="C1896" s="25">
        <f>SUBTOTAL(9,C1890:C1895)</f>
        <v>1824.6</v>
      </c>
      <c r="D1896" s="25" t="str">
        <f t="shared" si="30"/>
        <v>TOTAL</v>
      </c>
    </row>
    <row r="1897" spans="1:5" outlineLevel="2" x14ac:dyDescent="0.35">
      <c r="A1897" s="11">
        <v>43805</v>
      </c>
      <c r="B1897" t="s">
        <v>263</v>
      </c>
      <c r="C1897" s="5">
        <v>279.60000000000002</v>
      </c>
      <c r="D1897" s="25" t="str">
        <f t="shared" si="30"/>
        <v/>
      </c>
      <c r="E1897" t="s">
        <v>89</v>
      </c>
    </row>
    <row r="1898" spans="1:5" outlineLevel="2" x14ac:dyDescent="0.35">
      <c r="A1898" s="11">
        <v>43805</v>
      </c>
      <c r="B1898" t="s">
        <v>263</v>
      </c>
      <c r="C1898" s="5">
        <v>116.83</v>
      </c>
      <c r="D1898" s="25" t="str">
        <f t="shared" si="30"/>
        <v/>
      </c>
      <c r="E1898" t="s">
        <v>93</v>
      </c>
    </row>
    <row r="1899" spans="1:5" outlineLevel="2" x14ac:dyDescent="0.35">
      <c r="A1899" s="11">
        <v>43805</v>
      </c>
      <c r="B1899" t="s">
        <v>263</v>
      </c>
      <c r="C1899" s="5">
        <v>524.25</v>
      </c>
      <c r="D1899" s="25" t="str">
        <f t="shared" si="30"/>
        <v/>
      </c>
      <c r="E1899" t="s">
        <v>93</v>
      </c>
    </row>
    <row r="1900" spans="1:5" outlineLevel="1" x14ac:dyDescent="0.35">
      <c r="A1900" s="24">
        <f>A1899</f>
        <v>43805</v>
      </c>
      <c r="B1900" s="24" t="str">
        <f>B1899</f>
        <v>CICIS PIZZA #724</v>
      </c>
      <c r="C1900" s="25">
        <f>SUBTOTAL(9,C1897:C1899)</f>
        <v>920.68000000000006</v>
      </c>
      <c r="D1900" s="25" t="str">
        <f t="shared" si="30"/>
        <v>TOTAL</v>
      </c>
    </row>
    <row r="1901" spans="1:5" outlineLevel="2" x14ac:dyDescent="0.35">
      <c r="A1901" s="11">
        <v>43805</v>
      </c>
      <c r="B1901" t="s">
        <v>918</v>
      </c>
      <c r="C1901" s="5">
        <v>1153.1099999999999</v>
      </c>
      <c r="D1901" s="25" t="str">
        <f t="shared" si="30"/>
        <v/>
      </c>
      <c r="E1901" t="s">
        <v>100</v>
      </c>
    </row>
    <row r="1902" spans="1:5" outlineLevel="2" x14ac:dyDescent="0.35">
      <c r="A1902" s="11">
        <v>43805</v>
      </c>
      <c r="B1902" t="s">
        <v>918</v>
      </c>
      <c r="C1902" s="5">
        <v>34.5</v>
      </c>
      <c r="D1902" s="25" t="str">
        <f t="shared" si="30"/>
        <v/>
      </c>
      <c r="E1902" t="s">
        <v>100</v>
      </c>
    </row>
    <row r="1903" spans="1:5" outlineLevel="2" x14ac:dyDescent="0.35">
      <c r="A1903" s="11">
        <v>43805</v>
      </c>
      <c r="B1903" t="s">
        <v>918</v>
      </c>
      <c r="C1903" s="5">
        <v>2313.85</v>
      </c>
      <c r="D1903" s="25" t="str">
        <f t="shared" si="30"/>
        <v/>
      </c>
      <c r="E1903" t="s">
        <v>100</v>
      </c>
    </row>
    <row r="1904" spans="1:5" outlineLevel="2" x14ac:dyDescent="0.35">
      <c r="A1904" s="11">
        <v>43805</v>
      </c>
      <c r="B1904" t="s">
        <v>918</v>
      </c>
      <c r="C1904" s="5">
        <v>431.25</v>
      </c>
      <c r="D1904" s="25" t="str">
        <f t="shared" si="30"/>
        <v/>
      </c>
      <c r="E1904" t="s">
        <v>100</v>
      </c>
    </row>
    <row r="1905" spans="1:5" outlineLevel="1" x14ac:dyDescent="0.35">
      <c r="A1905" s="24">
        <f>A1904</f>
        <v>43805</v>
      </c>
      <c r="B1905" s="24" t="str">
        <f>B1904</f>
        <v>CINCO MUD 14</v>
      </c>
      <c r="C1905" s="25">
        <f>SUBTOTAL(9,C1901:C1904)</f>
        <v>3932.71</v>
      </c>
      <c r="D1905" s="25" t="str">
        <f t="shared" si="30"/>
        <v>TOTAL</v>
      </c>
    </row>
    <row r="1906" spans="1:5" outlineLevel="2" x14ac:dyDescent="0.35">
      <c r="A1906" s="11">
        <v>43805</v>
      </c>
      <c r="B1906" t="s">
        <v>919</v>
      </c>
      <c r="C1906" s="5">
        <v>118.4</v>
      </c>
      <c r="D1906" s="25" t="str">
        <f t="shared" si="30"/>
        <v/>
      </c>
      <c r="E1906" t="s">
        <v>100</v>
      </c>
    </row>
    <row r="1907" spans="1:5" outlineLevel="2" x14ac:dyDescent="0.35">
      <c r="A1907" s="11">
        <v>43805</v>
      </c>
      <c r="B1907" t="s">
        <v>919</v>
      </c>
      <c r="C1907" s="5">
        <v>656.76</v>
      </c>
      <c r="D1907" s="25" t="str">
        <f t="shared" si="30"/>
        <v/>
      </c>
      <c r="E1907" t="s">
        <v>100</v>
      </c>
    </row>
    <row r="1908" spans="1:5" outlineLevel="2" x14ac:dyDescent="0.35">
      <c r="A1908" s="11">
        <v>43805</v>
      </c>
      <c r="B1908" t="s">
        <v>919</v>
      </c>
      <c r="C1908" s="5">
        <v>2442.6</v>
      </c>
      <c r="D1908" s="25" t="str">
        <f t="shared" si="30"/>
        <v/>
      </c>
      <c r="E1908" t="s">
        <v>100</v>
      </c>
    </row>
    <row r="1909" spans="1:5" outlineLevel="2" x14ac:dyDescent="0.35">
      <c r="A1909" s="11">
        <v>43805</v>
      </c>
      <c r="B1909" t="s">
        <v>919</v>
      </c>
      <c r="C1909" s="5">
        <v>1216.95</v>
      </c>
      <c r="D1909" s="25" t="str">
        <f t="shared" si="30"/>
        <v/>
      </c>
      <c r="E1909" t="s">
        <v>100</v>
      </c>
    </row>
    <row r="1910" spans="1:5" outlineLevel="2" x14ac:dyDescent="0.35">
      <c r="A1910" s="11">
        <v>43805</v>
      </c>
      <c r="B1910" t="s">
        <v>919</v>
      </c>
      <c r="C1910" s="5">
        <v>177.6</v>
      </c>
      <c r="D1910" s="25" t="str">
        <f t="shared" si="30"/>
        <v/>
      </c>
      <c r="E1910" t="s">
        <v>100</v>
      </c>
    </row>
    <row r="1911" spans="1:5" outlineLevel="1" x14ac:dyDescent="0.35">
      <c r="A1911" s="24">
        <f>A1910</f>
        <v>43805</v>
      </c>
      <c r="B1911" s="24" t="str">
        <f>B1910</f>
        <v>CINCO MUD #7</v>
      </c>
      <c r="C1911" s="25">
        <f>SUBTOTAL(9,C1906:C1910)</f>
        <v>4612.3100000000004</v>
      </c>
      <c r="D1911" s="25" t="str">
        <f t="shared" si="30"/>
        <v>TOTAL</v>
      </c>
    </row>
    <row r="1912" spans="1:5" outlineLevel="2" x14ac:dyDescent="0.35">
      <c r="A1912" s="11">
        <v>43805</v>
      </c>
      <c r="B1912" t="s">
        <v>920</v>
      </c>
      <c r="C1912" s="5">
        <v>884.24</v>
      </c>
      <c r="D1912" s="25" t="str">
        <f t="shared" si="30"/>
        <v/>
      </c>
      <c r="E1912" t="s">
        <v>100</v>
      </c>
    </row>
    <row r="1913" spans="1:5" outlineLevel="2" x14ac:dyDescent="0.35">
      <c r="A1913" s="11">
        <v>43805</v>
      </c>
      <c r="B1913" t="s">
        <v>920</v>
      </c>
      <c r="C1913" s="5">
        <v>23.5</v>
      </c>
      <c r="D1913" s="25" t="str">
        <f t="shared" si="30"/>
        <v/>
      </c>
      <c r="E1913" t="s">
        <v>100</v>
      </c>
    </row>
    <row r="1914" spans="1:5" outlineLevel="1" x14ac:dyDescent="0.35">
      <c r="A1914" s="24">
        <f>A1913</f>
        <v>43805</v>
      </c>
      <c r="B1914" s="24" t="str">
        <f>B1913</f>
        <v>CINC0 MUD #9</v>
      </c>
      <c r="C1914" s="25">
        <f>SUBTOTAL(9,C1912:C1913)</f>
        <v>907.74</v>
      </c>
      <c r="D1914" s="25" t="str">
        <f t="shared" si="30"/>
        <v>TOTAL</v>
      </c>
    </row>
    <row r="1915" spans="1:5" outlineLevel="2" x14ac:dyDescent="0.35">
      <c r="A1915" s="11">
        <v>43805</v>
      </c>
      <c r="B1915" t="s">
        <v>921</v>
      </c>
      <c r="C1915" s="5">
        <v>1602.22</v>
      </c>
      <c r="D1915" s="25" t="str">
        <f t="shared" si="30"/>
        <v/>
      </c>
      <c r="E1915" t="s">
        <v>100</v>
      </c>
    </row>
    <row r="1916" spans="1:5" outlineLevel="2" x14ac:dyDescent="0.35">
      <c r="A1916" s="11">
        <v>43805</v>
      </c>
      <c r="B1916" t="s">
        <v>921</v>
      </c>
      <c r="C1916" s="5">
        <v>19.5</v>
      </c>
      <c r="D1916" s="25" t="str">
        <f t="shared" si="30"/>
        <v/>
      </c>
      <c r="E1916" t="s">
        <v>100</v>
      </c>
    </row>
    <row r="1917" spans="1:5" outlineLevel="2" x14ac:dyDescent="0.35">
      <c r="A1917" s="11">
        <v>43805</v>
      </c>
      <c r="B1917" t="s">
        <v>921</v>
      </c>
      <c r="C1917" s="5">
        <v>19.5</v>
      </c>
      <c r="D1917" s="25" t="str">
        <f t="shared" si="30"/>
        <v/>
      </c>
      <c r="E1917" t="s">
        <v>100</v>
      </c>
    </row>
    <row r="1918" spans="1:5" outlineLevel="2" x14ac:dyDescent="0.35">
      <c r="A1918" s="11">
        <v>43805</v>
      </c>
      <c r="B1918" t="s">
        <v>921</v>
      </c>
      <c r="C1918" s="5">
        <v>58.5</v>
      </c>
      <c r="D1918" s="25" t="str">
        <f t="shared" si="30"/>
        <v/>
      </c>
      <c r="E1918" t="s">
        <v>100</v>
      </c>
    </row>
    <row r="1919" spans="1:5" outlineLevel="2" x14ac:dyDescent="0.35">
      <c r="A1919" s="11">
        <v>43805</v>
      </c>
      <c r="B1919" t="s">
        <v>921</v>
      </c>
      <c r="C1919" s="5">
        <v>137.94999999999999</v>
      </c>
      <c r="D1919" s="25" t="str">
        <f t="shared" si="30"/>
        <v/>
      </c>
      <c r="E1919" t="s">
        <v>100</v>
      </c>
    </row>
    <row r="1920" spans="1:5" outlineLevel="1" x14ac:dyDescent="0.35">
      <c r="A1920" s="24">
        <f>A1919</f>
        <v>43805</v>
      </c>
      <c r="B1920" s="24" t="str">
        <f>B1919</f>
        <v>CINCO SOUTHWEST MUD #3</v>
      </c>
      <c r="C1920" s="25">
        <f>SUBTOTAL(9,C1915:C1919)</f>
        <v>1837.67</v>
      </c>
      <c r="D1920" s="25" t="str">
        <f t="shared" si="30"/>
        <v>TOTAL</v>
      </c>
    </row>
    <row r="1921" spans="1:5" outlineLevel="2" x14ac:dyDescent="0.35">
      <c r="A1921" s="11">
        <v>43805</v>
      </c>
      <c r="B1921" t="s">
        <v>922</v>
      </c>
      <c r="C1921" s="5">
        <v>302.5</v>
      </c>
      <c r="D1921" s="25" t="str">
        <f t="shared" si="30"/>
        <v/>
      </c>
      <c r="E1921" t="s">
        <v>100</v>
      </c>
    </row>
    <row r="1922" spans="1:5" outlineLevel="2" x14ac:dyDescent="0.35">
      <c r="A1922" s="11">
        <v>43805</v>
      </c>
      <c r="B1922" t="s">
        <v>922</v>
      </c>
      <c r="C1922" s="5">
        <v>2083.6999999999998</v>
      </c>
      <c r="D1922" s="25" t="str">
        <f t="shared" si="30"/>
        <v/>
      </c>
      <c r="E1922" t="s">
        <v>100</v>
      </c>
    </row>
    <row r="1923" spans="1:5" outlineLevel="1" x14ac:dyDescent="0.35">
      <c r="A1923" s="24">
        <f>A1922</f>
        <v>43805</v>
      </c>
      <c r="B1923" s="24" t="str">
        <f>B1922</f>
        <v>CINCO SOUTHWEST MUD #4</v>
      </c>
      <c r="C1923" s="25">
        <f>SUBTOTAL(9,C1921:C1922)</f>
        <v>2386.1999999999998</v>
      </c>
      <c r="D1923" s="25" t="str">
        <f t="shared" si="30"/>
        <v>TOTAL</v>
      </c>
    </row>
    <row r="1924" spans="1:5" outlineLevel="2" x14ac:dyDescent="0.35">
      <c r="A1924" s="11">
        <v>43805</v>
      </c>
      <c r="B1924" t="s">
        <v>113</v>
      </c>
      <c r="C1924" s="5">
        <v>6959.3</v>
      </c>
      <c r="D1924" s="25" t="str">
        <f t="shared" si="30"/>
        <v/>
      </c>
      <c r="E1924" t="s">
        <v>100</v>
      </c>
    </row>
    <row r="1925" spans="1:5" outlineLevel="2" x14ac:dyDescent="0.35">
      <c r="A1925" s="11">
        <v>43805</v>
      </c>
      <c r="B1925" t="s">
        <v>113</v>
      </c>
      <c r="C1925" s="5">
        <v>18733.150000000001</v>
      </c>
      <c r="D1925" s="25" t="str">
        <f t="shared" si="30"/>
        <v/>
      </c>
      <c r="E1925" t="s">
        <v>100</v>
      </c>
    </row>
    <row r="1926" spans="1:5" outlineLevel="2" x14ac:dyDescent="0.35">
      <c r="A1926" s="11">
        <v>43805</v>
      </c>
      <c r="B1926" t="s">
        <v>113</v>
      </c>
      <c r="C1926" s="5">
        <v>1753.6</v>
      </c>
      <c r="D1926" s="25" t="str">
        <f t="shared" si="30"/>
        <v/>
      </c>
      <c r="E1926" t="s">
        <v>100</v>
      </c>
    </row>
    <row r="1927" spans="1:5" outlineLevel="2" x14ac:dyDescent="0.35">
      <c r="A1927" s="11">
        <v>43805</v>
      </c>
      <c r="B1927" t="s">
        <v>113</v>
      </c>
      <c r="C1927" s="5">
        <v>2422.9</v>
      </c>
      <c r="D1927" s="25" t="str">
        <f t="shared" si="30"/>
        <v/>
      </c>
      <c r="E1927" t="s">
        <v>100</v>
      </c>
    </row>
    <row r="1928" spans="1:5" outlineLevel="2" x14ac:dyDescent="0.35">
      <c r="A1928" s="11">
        <v>43805</v>
      </c>
      <c r="B1928" t="s">
        <v>113</v>
      </c>
      <c r="C1928" s="5">
        <v>88</v>
      </c>
      <c r="D1928" s="25" t="str">
        <f t="shared" si="30"/>
        <v/>
      </c>
      <c r="E1928" t="s">
        <v>100</v>
      </c>
    </row>
    <row r="1929" spans="1:5" outlineLevel="2" x14ac:dyDescent="0.35">
      <c r="A1929" s="11">
        <v>43805</v>
      </c>
      <c r="B1929" t="s">
        <v>113</v>
      </c>
      <c r="C1929" s="5">
        <v>8.8000000000000007</v>
      </c>
      <c r="D1929" s="25" t="str">
        <f t="shared" si="30"/>
        <v/>
      </c>
      <c r="E1929" t="s">
        <v>100</v>
      </c>
    </row>
    <row r="1930" spans="1:5" outlineLevel="2" x14ac:dyDescent="0.35">
      <c r="A1930" s="11">
        <v>43805</v>
      </c>
      <c r="B1930" t="s">
        <v>113</v>
      </c>
      <c r="C1930" s="5">
        <v>2366.85</v>
      </c>
      <c r="D1930" s="25" t="str">
        <f t="shared" si="30"/>
        <v/>
      </c>
      <c r="E1930" t="s">
        <v>100</v>
      </c>
    </row>
    <row r="1931" spans="1:5" outlineLevel="1" x14ac:dyDescent="0.35">
      <c r="A1931" s="24">
        <f>A1930</f>
        <v>43805</v>
      </c>
      <c r="B1931" s="24" t="str">
        <f>B1930</f>
        <v>CITY OF FULSHEAR</v>
      </c>
      <c r="C1931" s="25">
        <f>SUBTOTAL(9,C1924:C1930)</f>
        <v>32332.6</v>
      </c>
      <c r="D1931" s="25" t="str">
        <f t="shared" si="30"/>
        <v>TOTAL</v>
      </c>
    </row>
    <row r="1932" spans="1:5" outlineLevel="2" x14ac:dyDescent="0.35">
      <c r="A1932" s="11">
        <v>43805</v>
      </c>
      <c r="B1932" t="s">
        <v>254</v>
      </c>
      <c r="C1932" s="5">
        <v>165.09</v>
      </c>
      <c r="D1932" s="25" t="str">
        <f t="shared" si="30"/>
        <v/>
      </c>
      <c r="E1932" t="s">
        <v>100</v>
      </c>
    </row>
    <row r="1933" spans="1:5" outlineLevel="1" x14ac:dyDescent="0.35">
      <c r="A1933" s="24">
        <f>A1932</f>
        <v>43805</v>
      </c>
      <c r="B1933" s="24" t="str">
        <f>B1932</f>
        <v>CITY OF HOUSTON</v>
      </c>
      <c r="C1933" s="25">
        <f>SUBTOTAL(9,C1932:C1932)</f>
        <v>165.09</v>
      </c>
      <c r="D1933" s="25" t="str">
        <f t="shared" si="30"/>
        <v>TOTAL</v>
      </c>
    </row>
    <row r="1934" spans="1:5" outlineLevel="2" x14ac:dyDescent="0.35">
      <c r="A1934" s="11">
        <v>43805</v>
      </c>
      <c r="B1934" t="s">
        <v>72</v>
      </c>
      <c r="C1934" s="5">
        <v>90.17</v>
      </c>
      <c r="D1934" s="25" t="str">
        <f t="shared" si="30"/>
        <v/>
      </c>
      <c r="E1934" t="s">
        <v>100</v>
      </c>
    </row>
    <row r="1935" spans="1:5" outlineLevel="2" x14ac:dyDescent="0.35">
      <c r="A1935" s="11">
        <v>43805</v>
      </c>
      <c r="B1935" t="s">
        <v>72</v>
      </c>
      <c r="C1935" s="5">
        <v>1153.1600000000001</v>
      </c>
      <c r="D1935" s="25" t="str">
        <f t="shared" si="30"/>
        <v/>
      </c>
      <c r="E1935" t="s">
        <v>100</v>
      </c>
    </row>
    <row r="1936" spans="1:5" outlineLevel="2" x14ac:dyDescent="0.35">
      <c r="A1936" s="11">
        <v>43805</v>
      </c>
      <c r="B1936" t="s">
        <v>72</v>
      </c>
      <c r="C1936" s="5">
        <v>4582.41</v>
      </c>
      <c r="D1936" s="25" t="str">
        <f t="shared" si="30"/>
        <v/>
      </c>
      <c r="E1936" t="s">
        <v>100</v>
      </c>
    </row>
    <row r="1937" spans="1:5" outlineLevel="2" x14ac:dyDescent="0.35">
      <c r="A1937" s="11">
        <v>43805</v>
      </c>
      <c r="B1937" t="s">
        <v>72</v>
      </c>
      <c r="C1937" s="5">
        <v>130</v>
      </c>
      <c r="D1937" s="25" t="str">
        <f t="shared" si="30"/>
        <v/>
      </c>
      <c r="E1937" t="s">
        <v>100</v>
      </c>
    </row>
    <row r="1938" spans="1:5" outlineLevel="2" x14ac:dyDescent="0.35">
      <c r="A1938" s="11">
        <v>43805</v>
      </c>
      <c r="B1938" t="s">
        <v>72</v>
      </c>
      <c r="C1938" s="5">
        <v>2827.85</v>
      </c>
      <c r="D1938" s="25" t="str">
        <f t="shared" si="30"/>
        <v/>
      </c>
      <c r="E1938" t="s">
        <v>100</v>
      </c>
    </row>
    <row r="1939" spans="1:5" outlineLevel="2" x14ac:dyDescent="0.35">
      <c r="A1939" s="11">
        <v>43805</v>
      </c>
      <c r="B1939" t="s">
        <v>72</v>
      </c>
      <c r="C1939" s="5">
        <v>1853.49</v>
      </c>
      <c r="D1939" s="25" t="str">
        <f t="shared" si="30"/>
        <v/>
      </c>
      <c r="E1939" t="s">
        <v>100</v>
      </c>
    </row>
    <row r="1940" spans="1:5" outlineLevel="2" x14ac:dyDescent="0.35">
      <c r="A1940" s="11">
        <v>43805</v>
      </c>
      <c r="B1940" t="s">
        <v>72</v>
      </c>
      <c r="C1940" s="5">
        <v>412.1</v>
      </c>
      <c r="D1940" s="25" t="str">
        <f t="shared" si="30"/>
        <v/>
      </c>
      <c r="E1940" t="s">
        <v>100</v>
      </c>
    </row>
    <row r="1941" spans="1:5" outlineLevel="2" x14ac:dyDescent="0.35">
      <c r="A1941" s="11">
        <v>43805</v>
      </c>
      <c r="B1941" t="s">
        <v>72</v>
      </c>
      <c r="C1941" s="5">
        <v>226.66</v>
      </c>
      <c r="D1941" s="25" t="str">
        <f t="shared" si="30"/>
        <v/>
      </c>
      <c r="E1941" t="s">
        <v>100</v>
      </c>
    </row>
    <row r="1942" spans="1:5" outlineLevel="2" x14ac:dyDescent="0.35">
      <c r="A1942" s="11">
        <v>43805</v>
      </c>
      <c r="B1942" t="s">
        <v>72</v>
      </c>
      <c r="C1942" s="5">
        <v>391.5</v>
      </c>
      <c r="D1942" s="25" t="str">
        <f t="shared" ref="D1942:D2005" si="31">IF(E1942="","TOTAL","")</f>
        <v/>
      </c>
      <c r="E1942" t="s">
        <v>100</v>
      </c>
    </row>
    <row r="1943" spans="1:5" outlineLevel="2" x14ac:dyDescent="0.35">
      <c r="A1943" s="11">
        <v>43805</v>
      </c>
      <c r="B1943" t="s">
        <v>72</v>
      </c>
      <c r="C1943" s="5">
        <v>1030.25</v>
      </c>
      <c r="D1943" s="25" t="str">
        <f t="shared" si="31"/>
        <v/>
      </c>
      <c r="E1943" t="s">
        <v>100</v>
      </c>
    </row>
    <row r="1944" spans="1:5" outlineLevel="2" x14ac:dyDescent="0.35">
      <c r="A1944" s="11">
        <v>43805</v>
      </c>
      <c r="B1944" t="s">
        <v>72</v>
      </c>
      <c r="C1944" s="5">
        <v>10152.64</v>
      </c>
      <c r="D1944" s="25" t="str">
        <f t="shared" si="31"/>
        <v/>
      </c>
      <c r="E1944" t="s">
        <v>100</v>
      </c>
    </row>
    <row r="1945" spans="1:5" outlineLevel="2" x14ac:dyDescent="0.35">
      <c r="A1945" s="11">
        <v>43805</v>
      </c>
      <c r="B1945" t="s">
        <v>72</v>
      </c>
      <c r="C1945" s="5">
        <v>2517.98</v>
      </c>
      <c r="D1945" s="25" t="str">
        <f t="shared" si="31"/>
        <v/>
      </c>
      <c r="E1945" t="s">
        <v>100</v>
      </c>
    </row>
    <row r="1946" spans="1:5" outlineLevel="2" x14ac:dyDescent="0.35">
      <c r="A1946" s="11">
        <v>43805</v>
      </c>
      <c r="B1946" t="s">
        <v>72</v>
      </c>
      <c r="C1946" s="5">
        <v>1760.4</v>
      </c>
      <c r="D1946" s="25" t="str">
        <f t="shared" si="31"/>
        <v/>
      </c>
      <c r="E1946" t="s">
        <v>100</v>
      </c>
    </row>
    <row r="1947" spans="1:5" outlineLevel="2" x14ac:dyDescent="0.35">
      <c r="A1947" s="11">
        <v>43805</v>
      </c>
      <c r="B1947" t="s">
        <v>72</v>
      </c>
      <c r="C1947" s="5">
        <v>2240.5</v>
      </c>
      <c r="D1947" s="25" t="str">
        <f t="shared" si="31"/>
        <v/>
      </c>
      <c r="E1947" t="s">
        <v>100</v>
      </c>
    </row>
    <row r="1948" spans="1:5" outlineLevel="2" x14ac:dyDescent="0.35">
      <c r="A1948" s="11">
        <v>43805</v>
      </c>
      <c r="B1948" t="s">
        <v>72</v>
      </c>
      <c r="C1948" s="5">
        <v>295.37</v>
      </c>
      <c r="D1948" s="25" t="str">
        <f t="shared" si="31"/>
        <v/>
      </c>
      <c r="E1948" t="s">
        <v>100</v>
      </c>
    </row>
    <row r="1949" spans="1:5" outlineLevel="2" x14ac:dyDescent="0.35">
      <c r="A1949" s="11">
        <v>43805</v>
      </c>
      <c r="B1949" t="s">
        <v>72</v>
      </c>
      <c r="C1949" s="5">
        <v>135.46</v>
      </c>
      <c r="D1949" s="25" t="str">
        <f t="shared" si="31"/>
        <v/>
      </c>
      <c r="E1949" t="s">
        <v>100</v>
      </c>
    </row>
    <row r="1950" spans="1:5" outlineLevel="2" x14ac:dyDescent="0.35">
      <c r="A1950" s="11">
        <v>43805</v>
      </c>
      <c r="B1950" t="s">
        <v>72</v>
      </c>
      <c r="C1950" s="5">
        <v>898.26</v>
      </c>
      <c r="D1950" s="25" t="str">
        <f t="shared" si="31"/>
        <v/>
      </c>
      <c r="E1950" t="s">
        <v>100</v>
      </c>
    </row>
    <row r="1951" spans="1:5" outlineLevel="2" x14ac:dyDescent="0.35">
      <c r="A1951" s="11">
        <v>43805</v>
      </c>
      <c r="B1951" t="s">
        <v>72</v>
      </c>
      <c r="C1951" s="5">
        <v>1528.61</v>
      </c>
      <c r="D1951" s="25" t="str">
        <f t="shared" si="31"/>
        <v/>
      </c>
      <c r="E1951" t="s">
        <v>100</v>
      </c>
    </row>
    <row r="1952" spans="1:5" outlineLevel="2" x14ac:dyDescent="0.35">
      <c r="A1952" s="11">
        <v>43805</v>
      </c>
      <c r="B1952" t="s">
        <v>72</v>
      </c>
      <c r="C1952" s="5">
        <v>598.95000000000005</v>
      </c>
      <c r="D1952" s="25" t="str">
        <f t="shared" si="31"/>
        <v/>
      </c>
      <c r="E1952" t="s">
        <v>100</v>
      </c>
    </row>
    <row r="1953" spans="1:5" outlineLevel="2" x14ac:dyDescent="0.35">
      <c r="A1953" s="11">
        <v>43805</v>
      </c>
      <c r="B1953" t="s">
        <v>72</v>
      </c>
      <c r="C1953" s="5">
        <v>1356.94</v>
      </c>
      <c r="D1953" s="25" t="str">
        <f t="shared" si="31"/>
        <v/>
      </c>
      <c r="E1953" t="s">
        <v>100</v>
      </c>
    </row>
    <row r="1954" spans="1:5" outlineLevel="1" x14ac:dyDescent="0.35">
      <c r="A1954" s="24">
        <f>A1953</f>
        <v>43805</v>
      </c>
      <c r="B1954" s="24" t="str">
        <f>B1953</f>
        <v>CITY OF KATY WATER DEPT</v>
      </c>
      <c r="C1954" s="25">
        <f>SUBTOTAL(9,C1934:C1953)</f>
        <v>34182.699999999997</v>
      </c>
      <c r="D1954" s="25" t="str">
        <f t="shared" si="31"/>
        <v>TOTAL</v>
      </c>
    </row>
    <row r="1955" spans="1:5" outlineLevel="2" x14ac:dyDescent="0.35">
      <c r="A1955" s="11">
        <v>43805</v>
      </c>
      <c r="B1955" t="s">
        <v>923</v>
      </c>
      <c r="C1955" s="5">
        <v>135</v>
      </c>
      <c r="D1955" s="25" t="str">
        <f t="shared" si="31"/>
        <v/>
      </c>
      <c r="E1955" t="s">
        <v>77</v>
      </c>
    </row>
    <row r="1956" spans="1:5" outlineLevel="2" x14ac:dyDescent="0.35">
      <c r="A1956" s="11">
        <v>43805</v>
      </c>
      <c r="B1956" t="s">
        <v>923</v>
      </c>
      <c r="C1956" s="5">
        <v>85</v>
      </c>
      <c r="D1956" s="25" t="str">
        <f t="shared" si="31"/>
        <v/>
      </c>
      <c r="E1956" t="s">
        <v>77</v>
      </c>
    </row>
    <row r="1957" spans="1:5" outlineLevel="1" x14ac:dyDescent="0.35">
      <c r="A1957" s="24">
        <f>A1956</f>
        <v>43805</v>
      </c>
      <c r="B1957" s="24" t="str">
        <f>B1956</f>
        <v>CHASTIN CLARK</v>
      </c>
      <c r="C1957" s="25">
        <f>SUBTOTAL(9,C1955:C1956)</f>
        <v>220</v>
      </c>
      <c r="D1957" s="25" t="str">
        <f t="shared" si="31"/>
        <v>TOTAL</v>
      </c>
    </row>
    <row r="1958" spans="1:5" outlineLevel="2" x14ac:dyDescent="0.35">
      <c r="A1958" s="11">
        <v>43805</v>
      </c>
      <c r="B1958" t="s">
        <v>924</v>
      </c>
      <c r="C1958" s="5">
        <v>525</v>
      </c>
      <c r="D1958" s="25" t="str">
        <f t="shared" si="31"/>
        <v/>
      </c>
      <c r="E1958" t="s">
        <v>79</v>
      </c>
    </row>
    <row r="1959" spans="1:5" outlineLevel="2" x14ac:dyDescent="0.35">
      <c r="A1959" s="11">
        <v>43805</v>
      </c>
      <c r="B1959" t="s">
        <v>924</v>
      </c>
      <c r="C1959" s="5">
        <v>524</v>
      </c>
      <c r="D1959" s="25" t="str">
        <f t="shared" si="31"/>
        <v/>
      </c>
      <c r="E1959" t="s">
        <v>79</v>
      </c>
    </row>
    <row r="1960" spans="1:5" outlineLevel="1" x14ac:dyDescent="0.35">
      <c r="A1960" s="24">
        <f>A1959</f>
        <v>43805</v>
      </c>
      <c r="B1960" s="24" t="str">
        <f>B1959</f>
        <v>CLARKE DISTRIBUTING CO</v>
      </c>
      <c r="C1960" s="25">
        <f>SUBTOTAL(9,C1958:C1959)</f>
        <v>1049</v>
      </c>
      <c r="D1960" s="25" t="str">
        <f t="shared" si="31"/>
        <v>TOTAL</v>
      </c>
    </row>
    <row r="1961" spans="1:5" outlineLevel="2" x14ac:dyDescent="0.35">
      <c r="A1961" s="11">
        <v>43805</v>
      </c>
      <c r="B1961" t="s">
        <v>119</v>
      </c>
      <c r="C1961" s="5">
        <v>179.8</v>
      </c>
      <c r="D1961" s="25" t="str">
        <f t="shared" si="31"/>
        <v/>
      </c>
      <c r="E1961" t="s">
        <v>81</v>
      </c>
    </row>
    <row r="1962" spans="1:5" outlineLevel="1" x14ac:dyDescent="0.35">
      <c r="A1962" s="24">
        <f>A1961</f>
        <v>43805</v>
      </c>
      <c r="B1962" s="24" t="str">
        <f>B1961</f>
        <v>COASTAL WELDING SUPPLY INC.</v>
      </c>
      <c r="C1962" s="25">
        <f>SUBTOTAL(9,C1961:C1961)</f>
        <v>179.8</v>
      </c>
      <c r="D1962" s="25" t="str">
        <f t="shared" si="31"/>
        <v>TOTAL</v>
      </c>
    </row>
    <row r="1963" spans="1:5" outlineLevel="2" x14ac:dyDescent="0.35">
      <c r="A1963" s="11">
        <v>43805</v>
      </c>
      <c r="B1963" t="s">
        <v>136</v>
      </c>
      <c r="C1963" s="5">
        <v>345.6</v>
      </c>
      <c r="D1963" s="25" t="str">
        <f t="shared" si="31"/>
        <v/>
      </c>
      <c r="E1963" t="s">
        <v>93</v>
      </c>
    </row>
    <row r="1964" spans="1:5" outlineLevel="2" x14ac:dyDescent="0.35">
      <c r="A1964" s="11">
        <v>43805</v>
      </c>
      <c r="B1964" t="s">
        <v>136</v>
      </c>
      <c r="C1964" s="5">
        <v>253.92</v>
      </c>
      <c r="D1964" s="25" t="str">
        <f t="shared" si="31"/>
        <v/>
      </c>
      <c r="E1964" t="s">
        <v>78</v>
      </c>
    </row>
    <row r="1965" spans="1:5" outlineLevel="2" x14ac:dyDescent="0.35">
      <c r="A1965" s="11">
        <v>43805</v>
      </c>
      <c r="B1965" t="s">
        <v>136</v>
      </c>
      <c r="C1965" s="5">
        <v>-125</v>
      </c>
      <c r="D1965" s="25" t="str">
        <f t="shared" si="31"/>
        <v/>
      </c>
      <c r="E1965" t="s">
        <v>78</v>
      </c>
    </row>
    <row r="1966" spans="1:5" outlineLevel="2" x14ac:dyDescent="0.35">
      <c r="A1966" s="11">
        <v>43805</v>
      </c>
      <c r="B1966" t="s">
        <v>136</v>
      </c>
      <c r="C1966" s="5">
        <v>-92.16</v>
      </c>
      <c r="D1966" s="25" t="str">
        <f t="shared" si="31"/>
        <v/>
      </c>
      <c r="E1966" t="s">
        <v>78</v>
      </c>
    </row>
    <row r="1967" spans="1:5" outlineLevel="2" x14ac:dyDescent="0.35">
      <c r="A1967" s="11">
        <v>43805</v>
      </c>
      <c r="B1967" t="s">
        <v>136</v>
      </c>
      <c r="C1967" s="5">
        <v>97.92</v>
      </c>
      <c r="D1967" s="25" t="str">
        <f t="shared" si="31"/>
        <v/>
      </c>
      <c r="E1967" t="s">
        <v>78</v>
      </c>
    </row>
    <row r="1968" spans="1:5" outlineLevel="2" x14ac:dyDescent="0.35">
      <c r="A1968" s="11">
        <v>43805</v>
      </c>
      <c r="B1968" t="s">
        <v>136</v>
      </c>
      <c r="C1968" s="5">
        <v>97.92</v>
      </c>
      <c r="D1968" s="25" t="str">
        <f t="shared" si="31"/>
        <v/>
      </c>
      <c r="E1968" t="s">
        <v>78</v>
      </c>
    </row>
    <row r="1969" spans="1:5" outlineLevel="2" x14ac:dyDescent="0.35">
      <c r="A1969" s="11">
        <v>43805</v>
      </c>
      <c r="B1969" t="s">
        <v>136</v>
      </c>
      <c r="C1969" s="5">
        <v>97.92</v>
      </c>
      <c r="D1969" s="25" t="str">
        <f t="shared" si="31"/>
        <v/>
      </c>
      <c r="E1969" t="s">
        <v>78</v>
      </c>
    </row>
    <row r="1970" spans="1:5" outlineLevel="2" x14ac:dyDescent="0.35">
      <c r="A1970" s="11">
        <v>43805</v>
      </c>
      <c r="B1970" t="s">
        <v>136</v>
      </c>
      <c r="C1970" s="5">
        <v>97.92</v>
      </c>
      <c r="D1970" s="25" t="str">
        <f t="shared" si="31"/>
        <v/>
      </c>
      <c r="E1970" t="s">
        <v>78</v>
      </c>
    </row>
    <row r="1971" spans="1:5" outlineLevel="2" x14ac:dyDescent="0.35">
      <c r="A1971" s="11">
        <v>43805</v>
      </c>
      <c r="B1971" t="s">
        <v>136</v>
      </c>
      <c r="C1971" s="5">
        <v>566.4</v>
      </c>
      <c r="D1971" s="25" t="str">
        <f t="shared" si="31"/>
        <v/>
      </c>
      <c r="E1971" t="s">
        <v>93</v>
      </c>
    </row>
    <row r="1972" spans="1:5" outlineLevel="1" x14ac:dyDescent="0.35">
      <c r="A1972" s="24">
        <f>A1971</f>
        <v>43805</v>
      </c>
      <c r="B1972" s="24" t="str">
        <f>B1971</f>
        <v>COCA COLA SOUTHWEST BEVERAGES LLC</v>
      </c>
      <c r="C1972" s="25">
        <f>SUBTOTAL(9,C1963:C1971)</f>
        <v>1340.44</v>
      </c>
      <c r="D1972" s="25" t="str">
        <f t="shared" si="31"/>
        <v>TOTAL</v>
      </c>
    </row>
    <row r="1973" spans="1:5" outlineLevel="2" x14ac:dyDescent="0.35">
      <c r="A1973" s="11">
        <v>43805</v>
      </c>
      <c r="B1973" t="s">
        <v>925</v>
      </c>
      <c r="C1973" s="5">
        <v>65</v>
      </c>
      <c r="D1973" s="25" t="str">
        <f t="shared" si="31"/>
        <v/>
      </c>
      <c r="E1973" t="s">
        <v>77</v>
      </c>
    </row>
    <row r="1974" spans="1:5" outlineLevel="2" x14ac:dyDescent="0.35">
      <c r="A1974" s="11">
        <v>43805</v>
      </c>
      <c r="B1974" t="s">
        <v>925</v>
      </c>
      <c r="C1974" s="5">
        <v>115</v>
      </c>
      <c r="D1974" s="25" t="str">
        <f t="shared" si="31"/>
        <v/>
      </c>
      <c r="E1974" t="s">
        <v>77</v>
      </c>
    </row>
    <row r="1975" spans="1:5" outlineLevel="2" x14ac:dyDescent="0.35">
      <c r="A1975" s="11">
        <v>43805</v>
      </c>
      <c r="B1975" t="s">
        <v>925</v>
      </c>
      <c r="C1975" s="5">
        <v>165</v>
      </c>
      <c r="D1975" s="25" t="str">
        <f t="shared" si="31"/>
        <v/>
      </c>
      <c r="E1975" t="s">
        <v>77</v>
      </c>
    </row>
    <row r="1976" spans="1:5" outlineLevel="2" x14ac:dyDescent="0.35">
      <c r="A1976" s="11">
        <v>43805</v>
      </c>
      <c r="B1976" t="s">
        <v>925</v>
      </c>
      <c r="C1976" s="5">
        <v>115</v>
      </c>
      <c r="D1976" s="25" t="str">
        <f t="shared" si="31"/>
        <v/>
      </c>
      <c r="E1976" t="s">
        <v>77</v>
      </c>
    </row>
    <row r="1977" spans="1:5" outlineLevel="1" x14ac:dyDescent="0.35">
      <c r="A1977" s="24">
        <f>A1976</f>
        <v>43805</v>
      </c>
      <c r="B1977" s="24" t="str">
        <f>B1976</f>
        <v>TOMJIM COLINA</v>
      </c>
      <c r="C1977" s="25">
        <f>SUBTOTAL(9,C1973:C1976)</f>
        <v>460</v>
      </c>
      <c r="D1977" s="25" t="str">
        <f t="shared" si="31"/>
        <v>TOTAL</v>
      </c>
    </row>
    <row r="1978" spans="1:5" outlineLevel="2" x14ac:dyDescent="0.35">
      <c r="A1978" s="11">
        <v>43805</v>
      </c>
      <c r="B1978" t="s">
        <v>926</v>
      </c>
      <c r="C1978" s="5">
        <v>300</v>
      </c>
      <c r="D1978" s="25" t="str">
        <f t="shared" si="31"/>
        <v/>
      </c>
      <c r="E1978" t="s">
        <v>95</v>
      </c>
    </row>
    <row r="1979" spans="1:5" outlineLevel="1" x14ac:dyDescent="0.35">
      <c r="A1979" s="24">
        <f>A1978</f>
        <v>43805</v>
      </c>
      <c r="B1979" s="24" t="str">
        <f>B1978</f>
        <v>COLLEGE BOARD</v>
      </c>
      <c r="C1979" s="25">
        <f>SUBTOTAL(9,C1978:C1978)</f>
        <v>300</v>
      </c>
      <c r="D1979" s="25" t="str">
        <f t="shared" si="31"/>
        <v>TOTAL</v>
      </c>
    </row>
    <row r="1980" spans="1:5" outlineLevel="2" x14ac:dyDescent="0.35">
      <c r="A1980" s="11">
        <v>43805</v>
      </c>
      <c r="B1980" t="s">
        <v>927</v>
      </c>
      <c r="C1980" s="5">
        <v>65</v>
      </c>
      <c r="D1980" s="25" t="str">
        <f t="shared" si="31"/>
        <v/>
      </c>
      <c r="E1980" t="s">
        <v>77</v>
      </c>
    </row>
    <row r="1981" spans="1:5" outlineLevel="2" x14ac:dyDescent="0.35">
      <c r="A1981" s="11">
        <v>43805</v>
      </c>
      <c r="B1981" t="s">
        <v>927</v>
      </c>
      <c r="C1981" s="5">
        <v>125</v>
      </c>
      <c r="D1981" s="25" t="str">
        <f t="shared" si="31"/>
        <v/>
      </c>
      <c r="E1981" t="s">
        <v>77</v>
      </c>
    </row>
    <row r="1982" spans="1:5" outlineLevel="1" x14ac:dyDescent="0.35">
      <c r="A1982" s="24">
        <f>A1981</f>
        <v>43805</v>
      </c>
      <c r="B1982" s="24" t="str">
        <f>B1981</f>
        <v>ERIC COLLISON</v>
      </c>
      <c r="C1982" s="25">
        <f>SUBTOTAL(9,C1980:C1981)</f>
        <v>190</v>
      </c>
      <c r="D1982" s="25" t="str">
        <f t="shared" si="31"/>
        <v>TOTAL</v>
      </c>
    </row>
    <row r="1983" spans="1:5" outlineLevel="2" x14ac:dyDescent="0.35">
      <c r="A1983" s="11">
        <v>43805</v>
      </c>
      <c r="B1983" t="s">
        <v>55</v>
      </c>
      <c r="C1983" s="5">
        <v>209.99</v>
      </c>
      <c r="D1983" s="25" t="str">
        <f t="shared" si="31"/>
        <v/>
      </c>
      <c r="E1983" t="s">
        <v>79</v>
      </c>
    </row>
    <row r="1984" spans="1:5" outlineLevel="2" x14ac:dyDescent="0.35">
      <c r="A1984" s="11">
        <v>43805</v>
      </c>
      <c r="B1984" t="s">
        <v>55</v>
      </c>
      <c r="C1984" s="5">
        <v>197.51</v>
      </c>
      <c r="D1984" s="25" t="str">
        <f t="shared" si="31"/>
        <v/>
      </c>
      <c r="E1984" t="s">
        <v>89</v>
      </c>
    </row>
    <row r="1985" spans="1:5" outlineLevel="2" x14ac:dyDescent="0.35">
      <c r="A1985" s="11">
        <v>43805</v>
      </c>
      <c r="B1985" t="s">
        <v>55</v>
      </c>
      <c r="C1985" s="5">
        <v>43.57</v>
      </c>
      <c r="D1985" s="25" t="str">
        <f t="shared" si="31"/>
        <v/>
      </c>
      <c r="E1985" t="s">
        <v>79</v>
      </c>
    </row>
    <row r="1986" spans="1:5" outlineLevel="2" x14ac:dyDescent="0.35">
      <c r="A1986" s="11">
        <v>43805</v>
      </c>
      <c r="B1986" t="s">
        <v>55</v>
      </c>
      <c r="C1986" s="5">
        <v>125.26</v>
      </c>
      <c r="D1986" s="25" t="str">
        <f t="shared" si="31"/>
        <v/>
      </c>
      <c r="E1986" t="s">
        <v>79</v>
      </c>
    </row>
    <row r="1987" spans="1:5" outlineLevel="2" x14ac:dyDescent="0.35">
      <c r="A1987" s="11">
        <v>43805</v>
      </c>
      <c r="B1987" t="s">
        <v>55</v>
      </c>
      <c r="C1987" s="5">
        <v>127.81</v>
      </c>
      <c r="D1987" s="25" t="str">
        <f t="shared" si="31"/>
        <v/>
      </c>
      <c r="E1987" t="s">
        <v>93</v>
      </c>
    </row>
    <row r="1988" spans="1:5" outlineLevel="2" x14ac:dyDescent="0.35">
      <c r="A1988" s="11">
        <v>43805</v>
      </c>
      <c r="B1988" t="s">
        <v>55</v>
      </c>
      <c r="C1988" s="5">
        <v>89.41</v>
      </c>
      <c r="D1988" s="25" t="str">
        <f t="shared" si="31"/>
        <v/>
      </c>
      <c r="E1988" t="s">
        <v>89</v>
      </c>
    </row>
    <row r="1989" spans="1:5" outlineLevel="2" x14ac:dyDescent="0.35">
      <c r="A1989" s="11">
        <v>43805</v>
      </c>
      <c r="B1989" t="s">
        <v>55</v>
      </c>
      <c r="C1989" s="5">
        <v>95.34</v>
      </c>
      <c r="D1989" s="25" t="str">
        <f t="shared" si="31"/>
        <v/>
      </c>
      <c r="E1989" t="s">
        <v>79</v>
      </c>
    </row>
    <row r="1990" spans="1:5" outlineLevel="2" x14ac:dyDescent="0.35">
      <c r="A1990" s="11">
        <v>43805</v>
      </c>
      <c r="B1990" t="s">
        <v>55</v>
      </c>
      <c r="C1990" s="5">
        <v>149.44</v>
      </c>
      <c r="D1990" s="25" t="str">
        <f t="shared" si="31"/>
        <v/>
      </c>
      <c r="E1990" t="s">
        <v>93</v>
      </c>
    </row>
    <row r="1991" spans="1:5" outlineLevel="2" x14ac:dyDescent="0.35">
      <c r="A1991" s="11">
        <v>43805</v>
      </c>
      <c r="B1991" t="s">
        <v>55</v>
      </c>
      <c r="C1991" s="5">
        <v>85.71</v>
      </c>
      <c r="D1991" s="25" t="str">
        <f t="shared" si="31"/>
        <v/>
      </c>
      <c r="E1991" t="s">
        <v>79</v>
      </c>
    </row>
    <row r="1992" spans="1:5" outlineLevel="2" x14ac:dyDescent="0.35">
      <c r="A1992" s="11">
        <v>43805</v>
      </c>
      <c r="B1992" t="s">
        <v>55</v>
      </c>
      <c r="C1992" s="5">
        <v>111.9</v>
      </c>
      <c r="D1992" s="25" t="str">
        <f t="shared" si="31"/>
        <v/>
      </c>
      <c r="E1992" t="s">
        <v>89</v>
      </c>
    </row>
    <row r="1993" spans="1:5" outlineLevel="2" x14ac:dyDescent="0.35">
      <c r="A1993" s="11">
        <v>43805</v>
      </c>
      <c r="B1993" t="s">
        <v>55</v>
      </c>
      <c r="C1993" s="5">
        <v>44.97</v>
      </c>
      <c r="D1993" s="25" t="str">
        <f t="shared" si="31"/>
        <v/>
      </c>
      <c r="E1993" t="s">
        <v>89</v>
      </c>
    </row>
    <row r="1994" spans="1:5" outlineLevel="2" x14ac:dyDescent="0.35">
      <c r="A1994" s="11">
        <v>43805</v>
      </c>
      <c r="B1994" t="s">
        <v>55</v>
      </c>
      <c r="C1994" s="5">
        <v>54.75</v>
      </c>
      <c r="D1994" s="25" t="str">
        <f t="shared" si="31"/>
        <v/>
      </c>
      <c r="E1994" t="s">
        <v>93</v>
      </c>
    </row>
    <row r="1995" spans="1:5" outlineLevel="2" x14ac:dyDescent="0.35">
      <c r="A1995" s="11">
        <v>43805</v>
      </c>
      <c r="B1995" t="s">
        <v>55</v>
      </c>
      <c r="C1995" s="5">
        <v>45.45</v>
      </c>
      <c r="D1995" s="25" t="str">
        <f t="shared" si="31"/>
        <v/>
      </c>
      <c r="E1995" t="s">
        <v>89</v>
      </c>
    </row>
    <row r="1996" spans="1:5" outlineLevel="2" x14ac:dyDescent="0.35">
      <c r="A1996" s="11">
        <v>43805</v>
      </c>
      <c r="B1996" t="s">
        <v>55</v>
      </c>
      <c r="C1996" s="5">
        <v>247.75</v>
      </c>
      <c r="D1996" s="25" t="str">
        <f t="shared" si="31"/>
        <v/>
      </c>
      <c r="E1996" t="s">
        <v>79</v>
      </c>
    </row>
    <row r="1997" spans="1:5" outlineLevel="2" x14ac:dyDescent="0.35">
      <c r="A1997" s="11">
        <v>43805</v>
      </c>
      <c r="B1997" t="s">
        <v>55</v>
      </c>
      <c r="C1997" s="5">
        <v>57.44</v>
      </c>
      <c r="D1997" s="25" t="str">
        <f t="shared" si="31"/>
        <v/>
      </c>
      <c r="E1997" t="s">
        <v>79</v>
      </c>
    </row>
    <row r="1998" spans="1:5" outlineLevel="2" x14ac:dyDescent="0.35">
      <c r="A1998" s="11">
        <v>43805</v>
      </c>
      <c r="B1998" t="s">
        <v>55</v>
      </c>
      <c r="C1998" s="5">
        <v>90.89</v>
      </c>
      <c r="D1998" s="25" t="str">
        <f t="shared" si="31"/>
        <v/>
      </c>
      <c r="E1998" t="s">
        <v>93</v>
      </c>
    </row>
    <row r="1999" spans="1:5" outlineLevel="2" x14ac:dyDescent="0.35">
      <c r="A1999" s="11">
        <v>43805</v>
      </c>
      <c r="B1999" t="s">
        <v>55</v>
      </c>
      <c r="C1999" s="5">
        <v>348.62</v>
      </c>
      <c r="D1999" s="25" t="str">
        <f t="shared" si="31"/>
        <v/>
      </c>
      <c r="E1999" t="s">
        <v>79</v>
      </c>
    </row>
    <row r="2000" spans="1:5" outlineLevel="2" x14ac:dyDescent="0.35">
      <c r="A2000" s="11">
        <v>43805</v>
      </c>
      <c r="B2000" t="s">
        <v>55</v>
      </c>
      <c r="C2000" s="5">
        <v>70.42</v>
      </c>
      <c r="D2000" s="25" t="str">
        <f t="shared" si="31"/>
        <v/>
      </c>
      <c r="E2000" t="s">
        <v>79</v>
      </c>
    </row>
    <row r="2001" spans="1:5" outlineLevel="2" x14ac:dyDescent="0.35">
      <c r="A2001" s="11">
        <v>43805</v>
      </c>
      <c r="B2001" t="s">
        <v>55</v>
      </c>
      <c r="C2001" s="5">
        <v>214.43</v>
      </c>
      <c r="D2001" s="25" t="str">
        <f t="shared" si="31"/>
        <v/>
      </c>
      <c r="E2001" t="s">
        <v>79</v>
      </c>
    </row>
    <row r="2002" spans="1:5" outlineLevel="2" x14ac:dyDescent="0.35">
      <c r="A2002" s="11">
        <v>43805</v>
      </c>
      <c r="B2002" t="s">
        <v>55</v>
      </c>
      <c r="C2002" s="5">
        <v>-1.1499999999999999</v>
      </c>
      <c r="D2002" s="25" t="str">
        <f t="shared" si="31"/>
        <v/>
      </c>
      <c r="E2002" t="s">
        <v>93</v>
      </c>
    </row>
    <row r="2003" spans="1:5" outlineLevel="2" x14ac:dyDescent="0.35">
      <c r="A2003" s="11">
        <v>43805</v>
      </c>
      <c r="B2003" t="s">
        <v>55</v>
      </c>
      <c r="C2003" s="5">
        <v>78.989999999999995</v>
      </c>
      <c r="D2003" s="25" t="str">
        <f t="shared" si="31"/>
        <v/>
      </c>
      <c r="E2003" t="s">
        <v>93</v>
      </c>
    </row>
    <row r="2004" spans="1:5" outlineLevel="2" x14ac:dyDescent="0.35">
      <c r="A2004" s="11">
        <v>43805</v>
      </c>
      <c r="B2004" t="s">
        <v>55</v>
      </c>
      <c r="C2004" s="5">
        <v>232.7</v>
      </c>
      <c r="D2004" s="25" t="str">
        <f t="shared" si="31"/>
        <v/>
      </c>
      <c r="E2004" t="s">
        <v>93</v>
      </c>
    </row>
    <row r="2005" spans="1:5" outlineLevel="2" x14ac:dyDescent="0.35">
      <c r="A2005" s="11">
        <v>43805</v>
      </c>
      <c r="B2005" t="s">
        <v>55</v>
      </c>
      <c r="C2005" s="5">
        <v>93.41</v>
      </c>
      <c r="D2005" s="25" t="str">
        <f t="shared" si="31"/>
        <v/>
      </c>
      <c r="E2005" t="s">
        <v>93</v>
      </c>
    </row>
    <row r="2006" spans="1:5" outlineLevel="2" x14ac:dyDescent="0.35">
      <c r="A2006" s="11">
        <v>43805</v>
      </c>
      <c r="B2006" t="s">
        <v>55</v>
      </c>
      <c r="C2006" s="5">
        <v>145.86000000000001</v>
      </c>
      <c r="D2006" s="25" t="str">
        <f t="shared" ref="D2006:D2069" si="32">IF(E2006="","TOTAL","")</f>
        <v/>
      </c>
      <c r="E2006" t="s">
        <v>93</v>
      </c>
    </row>
    <row r="2007" spans="1:5" outlineLevel="2" x14ac:dyDescent="0.35">
      <c r="A2007" s="11">
        <v>43805</v>
      </c>
      <c r="B2007" t="s">
        <v>55</v>
      </c>
      <c r="C2007" s="5">
        <v>39.99</v>
      </c>
      <c r="D2007" s="25" t="str">
        <f t="shared" si="32"/>
        <v/>
      </c>
      <c r="E2007" t="s">
        <v>79</v>
      </c>
    </row>
    <row r="2008" spans="1:5" outlineLevel="2" x14ac:dyDescent="0.35">
      <c r="A2008" s="11">
        <v>43805</v>
      </c>
      <c r="B2008" t="s">
        <v>55</v>
      </c>
      <c r="C2008" s="5">
        <v>70</v>
      </c>
      <c r="D2008" s="25" t="str">
        <f t="shared" si="32"/>
        <v/>
      </c>
      <c r="E2008" t="s">
        <v>76</v>
      </c>
    </row>
    <row r="2009" spans="1:5" outlineLevel="2" x14ac:dyDescent="0.35">
      <c r="A2009" s="11">
        <v>43805</v>
      </c>
      <c r="B2009" t="s">
        <v>55</v>
      </c>
      <c r="C2009" s="5">
        <v>146.68</v>
      </c>
      <c r="D2009" s="25" t="str">
        <f t="shared" si="32"/>
        <v/>
      </c>
      <c r="E2009" t="s">
        <v>79</v>
      </c>
    </row>
    <row r="2010" spans="1:5" outlineLevel="2" x14ac:dyDescent="0.35">
      <c r="A2010" s="11">
        <v>43805</v>
      </c>
      <c r="B2010" t="s">
        <v>55</v>
      </c>
      <c r="C2010" s="5">
        <v>164.15</v>
      </c>
      <c r="D2010" s="25" t="str">
        <f t="shared" si="32"/>
        <v/>
      </c>
      <c r="E2010" t="s">
        <v>93</v>
      </c>
    </row>
    <row r="2011" spans="1:5" outlineLevel="2" x14ac:dyDescent="0.35">
      <c r="A2011" s="11">
        <v>43805</v>
      </c>
      <c r="B2011" t="s">
        <v>55</v>
      </c>
      <c r="C2011" s="5">
        <v>96.73</v>
      </c>
      <c r="D2011" s="25" t="str">
        <f t="shared" si="32"/>
        <v/>
      </c>
      <c r="E2011" t="s">
        <v>93</v>
      </c>
    </row>
    <row r="2012" spans="1:5" outlineLevel="1" x14ac:dyDescent="0.35">
      <c r="A2012" s="24">
        <f>A2011</f>
        <v>43805</v>
      </c>
      <c r="B2012" s="24" t="str">
        <f>B2011</f>
        <v>COSTCO WHOLESALE CORPORATION</v>
      </c>
      <c r="C2012" s="25">
        <f>SUBTOTAL(9,C1983:C2011)</f>
        <v>3478.0199999999995</v>
      </c>
      <c r="D2012" s="25" t="str">
        <f t="shared" si="32"/>
        <v>TOTAL</v>
      </c>
    </row>
    <row r="2013" spans="1:5" outlineLevel="2" x14ac:dyDescent="0.35">
      <c r="A2013" s="11">
        <v>43805</v>
      </c>
      <c r="B2013" t="s">
        <v>928</v>
      </c>
      <c r="C2013" s="5">
        <v>125</v>
      </c>
      <c r="D2013" s="25" t="str">
        <f t="shared" si="32"/>
        <v/>
      </c>
      <c r="E2013" t="s">
        <v>77</v>
      </c>
    </row>
    <row r="2014" spans="1:5" outlineLevel="1" x14ac:dyDescent="0.35">
      <c r="A2014" s="24">
        <f>A2013</f>
        <v>43805</v>
      </c>
      <c r="B2014" s="24" t="str">
        <f>B2013</f>
        <v>LESLIE CRAWLEY</v>
      </c>
      <c r="C2014" s="25">
        <f>SUBTOTAL(9,C2013:C2013)</f>
        <v>125</v>
      </c>
      <c r="D2014" s="25" t="str">
        <f t="shared" si="32"/>
        <v>TOTAL</v>
      </c>
    </row>
    <row r="2015" spans="1:5" outlineLevel="2" x14ac:dyDescent="0.35">
      <c r="A2015" s="11">
        <v>43805</v>
      </c>
      <c r="B2015" t="s">
        <v>601</v>
      </c>
      <c r="C2015" s="5">
        <v>53</v>
      </c>
      <c r="D2015" s="25" t="str">
        <f t="shared" si="32"/>
        <v/>
      </c>
      <c r="E2015" t="s">
        <v>80</v>
      </c>
    </row>
    <row r="2016" spans="1:5" outlineLevel="1" x14ac:dyDescent="0.35">
      <c r="A2016" s="24">
        <f>A2015</f>
        <v>43805</v>
      </c>
      <c r="B2016" s="24" t="str">
        <f>B2015</f>
        <v>CREATIVE MATHEMATICS</v>
      </c>
      <c r="C2016" s="25">
        <f>SUBTOTAL(9,C2015:C2015)</f>
        <v>53</v>
      </c>
      <c r="D2016" s="25" t="str">
        <f t="shared" si="32"/>
        <v>TOTAL</v>
      </c>
    </row>
    <row r="2017" spans="1:5" outlineLevel="2" x14ac:dyDescent="0.35">
      <c r="A2017" s="11">
        <v>43805</v>
      </c>
      <c r="B2017" t="s">
        <v>733</v>
      </c>
      <c r="C2017" s="5">
        <v>90</v>
      </c>
      <c r="D2017" s="25" t="str">
        <f t="shared" si="32"/>
        <v/>
      </c>
      <c r="E2017" t="s">
        <v>77</v>
      </c>
    </row>
    <row r="2018" spans="1:5" outlineLevel="1" x14ac:dyDescent="0.35">
      <c r="A2018" s="24">
        <f>A2017</f>
        <v>43805</v>
      </c>
      <c r="B2018" s="24" t="str">
        <f>B2017</f>
        <v>BRIAN CROCHET</v>
      </c>
      <c r="C2018" s="25">
        <f>SUBTOTAL(9,C2017:C2017)</f>
        <v>90</v>
      </c>
      <c r="D2018" s="25" t="str">
        <f t="shared" si="32"/>
        <v>TOTAL</v>
      </c>
    </row>
    <row r="2019" spans="1:5" outlineLevel="2" x14ac:dyDescent="0.35">
      <c r="A2019" s="11">
        <v>43805</v>
      </c>
      <c r="B2019" t="s">
        <v>929</v>
      </c>
      <c r="C2019" s="5">
        <v>500</v>
      </c>
      <c r="D2019" s="25" t="str">
        <f t="shared" si="32"/>
        <v/>
      </c>
      <c r="E2019" t="s">
        <v>99</v>
      </c>
    </row>
    <row r="2020" spans="1:5" outlineLevel="1" x14ac:dyDescent="0.35">
      <c r="A2020" s="24">
        <f>A2019</f>
        <v>43805</v>
      </c>
      <c r="B2020" s="24" t="str">
        <f>B2019</f>
        <v>CROWD PLEASERS DANCE CAMPS</v>
      </c>
      <c r="C2020" s="25">
        <f>SUBTOTAL(9,C2019:C2019)</f>
        <v>500</v>
      </c>
      <c r="D2020" s="25" t="str">
        <f t="shared" si="32"/>
        <v>TOTAL</v>
      </c>
    </row>
    <row r="2021" spans="1:5" outlineLevel="2" x14ac:dyDescent="0.35">
      <c r="A2021" s="11">
        <v>43805</v>
      </c>
      <c r="B2021" t="s">
        <v>494</v>
      </c>
      <c r="C2021" s="5">
        <v>2004.35</v>
      </c>
      <c r="D2021" s="25" t="str">
        <f t="shared" si="32"/>
        <v/>
      </c>
      <c r="E2021" t="s">
        <v>79</v>
      </c>
    </row>
    <row r="2022" spans="1:5" outlineLevel="1" x14ac:dyDescent="0.35">
      <c r="A2022" s="24">
        <f>A2021</f>
        <v>43805</v>
      </c>
      <c r="B2022" s="24" t="str">
        <f>B2021</f>
        <v>CROWN TROPHY</v>
      </c>
      <c r="C2022" s="25">
        <f>SUBTOTAL(9,C2021:C2021)</f>
        <v>2004.35</v>
      </c>
      <c r="D2022" s="25" t="str">
        <f t="shared" si="32"/>
        <v>TOTAL</v>
      </c>
    </row>
    <row r="2023" spans="1:5" outlineLevel="2" x14ac:dyDescent="0.35">
      <c r="A2023" s="11">
        <v>43805</v>
      </c>
      <c r="B2023" t="s">
        <v>930</v>
      </c>
      <c r="C2023" s="5">
        <v>7133.34</v>
      </c>
      <c r="D2023" s="25" t="str">
        <f t="shared" si="32"/>
        <v/>
      </c>
      <c r="E2023" t="s">
        <v>99</v>
      </c>
    </row>
    <row r="2024" spans="1:5" outlineLevel="1" x14ac:dyDescent="0.35">
      <c r="A2024" s="24">
        <f>A2023</f>
        <v>43805</v>
      </c>
      <c r="B2024" s="24" t="str">
        <f>B2023</f>
        <v>909 EVENTS INC</v>
      </c>
      <c r="C2024" s="25">
        <f>SUBTOTAL(9,C2023:C2023)</f>
        <v>7133.34</v>
      </c>
      <c r="D2024" s="25" t="str">
        <f t="shared" si="32"/>
        <v>TOTAL</v>
      </c>
    </row>
    <row r="2025" spans="1:5" outlineLevel="2" x14ac:dyDescent="0.35">
      <c r="A2025" s="11">
        <v>43805</v>
      </c>
      <c r="B2025" t="s">
        <v>234</v>
      </c>
      <c r="C2025" s="5">
        <v>57</v>
      </c>
      <c r="D2025" s="25" t="str">
        <f t="shared" si="32"/>
        <v/>
      </c>
      <c r="E2025" t="s">
        <v>89</v>
      </c>
    </row>
    <row r="2026" spans="1:5" outlineLevel="2" x14ac:dyDescent="0.35">
      <c r="A2026" s="11">
        <v>43805</v>
      </c>
      <c r="B2026" t="s">
        <v>234</v>
      </c>
      <c r="C2026" s="5">
        <v>57</v>
      </c>
      <c r="D2026" s="25" t="str">
        <f t="shared" si="32"/>
        <v/>
      </c>
      <c r="E2026" t="s">
        <v>89</v>
      </c>
    </row>
    <row r="2027" spans="1:5" outlineLevel="1" x14ac:dyDescent="0.35">
      <c r="A2027" s="24">
        <f>A2026</f>
        <v>43805</v>
      </c>
      <c r="B2027" s="24" t="str">
        <f>B2026</f>
        <v>CUSTOM AWARDS &amp; ENGRAVING</v>
      </c>
      <c r="C2027" s="25">
        <f>SUBTOTAL(9,C2025:C2026)</f>
        <v>114</v>
      </c>
      <c r="D2027" s="25" t="str">
        <f t="shared" si="32"/>
        <v>TOTAL</v>
      </c>
    </row>
    <row r="2028" spans="1:5" outlineLevel="2" x14ac:dyDescent="0.35">
      <c r="A2028" s="11">
        <v>43805</v>
      </c>
      <c r="B2028" t="s">
        <v>298</v>
      </c>
      <c r="C2028" s="5">
        <v>825.6</v>
      </c>
      <c r="D2028" s="25" t="str">
        <f t="shared" si="32"/>
        <v/>
      </c>
      <c r="E2028" t="s">
        <v>79</v>
      </c>
    </row>
    <row r="2029" spans="1:5" outlineLevel="1" x14ac:dyDescent="0.35">
      <c r="A2029" s="24">
        <f>A2028</f>
        <v>43805</v>
      </c>
      <c r="B2029" s="24" t="str">
        <f>B2028</f>
        <v>CUSTOM IMPRINT AMERICA</v>
      </c>
      <c r="C2029" s="25">
        <f>SUBTOTAL(9,C2028:C2028)</f>
        <v>825.6</v>
      </c>
      <c r="D2029" s="25" t="str">
        <f t="shared" si="32"/>
        <v>TOTAL</v>
      </c>
    </row>
    <row r="2030" spans="1:5" outlineLevel="2" x14ac:dyDescent="0.35">
      <c r="A2030" s="11">
        <v>43805</v>
      </c>
      <c r="B2030" t="s">
        <v>602</v>
      </c>
      <c r="C2030" s="5">
        <v>392.7</v>
      </c>
      <c r="D2030" s="25" t="str">
        <f t="shared" si="32"/>
        <v/>
      </c>
      <c r="E2030" t="s">
        <v>79</v>
      </c>
    </row>
    <row r="2031" spans="1:5" outlineLevel="1" x14ac:dyDescent="0.35">
      <c r="A2031" s="24">
        <f>A2030</f>
        <v>43805</v>
      </c>
      <c r="B2031" s="24" t="str">
        <f>B2030</f>
        <v>CUSTOMINK.COM</v>
      </c>
      <c r="C2031" s="25">
        <f>SUBTOTAL(9,C2030:C2030)</f>
        <v>392.7</v>
      </c>
      <c r="D2031" s="25" t="str">
        <f t="shared" si="32"/>
        <v>TOTAL</v>
      </c>
    </row>
    <row r="2032" spans="1:5" outlineLevel="2" x14ac:dyDescent="0.35">
      <c r="A2032" s="11">
        <v>43805</v>
      </c>
      <c r="B2032" t="s">
        <v>931</v>
      </c>
      <c r="C2032" s="5">
        <v>50</v>
      </c>
      <c r="D2032" s="25" t="str">
        <f t="shared" si="32"/>
        <v/>
      </c>
      <c r="E2032" t="s">
        <v>99</v>
      </c>
    </row>
    <row r="2033" spans="1:5" outlineLevel="1" x14ac:dyDescent="0.35">
      <c r="A2033" s="24">
        <f>A2032</f>
        <v>43805</v>
      </c>
      <c r="B2033" s="24" t="str">
        <f>B2032</f>
        <v>CY SPRINGS HIGH SCHOOL</v>
      </c>
      <c r="C2033" s="25">
        <f>SUBTOTAL(9,C2032:C2032)</f>
        <v>50</v>
      </c>
      <c r="D2033" s="25" t="str">
        <f t="shared" si="32"/>
        <v>TOTAL</v>
      </c>
    </row>
    <row r="2034" spans="1:5" outlineLevel="2" x14ac:dyDescent="0.35">
      <c r="A2034" s="11">
        <v>43805</v>
      </c>
      <c r="B2034" t="s">
        <v>932</v>
      </c>
      <c r="C2034" s="5">
        <v>465.5</v>
      </c>
      <c r="D2034" s="25" t="str">
        <f t="shared" si="32"/>
        <v/>
      </c>
      <c r="E2034" t="s">
        <v>99</v>
      </c>
    </row>
    <row r="2035" spans="1:5" outlineLevel="1" x14ac:dyDescent="0.35">
      <c r="A2035" s="24">
        <f>A2034</f>
        <v>43805</v>
      </c>
      <c r="B2035" s="24" t="str">
        <f>B2034</f>
        <v>CY FAIR HIGH SCHOOL</v>
      </c>
      <c r="C2035" s="25">
        <f>SUBTOTAL(9,C2034:C2034)</f>
        <v>465.5</v>
      </c>
      <c r="D2035" s="25" t="str">
        <f t="shared" si="32"/>
        <v>TOTAL</v>
      </c>
    </row>
    <row r="2036" spans="1:5" outlineLevel="2" x14ac:dyDescent="0.35">
      <c r="A2036" s="11">
        <v>43805</v>
      </c>
      <c r="B2036" t="s">
        <v>734</v>
      </c>
      <c r="C2036" s="5">
        <v>3475</v>
      </c>
      <c r="D2036" s="25" t="str">
        <f t="shared" si="32"/>
        <v/>
      </c>
      <c r="E2036" t="s">
        <v>85</v>
      </c>
    </row>
    <row r="2037" spans="1:5" outlineLevel="2" x14ac:dyDescent="0.35">
      <c r="A2037" s="11">
        <v>43805</v>
      </c>
      <c r="B2037" t="s">
        <v>734</v>
      </c>
      <c r="C2037" s="5">
        <v>2975</v>
      </c>
      <c r="D2037" s="25" t="str">
        <f t="shared" si="32"/>
        <v/>
      </c>
      <c r="E2037" t="s">
        <v>85</v>
      </c>
    </row>
    <row r="2038" spans="1:5" outlineLevel="2" x14ac:dyDescent="0.35">
      <c r="A2038" s="11">
        <v>43805</v>
      </c>
      <c r="B2038" t="s">
        <v>734</v>
      </c>
      <c r="C2038" s="5">
        <v>1375</v>
      </c>
      <c r="D2038" s="25" t="str">
        <f t="shared" si="32"/>
        <v/>
      </c>
      <c r="E2038" t="s">
        <v>85</v>
      </c>
    </row>
    <row r="2039" spans="1:5" outlineLevel="2" x14ac:dyDescent="0.35">
      <c r="A2039" s="11">
        <v>43805</v>
      </c>
      <c r="B2039" t="s">
        <v>734</v>
      </c>
      <c r="C2039" s="5">
        <v>2270</v>
      </c>
      <c r="D2039" s="25" t="str">
        <f t="shared" si="32"/>
        <v/>
      </c>
      <c r="E2039" t="s">
        <v>85</v>
      </c>
    </row>
    <row r="2040" spans="1:5" outlineLevel="1" x14ac:dyDescent="0.35">
      <c r="A2040" s="24">
        <f>A2039</f>
        <v>43805</v>
      </c>
      <c r="B2040" s="24" t="str">
        <f>B2039</f>
        <v>D7 ROOFING &amp; METAL LLC</v>
      </c>
      <c r="C2040" s="25">
        <f>SUBTOTAL(9,C2036:C2039)</f>
        <v>10095</v>
      </c>
      <c r="D2040" s="25" t="str">
        <f t="shared" si="32"/>
        <v>TOTAL</v>
      </c>
    </row>
    <row r="2041" spans="1:5" outlineLevel="2" x14ac:dyDescent="0.35">
      <c r="A2041" s="11">
        <v>43805</v>
      </c>
      <c r="B2041" t="s">
        <v>351</v>
      </c>
      <c r="C2041" s="5">
        <v>100</v>
      </c>
      <c r="D2041" s="25" t="str">
        <f t="shared" si="32"/>
        <v/>
      </c>
      <c r="E2041" t="s">
        <v>77</v>
      </c>
    </row>
    <row r="2042" spans="1:5" outlineLevel="1" x14ac:dyDescent="0.35">
      <c r="A2042" s="24">
        <f>A2041</f>
        <v>43805</v>
      </c>
      <c r="B2042" s="24" t="str">
        <f>B2041</f>
        <v>RONALD E DAMSTRA</v>
      </c>
      <c r="C2042" s="25">
        <f>SUBTOTAL(9,C2041:C2041)</f>
        <v>100</v>
      </c>
      <c r="D2042" s="25" t="str">
        <f t="shared" si="32"/>
        <v>TOTAL</v>
      </c>
    </row>
    <row r="2043" spans="1:5" outlineLevel="2" x14ac:dyDescent="0.35">
      <c r="A2043" s="11">
        <v>43805</v>
      </c>
      <c r="B2043" t="s">
        <v>933</v>
      </c>
      <c r="C2043" s="5">
        <v>135</v>
      </c>
      <c r="D2043" s="25" t="str">
        <f t="shared" si="32"/>
        <v/>
      </c>
      <c r="E2043" t="s">
        <v>77</v>
      </c>
    </row>
    <row r="2044" spans="1:5" outlineLevel="1" x14ac:dyDescent="0.35">
      <c r="A2044" s="24">
        <f>A2043</f>
        <v>43805</v>
      </c>
      <c r="B2044" s="24" t="str">
        <f>B2043</f>
        <v>JAMES DANIEL</v>
      </c>
      <c r="C2044" s="25">
        <f>SUBTOTAL(9,C2043:C2043)</f>
        <v>135</v>
      </c>
      <c r="D2044" s="25" t="str">
        <f t="shared" si="32"/>
        <v>TOTAL</v>
      </c>
    </row>
    <row r="2045" spans="1:5" outlineLevel="2" x14ac:dyDescent="0.35">
      <c r="A2045" s="11">
        <v>43805</v>
      </c>
      <c r="B2045" t="s">
        <v>352</v>
      </c>
      <c r="C2045" s="5">
        <v>115</v>
      </c>
      <c r="D2045" s="25" t="str">
        <f t="shared" si="32"/>
        <v/>
      </c>
      <c r="E2045" t="s">
        <v>77</v>
      </c>
    </row>
    <row r="2046" spans="1:5" outlineLevel="1" x14ac:dyDescent="0.35">
      <c r="A2046" s="24">
        <f>A2045</f>
        <v>43805</v>
      </c>
      <c r="B2046" s="24" t="str">
        <f>B2045</f>
        <v>PHILLIP B DAUTRICH JR</v>
      </c>
      <c r="C2046" s="25">
        <f>SUBTOTAL(9,C2045:C2045)</f>
        <v>115</v>
      </c>
      <c r="D2046" s="25" t="str">
        <f t="shared" si="32"/>
        <v>TOTAL</v>
      </c>
    </row>
    <row r="2047" spans="1:5" outlineLevel="2" x14ac:dyDescent="0.35">
      <c r="A2047" s="11">
        <v>43805</v>
      </c>
      <c r="B2047" t="s">
        <v>934</v>
      </c>
      <c r="C2047" s="5">
        <v>85</v>
      </c>
      <c r="D2047" s="25" t="str">
        <f t="shared" si="32"/>
        <v/>
      </c>
      <c r="E2047" t="s">
        <v>77</v>
      </c>
    </row>
    <row r="2048" spans="1:5" outlineLevel="2" x14ac:dyDescent="0.35">
      <c r="A2048" s="11">
        <v>43805</v>
      </c>
      <c r="B2048" t="s">
        <v>934</v>
      </c>
      <c r="C2048" s="5">
        <v>85</v>
      </c>
      <c r="D2048" s="25" t="str">
        <f t="shared" si="32"/>
        <v/>
      </c>
      <c r="E2048" t="s">
        <v>77</v>
      </c>
    </row>
    <row r="2049" spans="1:5" outlineLevel="1" x14ac:dyDescent="0.35">
      <c r="A2049" s="24">
        <f>A2048</f>
        <v>43805</v>
      </c>
      <c r="B2049" s="24" t="str">
        <f>B2048</f>
        <v>LAJAI ETTIENNE DAVIS</v>
      </c>
      <c r="C2049" s="25">
        <f>SUBTOTAL(9,C2047:C2048)</f>
        <v>170</v>
      </c>
      <c r="D2049" s="25" t="str">
        <f t="shared" si="32"/>
        <v>TOTAL</v>
      </c>
    </row>
    <row r="2050" spans="1:5" outlineLevel="2" x14ac:dyDescent="0.35">
      <c r="A2050" s="11">
        <v>43805</v>
      </c>
      <c r="B2050" t="s">
        <v>935</v>
      </c>
      <c r="C2050" s="5">
        <v>20157.900000000001</v>
      </c>
      <c r="D2050" s="25" t="str">
        <f t="shared" si="32"/>
        <v/>
      </c>
      <c r="E2050" t="s">
        <v>485</v>
      </c>
    </row>
    <row r="2051" spans="1:5" outlineLevel="1" x14ac:dyDescent="0.35">
      <c r="A2051" s="24">
        <f>A2050</f>
        <v>43805</v>
      </c>
      <c r="B2051" s="24" t="str">
        <f>B2050</f>
        <v>DAXWELL</v>
      </c>
      <c r="C2051" s="25">
        <f>SUBTOTAL(9,C2050:C2050)</f>
        <v>20157.900000000001</v>
      </c>
      <c r="D2051" s="25" t="str">
        <f t="shared" si="32"/>
        <v>TOTAL</v>
      </c>
    </row>
    <row r="2052" spans="1:5" outlineLevel="2" x14ac:dyDescent="0.35">
      <c r="A2052" s="11">
        <v>43805</v>
      </c>
      <c r="B2052" t="s">
        <v>936</v>
      </c>
      <c r="C2052" s="5">
        <v>105</v>
      </c>
      <c r="D2052" s="25" t="str">
        <f t="shared" si="32"/>
        <v/>
      </c>
      <c r="E2052" t="s">
        <v>77</v>
      </c>
    </row>
    <row r="2053" spans="1:5" outlineLevel="1" x14ac:dyDescent="0.35">
      <c r="A2053" s="24">
        <f>A2052</f>
        <v>43805</v>
      </c>
      <c r="B2053" s="24" t="str">
        <f>B2052</f>
        <v>ROLANDO DE LEON</v>
      </c>
      <c r="C2053" s="25">
        <f>SUBTOTAL(9,C2052:C2052)</f>
        <v>105</v>
      </c>
      <c r="D2053" s="25" t="str">
        <f t="shared" si="32"/>
        <v>TOTAL</v>
      </c>
    </row>
    <row r="2054" spans="1:5" outlineLevel="2" x14ac:dyDescent="0.35">
      <c r="A2054" s="11">
        <v>43805</v>
      </c>
      <c r="B2054" t="s">
        <v>937</v>
      </c>
      <c r="C2054" s="5">
        <v>70</v>
      </c>
      <c r="D2054" s="25" t="str">
        <f t="shared" si="32"/>
        <v/>
      </c>
      <c r="E2054" t="s">
        <v>77</v>
      </c>
    </row>
    <row r="2055" spans="1:5" outlineLevel="1" x14ac:dyDescent="0.35">
      <c r="A2055" s="24">
        <f>A2054</f>
        <v>43805</v>
      </c>
      <c r="B2055" s="24" t="str">
        <f>B2054</f>
        <v>CHESTER DEAL</v>
      </c>
      <c r="C2055" s="25">
        <f>SUBTOTAL(9,C2054:C2054)</f>
        <v>70</v>
      </c>
      <c r="D2055" s="25" t="str">
        <f t="shared" si="32"/>
        <v>TOTAL</v>
      </c>
    </row>
    <row r="2056" spans="1:5" outlineLevel="2" x14ac:dyDescent="0.35">
      <c r="A2056" s="11">
        <v>43805</v>
      </c>
      <c r="B2056" t="s">
        <v>545</v>
      </c>
      <c r="C2056" s="5">
        <v>400</v>
      </c>
      <c r="D2056" s="25" t="str">
        <f t="shared" si="32"/>
        <v/>
      </c>
      <c r="E2056" t="s">
        <v>79</v>
      </c>
    </row>
    <row r="2057" spans="1:5" outlineLevel="2" x14ac:dyDescent="0.35">
      <c r="A2057" s="11">
        <v>43805</v>
      </c>
      <c r="B2057" t="s">
        <v>545</v>
      </c>
      <c r="C2057" s="5">
        <v>100</v>
      </c>
      <c r="D2057" s="25" t="str">
        <f t="shared" si="32"/>
        <v/>
      </c>
      <c r="E2057" t="s">
        <v>79</v>
      </c>
    </row>
    <row r="2058" spans="1:5" outlineLevel="2" x14ac:dyDescent="0.35">
      <c r="A2058" s="11">
        <v>43805</v>
      </c>
      <c r="B2058" t="s">
        <v>545</v>
      </c>
      <c r="C2058" s="5">
        <v>200</v>
      </c>
      <c r="D2058" s="25" t="str">
        <f t="shared" si="32"/>
        <v/>
      </c>
      <c r="E2058" t="s">
        <v>79</v>
      </c>
    </row>
    <row r="2059" spans="1:5" outlineLevel="2" x14ac:dyDescent="0.35">
      <c r="A2059" s="11">
        <v>43805</v>
      </c>
      <c r="B2059" t="s">
        <v>545</v>
      </c>
      <c r="C2059" s="5">
        <v>300</v>
      </c>
      <c r="D2059" s="25" t="str">
        <f t="shared" si="32"/>
        <v/>
      </c>
      <c r="E2059" t="s">
        <v>79</v>
      </c>
    </row>
    <row r="2060" spans="1:5" outlineLevel="1" x14ac:dyDescent="0.35">
      <c r="A2060" s="24">
        <f>A2059</f>
        <v>43805</v>
      </c>
      <c r="B2060" s="24" t="str">
        <f>B2059</f>
        <v>DEANAN GOURMET POPCORN</v>
      </c>
      <c r="C2060" s="25">
        <f>SUBTOTAL(9,C2056:C2059)</f>
        <v>1000</v>
      </c>
      <c r="D2060" s="25" t="str">
        <f t="shared" si="32"/>
        <v>TOTAL</v>
      </c>
    </row>
    <row r="2061" spans="1:5" outlineLevel="2" x14ac:dyDescent="0.35">
      <c r="A2061" s="11">
        <v>43805</v>
      </c>
      <c r="B2061" t="s">
        <v>938</v>
      </c>
      <c r="C2061" s="5">
        <v>391</v>
      </c>
      <c r="D2061" s="25" t="str">
        <f t="shared" si="32"/>
        <v/>
      </c>
      <c r="E2061" t="s">
        <v>82</v>
      </c>
    </row>
    <row r="2062" spans="1:5" outlineLevel="1" x14ac:dyDescent="0.35">
      <c r="A2062" s="24">
        <f>A2061</f>
        <v>43805</v>
      </c>
      <c r="B2062" s="24" t="str">
        <f>B2061</f>
        <v>DEANNA C JUMP INC</v>
      </c>
      <c r="C2062" s="25">
        <f>SUBTOTAL(9,C2061:C2061)</f>
        <v>391</v>
      </c>
      <c r="D2062" s="25" t="str">
        <f t="shared" si="32"/>
        <v>TOTAL</v>
      </c>
    </row>
    <row r="2063" spans="1:5" outlineLevel="2" x14ac:dyDescent="0.35">
      <c r="A2063" s="11">
        <v>43805</v>
      </c>
      <c r="B2063" t="s">
        <v>938</v>
      </c>
      <c r="C2063" s="5">
        <v>391</v>
      </c>
      <c r="D2063" s="25" t="str">
        <f t="shared" si="32"/>
        <v/>
      </c>
      <c r="E2063" t="s">
        <v>82</v>
      </c>
    </row>
    <row r="2064" spans="1:5" outlineLevel="1" x14ac:dyDescent="0.35">
      <c r="A2064" s="24">
        <f>A2063</f>
        <v>43805</v>
      </c>
      <c r="B2064" s="24" t="str">
        <f>B2063</f>
        <v>DEANNA C JUMP INC</v>
      </c>
      <c r="C2064" s="25">
        <f>SUBTOTAL(9,C2063:C2063)</f>
        <v>391</v>
      </c>
      <c r="D2064" s="25" t="str">
        <f t="shared" si="32"/>
        <v>TOTAL</v>
      </c>
    </row>
    <row r="2065" spans="1:5" outlineLevel="2" x14ac:dyDescent="0.35">
      <c r="A2065" s="11">
        <v>43805</v>
      </c>
      <c r="B2065" t="s">
        <v>938</v>
      </c>
      <c r="C2065" s="5">
        <v>391</v>
      </c>
      <c r="D2065" s="25" t="str">
        <f t="shared" si="32"/>
        <v/>
      </c>
      <c r="E2065" t="s">
        <v>82</v>
      </c>
    </row>
    <row r="2066" spans="1:5" outlineLevel="1" x14ac:dyDescent="0.35">
      <c r="A2066" s="24">
        <f>A2065</f>
        <v>43805</v>
      </c>
      <c r="B2066" s="24" t="str">
        <f>B2065</f>
        <v>DEANNA C JUMP INC</v>
      </c>
      <c r="C2066" s="25">
        <f>SUBTOTAL(9,C2065:C2065)</f>
        <v>391</v>
      </c>
      <c r="D2066" s="25" t="str">
        <f t="shared" si="32"/>
        <v>TOTAL</v>
      </c>
    </row>
    <row r="2067" spans="1:5" outlineLevel="2" x14ac:dyDescent="0.35">
      <c r="A2067" s="11">
        <v>43805</v>
      </c>
      <c r="B2067" t="s">
        <v>938</v>
      </c>
      <c r="C2067" s="5">
        <v>391</v>
      </c>
      <c r="D2067" s="25" t="str">
        <f t="shared" si="32"/>
        <v/>
      </c>
      <c r="E2067" t="s">
        <v>82</v>
      </c>
    </row>
    <row r="2068" spans="1:5" outlineLevel="1" x14ac:dyDescent="0.35">
      <c r="A2068" s="24">
        <f>A2067</f>
        <v>43805</v>
      </c>
      <c r="B2068" s="24" t="str">
        <f>B2067</f>
        <v>DEANNA C JUMP INC</v>
      </c>
      <c r="C2068" s="25">
        <f>SUBTOTAL(9,C2067:C2067)</f>
        <v>391</v>
      </c>
      <c r="D2068" s="25" t="str">
        <f t="shared" si="32"/>
        <v>TOTAL</v>
      </c>
    </row>
    <row r="2069" spans="1:5" outlineLevel="2" x14ac:dyDescent="0.35">
      <c r="A2069" s="11">
        <v>43805</v>
      </c>
      <c r="B2069" t="s">
        <v>939</v>
      </c>
      <c r="C2069" s="5">
        <v>112.34</v>
      </c>
      <c r="D2069" s="25" t="str">
        <f t="shared" si="32"/>
        <v/>
      </c>
      <c r="E2069" t="s">
        <v>81</v>
      </c>
    </row>
    <row r="2070" spans="1:5" outlineLevel="1" x14ac:dyDescent="0.35">
      <c r="A2070" s="24">
        <f>A2069</f>
        <v>43805</v>
      </c>
      <c r="B2070" s="24" t="str">
        <f>B2069</f>
        <v>DECKER INC</v>
      </c>
      <c r="C2070" s="25">
        <f>SUBTOTAL(9,C2069:C2069)</f>
        <v>112.34</v>
      </c>
      <c r="D2070" s="25" t="str">
        <f t="shared" ref="D2070:D2133" si="33">IF(E2070="","TOTAL","")</f>
        <v>TOTAL</v>
      </c>
    </row>
    <row r="2071" spans="1:5" outlineLevel="2" x14ac:dyDescent="0.35">
      <c r="A2071" s="11">
        <v>43805</v>
      </c>
      <c r="B2071" t="s">
        <v>684</v>
      </c>
      <c r="C2071" s="5">
        <v>103.85</v>
      </c>
      <c r="D2071" s="25" t="str">
        <f t="shared" si="33"/>
        <v/>
      </c>
      <c r="E2071" t="s">
        <v>100</v>
      </c>
    </row>
    <row r="2072" spans="1:5" outlineLevel="1" x14ac:dyDescent="0.35">
      <c r="A2072" s="24">
        <f>A2071</f>
        <v>43805</v>
      </c>
      <c r="B2072" s="24" t="str">
        <f>B2071</f>
        <v>LABORATORY SERVICES</v>
      </c>
      <c r="C2072" s="25">
        <f>SUBTOTAL(9,C2071:C2071)</f>
        <v>103.85</v>
      </c>
      <c r="D2072" s="25" t="str">
        <f t="shared" si="33"/>
        <v>TOTAL</v>
      </c>
    </row>
    <row r="2073" spans="1:5" outlineLevel="2" x14ac:dyDescent="0.35">
      <c r="A2073" s="11">
        <v>43805</v>
      </c>
      <c r="B2073" t="s">
        <v>940</v>
      </c>
      <c r="C2073" s="5">
        <v>792</v>
      </c>
      <c r="D2073" s="25" t="str">
        <f t="shared" si="33"/>
        <v/>
      </c>
      <c r="E2073" t="s">
        <v>79</v>
      </c>
    </row>
    <row r="2074" spans="1:5" outlineLevel="1" x14ac:dyDescent="0.35">
      <c r="A2074" s="24">
        <f>A2073</f>
        <v>43805</v>
      </c>
      <c r="B2074" s="24" t="str">
        <f>B2073</f>
        <v>DESIGN A TEE OF FORTBEND</v>
      </c>
      <c r="C2074" s="25">
        <f>SUBTOTAL(9,C2073:C2073)</f>
        <v>792</v>
      </c>
      <c r="D2074" s="25" t="str">
        <f t="shared" si="33"/>
        <v>TOTAL</v>
      </c>
    </row>
    <row r="2075" spans="1:5" outlineLevel="2" x14ac:dyDescent="0.35">
      <c r="A2075" s="11">
        <v>43805</v>
      </c>
      <c r="B2075" t="s">
        <v>735</v>
      </c>
      <c r="C2075" s="5">
        <v>125</v>
      </c>
      <c r="D2075" s="25" t="str">
        <f t="shared" si="33"/>
        <v/>
      </c>
      <c r="E2075" t="s">
        <v>77</v>
      </c>
    </row>
    <row r="2076" spans="1:5" outlineLevel="2" x14ac:dyDescent="0.35">
      <c r="A2076" s="11">
        <v>43805</v>
      </c>
      <c r="B2076" t="s">
        <v>735</v>
      </c>
      <c r="C2076" s="5">
        <v>125</v>
      </c>
      <c r="D2076" s="25" t="str">
        <f t="shared" si="33"/>
        <v/>
      </c>
      <c r="E2076" t="s">
        <v>77</v>
      </c>
    </row>
    <row r="2077" spans="1:5" outlineLevel="1" x14ac:dyDescent="0.35">
      <c r="A2077" s="24">
        <f>A2076</f>
        <v>43805</v>
      </c>
      <c r="B2077" s="24" t="str">
        <f>B2076</f>
        <v>PAUL DIAZ</v>
      </c>
      <c r="C2077" s="25">
        <f>SUBTOTAL(9,C2075:C2076)</f>
        <v>250</v>
      </c>
      <c r="D2077" s="25" t="str">
        <f t="shared" si="33"/>
        <v>TOTAL</v>
      </c>
    </row>
    <row r="2078" spans="1:5" outlineLevel="2" x14ac:dyDescent="0.35">
      <c r="A2078" s="11">
        <v>43805</v>
      </c>
      <c r="B2078" t="s">
        <v>941</v>
      </c>
      <c r="C2078" s="5">
        <v>546</v>
      </c>
      <c r="D2078" s="25" t="str">
        <f t="shared" si="33"/>
        <v/>
      </c>
      <c r="E2078" t="s">
        <v>89</v>
      </c>
    </row>
    <row r="2079" spans="1:5" outlineLevel="1" x14ac:dyDescent="0.35">
      <c r="A2079" s="24">
        <f>A2078</f>
        <v>43805</v>
      </c>
      <c r="B2079" s="24" t="str">
        <f>B2078</f>
        <v>DILLY LETTER JACKETS</v>
      </c>
      <c r="C2079" s="25">
        <f>SUBTOTAL(9,C2078:C2078)</f>
        <v>546</v>
      </c>
      <c r="D2079" s="25" t="str">
        <f t="shared" si="33"/>
        <v>TOTAL</v>
      </c>
    </row>
    <row r="2080" spans="1:5" outlineLevel="2" x14ac:dyDescent="0.35">
      <c r="A2080" s="11">
        <v>43805</v>
      </c>
      <c r="B2080" t="s">
        <v>367</v>
      </c>
      <c r="C2080" s="5">
        <v>1969.92</v>
      </c>
      <c r="D2080" s="25" t="str">
        <f t="shared" si="33"/>
        <v/>
      </c>
      <c r="E2080" t="s">
        <v>78</v>
      </c>
    </row>
    <row r="2081" spans="1:5" outlineLevel="1" x14ac:dyDescent="0.35">
      <c r="A2081" s="24">
        <f>A2080</f>
        <v>43805</v>
      </c>
      <c r="B2081" s="24" t="str">
        <f>B2080</f>
        <v>DIPPIN DOTS ICE CREAM</v>
      </c>
      <c r="C2081" s="25">
        <f>SUBTOTAL(9,C2080:C2080)</f>
        <v>1969.92</v>
      </c>
      <c r="D2081" s="25" t="str">
        <f t="shared" si="33"/>
        <v>TOTAL</v>
      </c>
    </row>
    <row r="2082" spans="1:5" outlineLevel="2" x14ac:dyDescent="0.35">
      <c r="A2082" s="11">
        <v>43805</v>
      </c>
      <c r="B2082" t="s">
        <v>208</v>
      </c>
      <c r="C2082" s="5">
        <v>2992.65</v>
      </c>
      <c r="D2082" s="25" t="str">
        <f t="shared" si="33"/>
        <v/>
      </c>
      <c r="E2082" t="s">
        <v>80</v>
      </c>
    </row>
    <row r="2083" spans="1:5" outlineLevel="1" x14ac:dyDescent="0.35">
      <c r="A2083" s="24">
        <f>A2082</f>
        <v>43805</v>
      </c>
      <c r="B2083" s="24" t="str">
        <f>B2082</f>
        <v>DLB BOOKS INC</v>
      </c>
      <c r="C2083" s="25">
        <f>SUBTOTAL(9,C2082:C2082)</f>
        <v>2992.65</v>
      </c>
      <c r="D2083" s="25" t="str">
        <f t="shared" si="33"/>
        <v>TOTAL</v>
      </c>
    </row>
    <row r="2084" spans="1:5" outlineLevel="2" x14ac:dyDescent="0.35">
      <c r="A2084" s="11">
        <v>43805</v>
      </c>
      <c r="B2084" t="s">
        <v>419</v>
      </c>
      <c r="C2084" s="5">
        <v>70</v>
      </c>
      <c r="D2084" s="25" t="str">
        <f t="shared" si="33"/>
        <v/>
      </c>
      <c r="E2084" t="s">
        <v>77</v>
      </c>
    </row>
    <row r="2085" spans="1:5" outlineLevel="1" x14ac:dyDescent="0.35">
      <c r="A2085" s="24">
        <f>A2084</f>
        <v>43805</v>
      </c>
      <c r="B2085" s="24" t="str">
        <f>B2084</f>
        <v>MICHAEL DORANTES</v>
      </c>
      <c r="C2085" s="25">
        <f>SUBTOTAL(9,C2084:C2084)</f>
        <v>70</v>
      </c>
      <c r="D2085" s="25" t="str">
        <f t="shared" si="33"/>
        <v>TOTAL</v>
      </c>
    </row>
    <row r="2086" spans="1:5" outlineLevel="2" x14ac:dyDescent="0.35">
      <c r="A2086" s="11">
        <v>43805</v>
      </c>
      <c r="B2086" t="s">
        <v>737</v>
      </c>
      <c r="C2086" s="5">
        <v>115</v>
      </c>
      <c r="D2086" s="25" t="str">
        <f t="shared" si="33"/>
        <v/>
      </c>
      <c r="E2086" t="s">
        <v>77</v>
      </c>
    </row>
    <row r="2087" spans="1:5" outlineLevel="2" x14ac:dyDescent="0.35">
      <c r="A2087" s="11">
        <v>43805</v>
      </c>
      <c r="B2087" t="s">
        <v>737</v>
      </c>
      <c r="C2087" s="5">
        <v>115</v>
      </c>
      <c r="D2087" s="25" t="str">
        <f t="shared" si="33"/>
        <v/>
      </c>
      <c r="E2087" t="s">
        <v>77</v>
      </c>
    </row>
    <row r="2088" spans="1:5" outlineLevel="1" x14ac:dyDescent="0.35">
      <c r="A2088" s="24">
        <f>A2087</f>
        <v>43805</v>
      </c>
      <c r="B2088" s="24" t="str">
        <f>B2087</f>
        <v>MICHAEL R DORRINGTON</v>
      </c>
      <c r="C2088" s="25">
        <f>SUBTOTAL(9,C2086:C2087)</f>
        <v>230</v>
      </c>
      <c r="D2088" s="25" t="str">
        <f t="shared" si="33"/>
        <v>TOTAL</v>
      </c>
    </row>
    <row r="2089" spans="1:5" outlineLevel="2" x14ac:dyDescent="0.35">
      <c r="A2089" s="11">
        <v>43805</v>
      </c>
      <c r="B2089" t="s">
        <v>420</v>
      </c>
      <c r="C2089" s="5">
        <v>85</v>
      </c>
      <c r="D2089" s="25" t="str">
        <f t="shared" si="33"/>
        <v/>
      </c>
      <c r="E2089" t="s">
        <v>77</v>
      </c>
    </row>
    <row r="2090" spans="1:5" outlineLevel="2" x14ac:dyDescent="0.35">
      <c r="A2090" s="11">
        <v>43805</v>
      </c>
      <c r="B2090" t="s">
        <v>420</v>
      </c>
      <c r="C2090" s="5">
        <v>125</v>
      </c>
      <c r="D2090" s="25" t="str">
        <f t="shared" si="33"/>
        <v/>
      </c>
      <c r="E2090" t="s">
        <v>77</v>
      </c>
    </row>
    <row r="2091" spans="1:5" outlineLevel="1" x14ac:dyDescent="0.35">
      <c r="A2091" s="24">
        <f>A2090</f>
        <v>43805</v>
      </c>
      <c r="B2091" s="24" t="str">
        <f>B2090</f>
        <v>JEROME DRAIN</v>
      </c>
      <c r="C2091" s="25">
        <f>SUBTOTAL(9,C2089:C2090)</f>
        <v>210</v>
      </c>
      <c r="D2091" s="25" t="str">
        <f t="shared" si="33"/>
        <v>TOTAL</v>
      </c>
    </row>
    <row r="2092" spans="1:5" outlineLevel="2" x14ac:dyDescent="0.35">
      <c r="A2092" s="11">
        <v>43805</v>
      </c>
      <c r="B2092" t="s">
        <v>942</v>
      </c>
      <c r="C2092" s="5">
        <v>120</v>
      </c>
      <c r="D2092" s="25" t="str">
        <f t="shared" si="33"/>
        <v/>
      </c>
      <c r="E2092" t="s">
        <v>95</v>
      </c>
    </row>
    <row r="2093" spans="1:5" outlineLevel="1" x14ac:dyDescent="0.35">
      <c r="A2093" s="24">
        <f>A2092</f>
        <v>43805</v>
      </c>
      <c r="B2093" s="24" t="str">
        <f>B2092</f>
        <v>DRAMATISTS PLAY SERVICE INC</v>
      </c>
      <c r="C2093" s="25">
        <f>SUBTOTAL(9,C2092:C2092)</f>
        <v>120</v>
      </c>
      <c r="D2093" s="25" t="str">
        <f t="shared" si="33"/>
        <v>TOTAL</v>
      </c>
    </row>
    <row r="2094" spans="1:5" outlineLevel="2" x14ac:dyDescent="0.35">
      <c r="A2094" s="11">
        <v>43805</v>
      </c>
      <c r="B2094" t="s">
        <v>249</v>
      </c>
      <c r="C2094" s="5">
        <v>1949892.75</v>
      </c>
      <c r="D2094" s="25" t="str">
        <f t="shared" si="33"/>
        <v/>
      </c>
      <c r="E2094" t="s">
        <v>84</v>
      </c>
    </row>
    <row r="2095" spans="1:5" outlineLevel="1" x14ac:dyDescent="0.35">
      <c r="A2095" s="24">
        <f>A2094</f>
        <v>43805</v>
      </c>
      <c r="B2095" s="24" t="str">
        <f>B2094</f>
        <v>DRYMALLA CONSTRUCTION COMPANY INC</v>
      </c>
      <c r="C2095" s="25">
        <f>SUBTOTAL(9,C2094:C2094)</f>
        <v>1949892.75</v>
      </c>
      <c r="D2095" s="25" t="str">
        <f t="shared" si="33"/>
        <v>TOTAL</v>
      </c>
    </row>
    <row r="2096" spans="1:5" outlineLevel="2" x14ac:dyDescent="0.35">
      <c r="A2096" s="11">
        <v>43805</v>
      </c>
      <c r="B2096" t="s">
        <v>943</v>
      </c>
      <c r="C2096" s="5">
        <v>85</v>
      </c>
      <c r="D2096" s="25" t="str">
        <f t="shared" si="33"/>
        <v/>
      </c>
      <c r="E2096" t="s">
        <v>77</v>
      </c>
    </row>
    <row r="2097" spans="1:5" outlineLevel="2" x14ac:dyDescent="0.35">
      <c r="A2097" s="11">
        <v>43805</v>
      </c>
      <c r="B2097" t="s">
        <v>943</v>
      </c>
      <c r="C2097" s="5">
        <v>65</v>
      </c>
      <c r="D2097" s="25" t="str">
        <f t="shared" si="33"/>
        <v/>
      </c>
      <c r="E2097" t="s">
        <v>77</v>
      </c>
    </row>
    <row r="2098" spans="1:5" outlineLevel="1" x14ac:dyDescent="0.35">
      <c r="A2098" s="24">
        <f>A2097</f>
        <v>43805</v>
      </c>
      <c r="B2098" s="24" t="str">
        <f>B2097</f>
        <v>SEAN DUBOSE</v>
      </c>
      <c r="C2098" s="25">
        <f>SUBTOTAL(9,C2096:C2097)</f>
        <v>150</v>
      </c>
      <c r="D2098" s="25" t="str">
        <f t="shared" si="33"/>
        <v>TOTAL</v>
      </c>
    </row>
    <row r="2099" spans="1:5" outlineLevel="2" x14ac:dyDescent="0.35">
      <c r="A2099" s="11">
        <v>43805</v>
      </c>
      <c r="B2099" t="s">
        <v>739</v>
      </c>
      <c r="C2099" s="5">
        <v>125</v>
      </c>
      <c r="D2099" s="25" t="str">
        <f t="shared" si="33"/>
        <v/>
      </c>
      <c r="E2099" t="s">
        <v>77</v>
      </c>
    </row>
    <row r="2100" spans="1:5" outlineLevel="2" x14ac:dyDescent="0.35">
      <c r="A2100" s="11">
        <v>43805</v>
      </c>
      <c r="B2100" t="s">
        <v>739</v>
      </c>
      <c r="C2100" s="5">
        <v>125</v>
      </c>
      <c r="D2100" s="25" t="str">
        <f t="shared" si="33"/>
        <v/>
      </c>
      <c r="E2100" t="s">
        <v>77</v>
      </c>
    </row>
    <row r="2101" spans="1:5" outlineLevel="1" x14ac:dyDescent="0.35">
      <c r="A2101" s="24">
        <f>A2100</f>
        <v>43805</v>
      </c>
      <c r="B2101" s="24" t="str">
        <f>B2100</f>
        <v>MACK DUNN</v>
      </c>
      <c r="C2101" s="25">
        <f>SUBTOTAL(9,C2099:C2100)</f>
        <v>250</v>
      </c>
      <c r="D2101" s="25" t="str">
        <f t="shared" si="33"/>
        <v>TOTAL</v>
      </c>
    </row>
    <row r="2102" spans="1:5" outlineLevel="2" x14ac:dyDescent="0.35">
      <c r="A2102" s="11">
        <v>43805</v>
      </c>
      <c r="B2102" t="s">
        <v>56</v>
      </c>
      <c r="C2102" s="5">
        <v>2027.08</v>
      </c>
      <c r="D2102" s="25" t="str">
        <f t="shared" si="33"/>
        <v/>
      </c>
      <c r="E2102" t="s">
        <v>85</v>
      </c>
    </row>
    <row r="2103" spans="1:5" outlineLevel="2" x14ac:dyDescent="0.35">
      <c r="A2103" s="11">
        <v>43805</v>
      </c>
      <c r="B2103" t="s">
        <v>56</v>
      </c>
      <c r="C2103" s="5">
        <v>43677.440000000002</v>
      </c>
      <c r="D2103" s="25" t="str">
        <f t="shared" si="33"/>
        <v/>
      </c>
      <c r="E2103" t="s">
        <v>94</v>
      </c>
    </row>
    <row r="2104" spans="1:5" outlineLevel="1" x14ac:dyDescent="0.35">
      <c r="A2104" s="24">
        <f>A2103</f>
        <v>43805</v>
      </c>
      <c r="B2104" s="24" t="str">
        <f>B2103</f>
        <v>DURA PIER FACILITIES SERVICES LTD</v>
      </c>
      <c r="C2104" s="25">
        <f>SUBTOTAL(9,C2102:C2103)</f>
        <v>45704.520000000004</v>
      </c>
      <c r="D2104" s="25" t="str">
        <f t="shared" si="33"/>
        <v>TOTAL</v>
      </c>
    </row>
    <row r="2105" spans="1:5" outlineLevel="2" x14ac:dyDescent="0.35">
      <c r="A2105" s="11">
        <v>43805</v>
      </c>
      <c r="B2105" t="s">
        <v>944</v>
      </c>
      <c r="C2105" s="5">
        <v>1056.6199999999999</v>
      </c>
      <c r="D2105" s="25" t="str">
        <f t="shared" si="33"/>
        <v/>
      </c>
      <c r="E2105" t="s">
        <v>94</v>
      </c>
    </row>
    <row r="2106" spans="1:5" outlineLevel="2" x14ac:dyDescent="0.35">
      <c r="A2106" s="11">
        <v>43805</v>
      </c>
      <c r="B2106" t="s">
        <v>944</v>
      </c>
      <c r="C2106" s="5">
        <v>64061.96</v>
      </c>
      <c r="D2106" s="25" t="str">
        <f t="shared" si="33"/>
        <v/>
      </c>
      <c r="E2106" t="s">
        <v>94</v>
      </c>
    </row>
    <row r="2107" spans="1:5" outlineLevel="2" x14ac:dyDescent="0.35">
      <c r="A2107" s="11">
        <v>43805</v>
      </c>
      <c r="B2107" t="s">
        <v>944</v>
      </c>
      <c r="C2107" s="5">
        <v>527.63</v>
      </c>
      <c r="D2107" s="25" t="str">
        <f t="shared" si="33"/>
        <v/>
      </c>
      <c r="E2107" t="s">
        <v>94</v>
      </c>
    </row>
    <row r="2108" spans="1:5" outlineLevel="2" x14ac:dyDescent="0.35">
      <c r="A2108" s="11">
        <v>43805</v>
      </c>
      <c r="B2108" t="s">
        <v>944</v>
      </c>
      <c r="C2108" s="5">
        <v>126952.39</v>
      </c>
      <c r="D2108" s="25" t="str">
        <f t="shared" si="33"/>
        <v/>
      </c>
      <c r="E2108" t="s">
        <v>94</v>
      </c>
    </row>
    <row r="2109" spans="1:5" outlineLevel="1" x14ac:dyDescent="0.35">
      <c r="A2109" s="24">
        <f>A2108</f>
        <v>43805</v>
      </c>
      <c r="B2109" s="24" t="str">
        <f>B2108</f>
        <v>E3 ENTEGRAL SOLUTIONS INC</v>
      </c>
      <c r="C2109" s="25">
        <f>SUBTOTAL(9,C2105:C2108)</f>
        <v>192598.6</v>
      </c>
      <c r="D2109" s="25" t="str">
        <f t="shared" si="33"/>
        <v>TOTAL</v>
      </c>
    </row>
    <row r="2110" spans="1:5" outlineLevel="2" x14ac:dyDescent="0.35">
      <c r="A2110" s="11">
        <v>43805</v>
      </c>
      <c r="B2110" t="s">
        <v>27</v>
      </c>
      <c r="C2110" s="5">
        <v>433.26</v>
      </c>
      <c r="D2110" s="25" t="str">
        <f t="shared" si="33"/>
        <v/>
      </c>
      <c r="E2110" t="s">
        <v>79</v>
      </c>
    </row>
    <row r="2111" spans="1:5" outlineLevel="2" x14ac:dyDescent="0.35">
      <c r="A2111" s="11">
        <v>43805</v>
      </c>
      <c r="B2111" t="s">
        <v>27</v>
      </c>
      <c r="C2111" s="5">
        <v>657.25</v>
      </c>
      <c r="D2111" s="25" t="str">
        <f t="shared" si="33"/>
        <v/>
      </c>
      <c r="E2111" t="s">
        <v>79</v>
      </c>
    </row>
    <row r="2112" spans="1:5" outlineLevel="2" x14ac:dyDescent="0.35">
      <c r="A2112" s="11">
        <v>43805</v>
      </c>
      <c r="B2112" t="s">
        <v>27</v>
      </c>
      <c r="C2112" s="5">
        <v>51.9</v>
      </c>
      <c r="D2112" s="25" t="str">
        <f t="shared" si="33"/>
        <v/>
      </c>
      <c r="E2112" t="s">
        <v>79</v>
      </c>
    </row>
    <row r="2113" spans="1:5" outlineLevel="1" x14ac:dyDescent="0.35">
      <c r="A2113" s="24">
        <f>A2112</f>
        <v>43805</v>
      </c>
      <c r="B2113" s="24" t="str">
        <f>B2112</f>
        <v>ERIC ARMIN INC</v>
      </c>
      <c r="C2113" s="25">
        <f>SUBTOTAL(9,C2110:C2112)</f>
        <v>1142.4100000000001</v>
      </c>
      <c r="D2113" s="25" t="str">
        <f t="shared" si="33"/>
        <v>TOTAL</v>
      </c>
    </row>
    <row r="2114" spans="1:5" outlineLevel="2" x14ac:dyDescent="0.35">
      <c r="A2114" s="11">
        <v>43805</v>
      </c>
      <c r="B2114" t="s">
        <v>945</v>
      </c>
      <c r="C2114" s="5">
        <v>85</v>
      </c>
      <c r="D2114" s="25" t="str">
        <f t="shared" si="33"/>
        <v/>
      </c>
      <c r="E2114" t="s">
        <v>77</v>
      </c>
    </row>
    <row r="2115" spans="1:5" outlineLevel="2" x14ac:dyDescent="0.35">
      <c r="A2115" s="11">
        <v>43805</v>
      </c>
      <c r="B2115" t="s">
        <v>945</v>
      </c>
      <c r="C2115" s="5">
        <v>85</v>
      </c>
      <c r="D2115" s="25" t="str">
        <f t="shared" si="33"/>
        <v/>
      </c>
      <c r="E2115" t="s">
        <v>77</v>
      </c>
    </row>
    <row r="2116" spans="1:5" outlineLevel="1" x14ac:dyDescent="0.35">
      <c r="A2116" s="24">
        <f>A2115</f>
        <v>43805</v>
      </c>
      <c r="B2116" s="24" t="str">
        <f>B2115</f>
        <v>TRACEY EDMONDS</v>
      </c>
      <c r="C2116" s="25">
        <f>SUBTOTAL(9,C2114:C2115)</f>
        <v>170</v>
      </c>
      <c r="D2116" s="25" t="str">
        <f t="shared" si="33"/>
        <v>TOTAL</v>
      </c>
    </row>
    <row r="2117" spans="1:5" outlineLevel="2" x14ac:dyDescent="0.35">
      <c r="A2117" s="11">
        <v>43805</v>
      </c>
      <c r="B2117" t="s">
        <v>117</v>
      </c>
      <c r="C2117" s="5">
        <v>55.29</v>
      </c>
      <c r="D2117" s="25" t="str">
        <f t="shared" si="33"/>
        <v/>
      </c>
      <c r="E2117" t="s">
        <v>81</v>
      </c>
    </row>
    <row r="2118" spans="1:5" outlineLevel="2" x14ac:dyDescent="0.35">
      <c r="A2118" s="11">
        <v>43805</v>
      </c>
      <c r="B2118" t="s">
        <v>117</v>
      </c>
      <c r="C2118" s="5">
        <v>26.8</v>
      </c>
      <c r="D2118" s="25" t="str">
        <f t="shared" si="33"/>
        <v/>
      </c>
      <c r="E2118" t="s">
        <v>81</v>
      </c>
    </row>
    <row r="2119" spans="1:5" outlineLevel="2" x14ac:dyDescent="0.35">
      <c r="A2119" s="11">
        <v>43805</v>
      </c>
      <c r="B2119" t="s">
        <v>117</v>
      </c>
      <c r="C2119" s="5">
        <v>10.28</v>
      </c>
      <c r="D2119" s="25" t="str">
        <f t="shared" si="33"/>
        <v/>
      </c>
      <c r="E2119" t="s">
        <v>81</v>
      </c>
    </row>
    <row r="2120" spans="1:5" outlineLevel="2" x14ac:dyDescent="0.35">
      <c r="A2120" s="11">
        <v>43805</v>
      </c>
      <c r="B2120" t="s">
        <v>117</v>
      </c>
      <c r="C2120" s="5">
        <v>102.15</v>
      </c>
      <c r="D2120" s="25" t="str">
        <f t="shared" si="33"/>
        <v/>
      </c>
      <c r="E2120" t="s">
        <v>81</v>
      </c>
    </row>
    <row r="2121" spans="1:5" outlineLevel="2" x14ac:dyDescent="0.35">
      <c r="A2121" s="11">
        <v>43805</v>
      </c>
      <c r="B2121" t="s">
        <v>117</v>
      </c>
      <c r="C2121" s="5">
        <v>118.4</v>
      </c>
      <c r="D2121" s="25" t="str">
        <f t="shared" si="33"/>
        <v/>
      </c>
      <c r="E2121" t="s">
        <v>81</v>
      </c>
    </row>
    <row r="2122" spans="1:5" outlineLevel="2" x14ac:dyDescent="0.35">
      <c r="A2122" s="11">
        <v>43805</v>
      </c>
      <c r="B2122" t="s">
        <v>117</v>
      </c>
      <c r="C2122" s="5">
        <v>117.3</v>
      </c>
      <c r="D2122" s="25" t="str">
        <f t="shared" si="33"/>
        <v/>
      </c>
      <c r="E2122" t="s">
        <v>81</v>
      </c>
    </row>
    <row r="2123" spans="1:5" outlineLevel="2" x14ac:dyDescent="0.35">
      <c r="A2123" s="11">
        <v>43805</v>
      </c>
      <c r="B2123" t="s">
        <v>117</v>
      </c>
      <c r="C2123" s="5">
        <v>790.55</v>
      </c>
      <c r="D2123" s="25" t="str">
        <f t="shared" si="33"/>
        <v/>
      </c>
      <c r="E2123" t="s">
        <v>81</v>
      </c>
    </row>
    <row r="2124" spans="1:5" outlineLevel="2" x14ac:dyDescent="0.35">
      <c r="A2124" s="11">
        <v>43805</v>
      </c>
      <c r="B2124" t="s">
        <v>117</v>
      </c>
      <c r="C2124" s="5">
        <v>76</v>
      </c>
      <c r="D2124" s="25" t="str">
        <f t="shared" si="33"/>
        <v/>
      </c>
      <c r="E2124" t="s">
        <v>81</v>
      </c>
    </row>
    <row r="2125" spans="1:5" outlineLevel="2" x14ac:dyDescent="0.35">
      <c r="A2125" s="11">
        <v>43805</v>
      </c>
      <c r="B2125" t="s">
        <v>117</v>
      </c>
      <c r="C2125" s="5">
        <v>22.51</v>
      </c>
      <c r="D2125" s="25" t="str">
        <f t="shared" si="33"/>
        <v/>
      </c>
      <c r="E2125" t="s">
        <v>81</v>
      </c>
    </row>
    <row r="2126" spans="1:5" outlineLevel="2" x14ac:dyDescent="0.35">
      <c r="A2126" s="11">
        <v>43805</v>
      </c>
      <c r="B2126" t="s">
        <v>117</v>
      </c>
      <c r="C2126" s="5">
        <v>209.76</v>
      </c>
      <c r="D2126" s="25" t="str">
        <f t="shared" si="33"/>
        <v/>
      </c>
      <c r="E2126" t="s">
        <v>81</v>
      </c>
    </row>
    <row r="2127" spans="1:5" outlineLevel="2" x14ac:dyDescent="0.35">
      <c r="A2127" s="11">
        <v>43805</v>
      </c>
      <c r="B2127" t="s">
        <v>117</v>
      </c>
      <c r="C2127" s="5">
        <v>110</v>
      </c>
      <c r="D2127" s="25" t="str">
        <f t="shared" si="33"/>
        <v/>
      </c>
      <c r="E2127" t="s">
        <v>81</v>
      </c>
    </row>
    <row r="2128" spans="1:5" outlineLevel="1" x14ac:dyDescent="0.35">
      <c r="A2128" s="24">
        <f>A2127</f>
        <v>43805</v>
      </c>
      <c r="B2128" s="24" t="str">
        <f>B2127</f>
        <v>ELLIOTT ELECTRIC SUPPLY INC</v>
      </c>
      <c r="C2128" s="25">
        <f>SUBTOTAL(9,C2117:C2127)</f>
        <v>1639.04</v>
      </c>
      <c r="D2128" s="25" t="str">
        <f t="shared" si="33"/>
        <v>TOTAL</v>
      </c>
    </row>
    <row r="2129" spans="1:5" outlineLevel="2" x14ac:dyDescent="0.35">
      <c r="A2129" s="11">
        <v>43805</v>
      </c>
      <c r="B2129" t="s">
        <v>946</v>
      </c>
      <c r="C2129" s="5">
        <v>115</v>
      </c>
      <c r="D2129" s="25" t="str">
        <f t="shared" si="33"/>
        <v/>
      </c>
      <c r="E2129" t="s">
        <v>77</v>
      </c>
    </row>
    <row r="2130" spans="1:5" outlineLevel="1" x14ac:dyDescent="0.35">
      <c r="A2130" s="24">
        <f>A2129</f>
        <v>43805</v>
      </c>
      <c r="B2130" s="24" t="str">
        <f>B2129</f>
        <v>DEWALLACE ELLISON</v>
      </c>
      <c r="C2130" s="25">
        <f>SUBTOTAL(9,C2129:C2129)</f>
        <v>115</v>
      </c>
      <c r="D2130" s="25" t="str">
        <f t="shared" si="33"/>
        <v>TOTAL</v>
      </c>
    </row>
    <row r="2131" spans="1:5" outlineLevel="2" x14ac:dyDescent="0.35">
      <c r="A2131" s="11">
        <v>43805</v>
      </c>
      <c r="B2131" t="s">
        <v>947</v>
      </c>
      <c r="C2131" s="5">
        <v>62.2</v>
      </c>
      <c r="D2131" s="25" t="str">
        <f t="shared" si="33"/>
        <v/>
      </c>
      <c r="E2131" t="s">
        <v>101</v>
      </c>
    </row>
    <row r="2132" spans="1:5" outlineLevel="2" x14ac:dyDescent="0.35">
      <c r="A2132" s="11">
        <v>43805</v>
      </c>
      <c r="B2132" t="s">
        <v>947</v>
      </c>
      <c r="C2132" s="5">
        <v>149.34</v>
      </c>
      <c r="D2132" s="25" t="str">
        <f t="shared" si="33"/>
        <v/>
      </c>
      <c r="E2132" t="s">
        <v>101</v>
      </c>
    </row>
    <row r="2133" spans="1:5" outlineLevel="2" x14ac:dyDescent="0.35">
      <c r="A2133" s="11">
        <v>43805</v>
      </c>
      <c r="B2133" t="s">
        <v>947</v>
      </c>
      <c r="C2133" s="5">
        <v>62</v>
      </c>
      <c r="D2133" s="25" t="str">
        <f t="shared" si="33"/>
        <v/>
      </c>
      <c r="E2133" t="s">
        <v>97</v>
      </c>
    </row>
    <row r="2134" spans="1:5" outlineLevel="1" x14ac:dyDescent="0.35">
      <c r="A2134" s="24">
        <f>A2133</f>
        <v>43805</v>
      </c>
      <c r="B2134" s="24" t="str">
        <f>B2133</f>
        <v>LORI BOYLE</v>
      </c>
      <c r="C2134" s="25">
        <f>SUBTOTAL(9,C2131:C2133)</f>
        <v>273.54000000000002</v>
      </c>
      <c r="D2134" s="25" t="str">
        <f t="shared" ref="D2134:D2197" si="34">IF(E2134="","TOTAL","")</f>
        <v>TOTAL</v>
      </c>
    </row>
    <row r="2135" spans="1:5" outlineLevel="2" x14ac:dyDescent="0.35">
      <c r="A2135" s="11">
        <v>43805</v>
      </c>
      <c r="B2135" t="s">
        <v>948</v>
      </c>
      <c r="C2135" s="5">
        <v>267.31</v>
      </c>
      <c r="D2135" s="25" t="str">
        <f t="shared" si="34"/>
        <v/>
      </c>
      <c r="E2135" t="s">
        <v>76</v>
      </c>
    </row>
    <row r="2136" spans="1:5" outlineLevel="2" x14ac:dyDescent="0.35">
      <c r="A2136" s="11">
        <v>43805</v>
      </c>
      <c r="B2136" t="s">
        <v>948</v>
      </c>
      <c r="C2136" s="5">
        <v>51.97</v>
      </c>
      <c r="D2136" s="25" t="str">
        <f t="shared" si="34"/>
        <v/>
      </c>
      <c r="E2136" t="s">
        <v>79</v>
      </c>
    </row>
    <row r="2137" spans="1:5" outlineLevel="1" x14ac:dyDescent="0.35">
      <c r="A2137" s="24">
        <f>A2136</f>
        <v>43805</v>
      </c>
      <c r="B2137" s="24" t="str">
        <f>B2136</f>
        <v>MELISSA HURT</v>
      </c>
      <c r="C2137" s="25">
        <f>SUBTOTAL(9,C2135:C2136)</f>
        <v>319.27999999999997</v>
      </c>
      <c r="D2137" s="25" t="str">
        <f t="shared" si="34"/>
        <v>TOTAL</v>
      </c>
    </row>
    <row r="2138" spans="1:5" outlineLevel="2" x14ac:dyDescent="0.35">
      <c r="A2138" s="11">
        <v>43805</v>
      </c>
      <c r="B2138" t="s">
        <v>949</v>
      </c>
      <c r="C2138" s="5">
        <v>43.6</v>
      </c>
      <c r="D2138" s="25" t="str">
        <f t="shared" si="34"/>
        <v/>
      </c>
      <c r="E2138" t="s">
        <v>101</v>
      </c>
    </row>
    <row r="2139" spans="1:5" outlineLevel="2" x14ac:dyDescent="0.35">
      <c r="A2139" s="11">
        <v>43805</v>
      </c>
      <c r="B2139" t="s">
        <v>949</v>
      </c>
      <c r="C2139" s="5">
        <v>115.56</v>
      </c>
      <c r="D2139" s="25" t="str">
        <f t="shared" si="34"/>
        <v/>
      </c>
      <c r="E2139" t="s">
        <v>97</v>
      </c>
    </row>
    <row r="2140" spans="1:5" outlineLevel="2" x14ac:dyDescent="0.35">
      <c r="A2140" s="11">
        <v>43805</v>
      </c>
      <c r="B2140" t="s">
        <v>949</v>
      </c>
      <c r="C2140" s="5">
        <v>137.19999999999999</v>
      </c>
      <c r="D2140" s="25" t="str">
        <f t="shared" si="34"/>
        <v/>
      </c>
      <c r="E2140" t="s">
        <v>93</v>
      </c>
    </row>
    <row r="2141" spans="1:5" outlineLevel="2" x14ac:dyDescent="0.35">
      <c r="A2141" s="11">
        <v>43805</v>
      </c>
      <c r="B2141" t="s">
        <v>949</v>
      </c>
      <c r="C2141" s="5">
        <v>106.82</v>
      </c>
      <c r="D2141" s="25" t="str">
        <f t="shared" si="34"/>
        <v/>
      </c>
      <c r="E2141" t="s">
        <v>101</v>
      </c>
    </row>
    <row r="2142" spans="1:5" outlineLevel="2" x14ac:dyDescent="0.35">
      <c r="A2142" s="11">
        <v>43805</v>
      </c>
      <c r="B2142" t="s">
        <v>949</v>
      </c>
      <c r="C2142" s="5">
        <v>51.03</v>
      </c>
      <c r="D2142" s="25" t="str">
        <f t="shared" si="34"/>
        <v/>
      </c>
      <c r="E2142" t="s">
        <v>79</v>
      </c>
    </row>
    <row r="2143" spans="1:5" outlineLevel="2" x14ac:dyDescent="0.35">
      <c r="A2143" s="11">
        <v>43805</v>
      </c>
      <c r="B2143" t="s">
        <v>949</v>
      </c>
      <c r="C2143" s="5">
        <v>79</v>
      </c>
      <c r="D2143" s="25" t="str">
        <f t="shared" si="34"/>
        <v/>
      </c>
      <c r="E2143" t="s">
        <v>92</v>
      </c>
    </row>
    <row r="2144" spans="1:5" outlineLevel="2" x14ac:dyDescent="0.35">
      <c r="A2144" s="11">
        <v>43805</v>
      </c>
      <c r="B2144" t="s">
        <v>949</v>
      </c>
      <c r="C2144" s="5">
        <v>48.65</v>
      </c>
      <c r="D2144" s="25" t="str">
        <f t="shared" si="34"/>
        <v/>
      </c>
      <c r="E2144" t="s">
        <v>80</v>
      </c>
    </row>
    <row r="2145" spans="1:5" outlineLevel="1" x14ac:dyDescent="0.35">
      <c r="A2145" s="24">
        <f>A2144</f>
        <v>43805</v>
      </c>
      <c r="B2145" s="24" t="str">
        <f>B2144</f>
        <v>SANEE BELL</v>
      </c>
      <c r="C2145" s="25">
        <f>SUBTOTAL(9,C2138:C2144)</f>
        <v>581.86</v>
      </c>
      <c r="D2145" s="25" t="str">
        <f t="shared" si="34"/>
        <v>TOTAL</v>
      </c>
    </row>
    <row r="2146" spans="1:5" outlineLevel="2" x14ac:dyDescent="0.35">
      <c r="A2146" s="11">
        <v>43805</v>
      </c>
      <c r="B2146" t="s">
        <v>950</v>
      </c>
      <c r="C2146" s="5">
        <v>39.81</v>
      </c>
      <c r="D2146" s="25" t="str">
        <f t="shared" si="34"/>
        <v/>
      </c>
      <c r="E2146" t="s">
        <v>101</v>
      </c>
    </row>
    <row r="2147" spans="1:5" outlineLevel="2" x14ac:dyDescent="0.35">
      <c r="A2147" s="11">
        <v>43805</v>
      </c>
      <c r="B2147" t="s">
        <v>950</v>
      </c>
      <c r="C2147" s="5">
        <v>26.17</v>
      </c>
      <c r="D2147" s="25" t="str">
        <f t="shared" si="34"/>
        <v/>
      </c>
      <c r="E2147" t="s">
        <v>101</v>
      </c>
    </row>
    <row r="2148" spans="1:5" outlineLevel="1" x14ac:dyDescent="0.35">
      <c r="A2148" s="24">
        <f>A2147</f>
        <v>43805</v>
      </c>
      <c r="B2148" s="24" t="str">
        <f>B2147</f>
        <v>VIRGINIA COLLETT</v>
      </c>
      <c r="C2148" s="25">
        <f>SUBTOTAL(9,C2146:C2147)</f>
        <v>65.98</v>
      </c>
      <c r="D2148" s="25" t="str">
        <f t="shared" si="34"/>
        <v>TOTAL</v>
      </c>
    </row>
    <row r="2149" spans="1:5" outlineLevel="2" x14ac:dyDescent="0.35">
      <c r="A2149" s="11">
        <v>43805</v>
      </c>
      <c r="B2149" t="s">
        <v>686</v>
      </c>
      <c r="C2149" s="5">
        <v>56.07</v>
      </c>
      <c r="D2149" s="25" t="str">
        <f t="shared" si="34"/>
        <v/>
      </c>
      <c r="E2149" t="s">
        <v>93</v>
      </c>
    </row>
    <row r="2150" spans="1:5" outlineLevel="1" x14ac:dyDescent="0.35">
      <c r="A2150" s="24">
        <f>A2149</f>
        <v>43805</v>
      </c>
      <c r="B2150" s="24" t="str">
        <f>B2149</f>
        <v>AMANDA RHODES</v>
      </c>
      <c r="C2150" s="25">
        <f>SUBTOTAL(9,C2149:C2149)</f>
        <v>56.07</v>
      </c>
      <c r="D2150" s="25" t="str">
        <f t="shared" si="34"/>
        <v>TOTAL</v>
      </c>
    </row>
    <row r="2151" spans="1:5" outlineLevel="2" x14ac:dyDescent="0.35">
      <c r="A2151" s="11">
        <v>43805</v>
      </c>
      <c r="B2151" t="s">
        <v>231</v>
      </c>
      <c r="C2151" s="5">
        <v>84.76</v>
      </c>
      <c r="D2151" s="25" t="str">
        <f t="shared" si="34"/>
        <v/>
      </c>
      <c r="E2151" t="s">
        <v>101</v>
      </c>
    </row>
    <row r="2152" spans="1:5" outlineLevel="1" x14ac:dyDescent="0.35">
      <c r="A2152" s="24">
        <f>A2151</f>
        <v>43805</v>
      </c>
      <c r="B2152" s="24" t="str">
        <f>B2151</f>
        <v>AMY MOREHEAD</v>
      </c>
      <c r="C2152" s="25">
        <f>SUBTOTAL(9,C2151:C2151)</f>
        <v>84.76</v>
      </c>
      <c r="D2152" s="25" t="str">
        <f t="shared" si="34"/>
        <v>TOTAL</v>
      </c>
    </row>
    <row r="2153" spans="1:5" outlineLevel="2" x14ac:dyDescent="0.35">
      <c r="A2153" s="11">
        <v>43805</v>
      </c>
      <c r="B2153" t="s">
        <v>951</v>
      </c>
      <c r="C2153" s="5">
        <v>104.14</v>
      </c>
      <c r="D2153" s="25" t="str">
        <f t="shared" si="34"/>
        <v/>
      </c>
      <c r="E2153" t="s">
        <v>101</v>
      </c>
    </row>
    <row r="2154" spans="1:5" outlineLevel="1" x14ac:dyDescent="0.35">
      <c r="A2154" s="24">
        <f>A2153</f>
        <v>43805</v>
      </c>
      <c r="B2154" s="24" t="str">
        <f>B2153</f>
        <v>AMY OTT</v>
      </c>
      <c r="C2154" s="25">
        <f>SUBTOTAL(9,C2153:C2153)</f>
        <v>104.14</v>
      </c>
      <c r="D2154" s="25" t="str">
        <f t="shared" si="34"/>
        <v>TOTAL</v>
      </c>
    </row>
    <row r="2155" spans="1:5" outlineLevel="2" x14ac:dyDescent="0.35">
      <c r="A2155" s="11">
        <v>43805</v>
      </c>
      <c r="B2155" t="s">
        <v>610</v>
      </c>
      <c r="C2155" s="5">
        <v>133.55000000000001</v>
      </c>
      <c r="D2155" s="25" t="str">
        <f t="shared" si="34"/>
        <v/>
      </c>
      <c r="E2155" t="s">
        <v>101</v>
      </c>
    </row>
    <row r="2156" spans="1:5" outlineLevel="1" x14ac:dyDescent="0.35">
      <c r="A2156" s="24">
        <f>A2155</f>
        <v>43805</v>
      </c>
      <c r="B2156" s="24" t="str">
        <f>B2155</f>
        <v>AMY WOLFF</v>
      </c>
      <c r="C2156" s="25">
        <f>SUBTOTAL(9,C2155:C2155)</f>
        <v>133.55000000000001</v>
      </c>
      <c r="D2156" s="25" t="str">
        <f t="shared" si="34"/>
        <v>TOTAL</v>
      </c>
    </row>
    <row r="2157" spans="1:5" outlineLevel="2" x14ac:dyDescent="0.35">
      <c r="A2157" s="11">
        <v>43805</v>
      </c>
      <c r="B2157" t="s">
        <v>952</v>
      </c>
      <c r="C2157" s="5">
        <v>35.99</v>
      </c>
      <c r="D2157" s="25" t="str">
        <f t="shared" si="34"/>
        <v/>
      </c>
      <c r="E2157" t="s">
        <v>101</v>
      </c>
    </row>
    <row r="2158" spans="1:5" outlineLevel="1" x14ac:dyDescent="0.35">
      <c r="A2158" s="24">
        <f>A2157</f>
        <v>43805</v>
      </c>
      <c r="B2158" s="24" t="str">
        <f>B2157</f>
        <v>ANA MENA</v>
      </c>
      <c r="C2158" s="25">
        <f>SUBTOTAL(9,C2157:C2157)</f>
        <v>35.99</v>
      </c>
      <c r="D2158" s="25" t="str">
        <f t="shared" si="34"/>
        <v>TOTAL</v>
      </c>
    </row>
    <row r="2159" spans="1:5" outlineLevel="2" x14ac:dyDescent="0.35">
      <c r="A2159" s="11">
        <v>43805</v>
      </c>
      <c r="B2159" t="s">
        <v>187</v>
      </c>
      <c r="C2159" s="5">
        <v>41.43</v>
      </c>
      <c r="D2159" s="25" t="str">
        <f t="shared" si="34"/>
        <v/>
      </c>
      <c r="E2159" t="s">
        <v>101</v>
      </c>
    </row>
    <row r="2160" spans="1:5" outlineLevel="1" x14ac:dyDescent="0.35">
      <c r="A2160" s="24">
        <f>A2159</f>
        <v>43805</v>
      </c>
      <c r="B2160" s="24" t="str">
        <f>B2159</f>
        <v>ANDREW VO</v>
      </c>
      <c r="C2160" s="25">
        <f>SUBTOTAL(9,C2159:C2159)</f>
        <v>41.43</v>
      </c>
      <c r="D2160" s="25" t="str">
        <f t="shared" si="34"/>
        <v>TOTAL</v>
      </c>
    </row>
    <row r="2161" spans="1:5" outlineLevel="2" x14ac:dyDescent="0.35">
      <c r="A2161" s="11">
        <v>43805</v>
      </c>
      <c r="B2161" t="s">
        <v>611</v>
      </c>
      <c r="C2161" s="5">
        <v>68.14</v>
      </c>
      <c r="D2161" s="25" t="str">
        <f t="shared" si="34"/>
        <v/>
      </c>
      <c r="E2161" t="s">
        <v>101</v>
      </c>
    </row>
    <row r="2162" spans="1:5" outlineLevel="1" x14ac:dyDescent="0.35">
      <c r="A2162" s="24">
        <f>A2161</f>
        <v>43805</v>
      </c>
      <c r="B2162" s="24" t="str">
        <f>B2161</f>
        <v>ASHLEE LAIRD</v>
      </c>
      <c r="C2162" s="25">
        <f>SUBTOTAL(9,C2161:C2161)</f>
        <v>68.14</v>
      </c>
      <c r="D2162" s="25" t="str">
        <f t="shared" si="34"/>
        <v>TOTAL</v>
      </c>
    </row>
    <row r="2163" spans="1:5" outlineLevel="2" x14ac:dyDescent="0.35">
      <c r="A2163" s="11">
        <v>43805</v>
      </c>
      <c r="B2163" t="s">
        <v>953</v>
      </c>
      <c r="C2163" s="5">
        <v>72.5</v>
      </c>
      <c r="D2163" s="25" t="str">
        <f t="shared" si="34"/>
        <v/>
      </c>
      <c r="E2163" t="s">
        <v>83</v>
      </c>
    </row>
    <row r="2164" spans="1:5" outlineLevel="1" x14ac:dyDescent="0.35">
      <c r="A2164" s="24">
        <f>A2163</f>
        <v>43805</v>
      </c>
      <c r="B2164" s="24" t="str">
        <f>B2163</f>
        <v>AUDREY BRUMMETT</v>
      </c>
      <c r="C2164" s="25">
        <f>SUBTOTAL(9,C2163:C2163)</f>
        <v>72.5</v>
      </c>
      <c r="D2164" s="25" t="str">
        <f t="shared" si="34"/>
        <v>TOTAL</v>
      </c>
    </row>
    <row r="2165" spans="1:5" outlineLevel="2" x14ac:dyDescent="0.35">
      <c r="A2165" s="11">
        <v>43805</v>
      </c>
      <c r="B2165" t="s">
        <v>954</v>
      </c>
      <c r="C2165" s="5">
        <v>83.46</v>
      </c>
      <c r="D2165" s="25" t="str">
        <f t="shared" si="34"/>
        <v/>
      </c>
      <c r="E2165" t="s">
        <v>101</v>
      </c>
    </row>
    <row r="2166" spans="1:5" outlineLevel="1" x14ac:dyDescent="0.35">
      <c r="A2166" s="24">
        <f>A2165</f>
        <v>43805</v>
      </c>
      <c r="B2166" s="24" t="str">
        <f>B2165</f>
        <v>BENEDICTO MACALALAD</v>
      </c>
      <c r="C2166" s="25">
        <f>SUBTOTAL(9,C2165:C2165)</f>
        <v>83.46</v>
      </c>
      <c r="D2166" s="25" t="str">
        <f t="shared" si="34"/>
        <v>TOTAL</v>
      </c>
    </row>
    <row r="2167" spans="1:5" outlineLevel="2" x14ac:dyDescent="0.35">
      <c r="A2167" s="11">
        <v>43805</v>
      </c>
      <c r="B2167" t="s">
        <v>612</v>
      </c>
      <c r="C2167" s="5">
        <v>66.97</v>
      </c>
      <c r="D2167" s="25" t="str">
        <f t="shared" si="34"/>
        <v/>
      </c>
      <c r="E2167" t="s">
        <v>101</v>
      </c>
    </row>
    <row r="2168" spans="1:5" outlineLevel="1" x14ac:dyDescent="0.35">
      <c r="A2168" s="24">
        <f>A2167</f>
        <v>43805</v>
      </c>
      <c r="B2168" s="24" t="str">
        <f>B2167</f>
        <v>BETTY WINDER</v>
      </c>
      <c r="C2168" s="25">
        <f>SUBTOTAL(9,C2167:C2167)</f>
        <v>66.97</v>
      </c>
      <c r="D2168" s="25" t="str">
        <f t="shared" si="34"/>
        <v>TOTAL</v>
      </c>
    </row>
    <row r="2169" spans="1:5" outlineLevel="2" x14ac:dyDescent="0.35">
      <c r="A2169" s="11">
        <v>43805</v>
      </c>
      <c r="B2169" t="s">
        <v>955</v>
      </c>
      <c r="C2169" s="5">
        <v>51.58</v>
      </c>
      <c r="D2169" s="25" t="str">
        <f t="shared" si="34"/>
        <v/>
      </c>
      <c r="E2169" t="s">
        <v>97</v>
      </c>
    </row>
    <row r="2170" spans="1:5" outlineLevel="1" x14ac:dyDescent="0.35">
      <c r="A2170" s="24">
        <f>A2169</f>
        <v>43805</v>
      </c>
      <c r="B2170" s="24" t="str">
        <f>B2169</f>
        <v>BLAKE LANNOM</v>
      </c>
      <c r="C2170" s="25">
        <f>SUBTOTAL(9,C2169:C2169)</f>
        <v>51.58</v>
      </c>
      <c r="D2170" s="25" t="str">
        <f t="shared" si="34"/>
        <v>TOTAL</v>
      </c>
    </row>
    <row r="2171" spans="1:5" outlineLevel="2" x14ac:dyDescent="0.35">
      <c r="A2171" s="11">
        <v>43805</v>
      </c>
      <c r="B2171" t="s">
        <v>956</v>
      </c>
      <c r="C2171" s="5">
        <v>88.84</v>
      </c>
      <c r="D2171" s="25" t="str">
        <f t="shared" si="34"/>
        <v/>
      </c>
      <c r="E2171" t="s">
        <v>101</v>
      </c>
    </row>
    <row r="2172" spans="1:5" outlineLevel="1" x14ac:dyDescent="0.35">
      <c r="A2172" s="24">
        <f>A2171</f>
        <v>43805</v>
      </c>
      <c r="B2172" s="24" t="str">
        <f>B2171</f>
        <v>CAROLINE MCCULLARS</v>
      </c>
      <c r="C2172" s="25">
        <f>SUBTOTAL(9,C2171:C2171)</f>
        <v>88.84</v>
      </c>
      <c r="D2172" s="25" t="str">
        <f t="shared" si="34"/>
        <v>TOTAL</v>
      </c>
    </row>
    <row r="2173" spans="1:5" outlineLevel="2" x14ac:dyDescent="0.35">
      <c r="A2173" s="11">
        <v>43805</v>
      </c>
      <c r="B2173" t="s">
        <v>615</v>
      </c>
      <c r="C2173" s="5">
        <v>896</v>
      </c>
      <c r="D2173" s="25" t="str">
        <f t="shared" si="34"/>
        <v/>
      </c>
      <c r="E2173" t="s">
        <v>99</v>
      </c>
    </row>
    <row r="2174" spans="1:5" outlineLevel="1" x14ac:dyDescent="0.35">
      <c r="A2174" s="24">
        <f>A2173</f>
        <v>43805</v>
      </c>
      <c r="B2174" s="24" t="str">
        <f>B2173</f>
        <v>CHAD SIMMONS</v>
      </c>
      <c r="C2174" s="25">
        <f>SUBTOTAL(9,C2173:C2173)</f>
        <v>896</v>
      </c>
      <c r="D2174" s="25" t="str">
        <f t="shared" si="34"/>
        <v>TOTAL</v>
      </c>
    </row>
    <row r="2175" spans="1:5" outlineLevel="2" x14ac:dyDescent="0.35">
      <c r="A2175" s="11">
        <v>43805</v>
      </c>
      <c r="B2175" t="s">
        <v>957</v>
      </c>
      <c r="C2175" s="5">
        <v>92.66</v>
      </c>
      <c r="D2175" s="25" t="str">
        <f t="shared" si="34"/>
        <v/>
      </c>
      <c r="E2175" t="s">
        <v>101</v>
      </c>
    </row>
    <row r="2176" spans="1:5" outlineLevel="1" x14ac:dyDescent="0.35">
      <c r="A2176" s="24">
        <f>A2175</f>
        <v>43805</v>
      </c>
      <c r="B2176" s="24" t="str">
        <f>B2175</f>
        <v>CHIHARU ALLEN</v>
      </c>
      <c r="C2176" s="25">
        <f>SUBTOTAL(9,C2175:C2175)</f>
        <v>92.66</v>
      </c>
      <c r="D2176" s="25" t="str">
        <f t="shared" si="34"/>
        <v>TOTAL</v>
      </c>
    </row>
    <row r="2177" spans="1:5" outlineLevel="2" x14ac:dyDescent="0.35">
      <c r="A2177" s="11">
        <v>43805</v>
      </c>
      <c r="B2177" t="s">
        <v>958</v>
      </c>
      <c r="C2177" s="5">
        <v>79</v>
      </c>
      <c r="D2177" s="25" t="str">
        <f t="shared" si="34"/>
        <v/>
      </c>
      <c r="E2177" t="s">
        <v>93</v>
      </c>
    </row>
    <row r="2178" spans="1:5" outlineLevel="2" x14ac:dyDescent="0.35">
      <c r="A2178" s="11">
        <v>43805</v>
      </c>
      <c r="B2178" t="s">
        <v>958</v>
      </c>
      <c r="C2178" s="5">
        <v>38.450000000000003</v>
      </c>
      <c r="D2178" s="25" t="str">
        <f t="shared" si="34"/>
        <v/>
      </c>
      <c r="E2178" t="s">
        <v>79</v>
      </c>
    </row>
    <row r="2179" spans="1:5" outlineLevel="1" x14ac:dyDescent="0.35">
      <c r="A2179" s="24">
        <f>A2178</f>
        <v>43805</v>
      </c>
      <c r="B2179" s="24" t="str">
        <f>B2178</f>
        <v>CHRIS HUDSON</v>
      </c>
      <c r="C2179" s="25">
        <f>SUBTOTAL(9,C2177:C2178)</f>
        <v>117.45</v>
      </c>
      <c r="D2179" s="25" t="str">
        <f t="shared" si="34"/>
        <v>TOTAL</v>
      </c>
    </row>
    <row r="2180" spans="1:5" outlineLevel="2" x14ac:dyDescent="0.35">
      <c r="A2180" s="11">
        <v>43805</v>
      </c>
      <c r="B2180" t="s">
        <v>959</v>
      </c>
      <c r="C2180" s="5">
        <v>91.45</v>
      </c>
      <c r="D2180" s="25" t="str">
        <f t="shared" si="34"/>
        <v/>
      </c>
      <c r="E2180" t="s">
        <v>101</v>
      </c>
    </row>
    <row r="2181" spans="1:5" outlineLevel="1" x14ac:dyDescent="0.35">
      <c r="A2181" s="24">
        <f>A2180</f>
        <v>43805</v>
      </c>
      <c r="B2181" s="24" t="str">
        <f>B2180</f>
        <v>CHRISTINA GAMBLE</v>
      </c>
      <c r="C2181" s="25">
        <f>SUBTOTAL(9,C2180:C2180)</f>
        <v>91.45</v>
      </c>
      <c r="D2181" s="25" t="str">
        <f t="shared" si="34"/>
        <v>TOTAL</v>
      </c>
    </row>
    <row r="2182" spans="1:5" outlineLevel="2" x14ac:dyDescent="0.35">
      <c r="A2182" s="11">
        <v>43805</v>
      </c>
      <c r="B2182" t="s">
        <v>960</v>
      </c>
      <c r="C2182" s="5">
        <v>28.91</v>
      </c>
      <c r="D2182" s="25" t="str">
        <f t="shared" si="34"/>
        <v/>
      </c>
      <c r="E2182" t="s">
        <v>101</v>
      </c>
    </row>
    <row r="2183" spans="1:5" outlineLevel="1" x14ac:dyDescent="0.35">
      <c r="A2183" s="24">
        <f>A2182</f>
        <v>43805</v>
      </c>
      <c r="B2183" s="24" t="str">
        <f>B2182</f>
        <v>CHRISTINA HERNANDEZ</v>
      </c>
      <c r="C2183" s="25">
        <f>SUBTOTAL(9,C2182:C2182)</f>
        <v>28.91</v>
      </c>
      <c r="D2183" s="25" t="str">
        <f t="shared" si="34"/>
        <v>TOTAL</v>
      </c>
    </row>
    <row r="2184" spans="1:5" outlineLevel="2" x14ac:dyDescent="0.35">
      <c r="A2184" s="11">
        <v>43805</v>
      </c>
      <c r="B2184" t="s">
        <v>961</v>
      </c>
      <c r="C2184" s="5">
        <v>132.65</v>
      </c>
      <c r="D2184" s="25" t="str">
        <f t="shared" si="34"/>
        <v/>
      </c>
      <c r="E2184" t="s">
        <v>101</v>
      </c>
    </row>
    <row r="2185" spans="1:5" outlineLevel="1" x14ac:dyDescent="0.35">
      <c r="A2185" s="24">
        <f>A2184</f>
        <v>43805</v>
      </c>
      <c r="B2185" s="24" t="str">
        <f>B2184</f>
        <v>CHRISTINA STEWART</v>
      </c>
      <c r="C2185" s="25">
        <f>SUBTOTAL(9,C2184:C2184)</f>
        <v>132.65</v>
      </c>
      <c r="D2185" s="25" t="str">
        <f t="shared" si="34"/>
        <v>TOTAL</v>
      </c>
    </row>
    <row r="2186" spans="1:5" outlineLevel="2" x14ac:dyDescent="0.35">
      <c r="A2186" s="11">
        <v>43805</v>
      </c>
      <c r="B2186" t="s">
        <v>962</v>
      </c>
      <c r="C2186" s="5">
        <v>114.5</v>
      </c>
      <c r="D2186" s="25" t="str">
        <f t="shared" si="34"/>
        <v/>
      </c>
      <c r="E2186" t="s">
        <v>101</v>
      </c>
    </row>
    <row r="2187" spans="1:5" outlineLevel="1" x14ac:dyDescent="0.35">
      <c r="A2187" s="24">
        <f>A2186</f>
        <v>43805</v>
      </c>
      <c r="B2187" s="24" t="str">
        <f>B2186</f>
        <v>CHRISTOPHER COPE</v>
      </c>
      <c r="C2187" s="25">
        <f>SUBTOTAL(9,C2186:C2186)</f>
        <v>114.5</v>
      </c>
      <c r="D2187" s="25" t="str">
        <f t="shared" si="34"/>
        <v>TOTAL</v>
      </c>
    </row>
    <row r="2188" spans="1:5" outlineLevel="2" x14ac:dyDescent="0.35">
      <c r="A2188" s="11">
        <v>43805</v>
      </c>
      <c r="B2188" t="s">
        <v>963</v>
      </c>
      <c r="C2188" s="5">
        <v>99.84</v>
      </c>
      <c r="D2188" s="25" t="str">
        <f t="shared" si="34"/>
        <v/>
      </c>
      <c r="E2188" t="s">
        <v>99</v>
      </c>
    </row>
    <row r="2189" spans="1:5" outlineLevel="1" x14ac:dyDescent="0.35">
      <c r="A2189" s="24">
        <f>A2188</f>
        <v>43805</v>
      </c>
      <c r="B2189" s="24" t="str">
        <f>B2188</f>
        <v>CLAIRE MIFSUD</v>
      </c>
      <c r="C2189" s="25">
        <f>SUBTOTAL(9,C2188:C2188)</f>
        <v>99.84</v>
      </c>
      <c r="D2189" s="25" t="str">
        <f t="shared" si="34"/>
        <v>TOTAL</v>
      </c>
    </row>
    <row r="2190" spans="1:5" outlineLevel="2" x14ac:dyDescent="0.35">
      <c r="A2190" s="11">
        <v>43805</v>
      </c>
      <c r="B2190" t="s">
        <v>755</v>
      </c>
      <c r="C2190" s="5">
        <v>19.100000000000001</v>
      </c>
      <c r="D2190" s="25" t="str">
        <f t="shared" si="34"/>
        <v/>
      </c>
      <c r="E2190" t="s">
        <v>101</v>
      </c>
    </row>
    <row r="2191" spans="1:5" outlineLevel="1" x14ac:dyDescent="0.35">
      <c r="A2191" s="24">
        <f>A2190</f>
        <v>43805</v>
      </c>
      <c r="B2191" s="24" t="str">
        <f>B2190</f>
        <v>CODY BROCK</v>
      </c>
      <c r="C2191" s="25">
        <f>SUBTOTAL(9,C2190:C2190)</f>
        <v>19.100000000000001</v>
      </c>
      <c r="D2191" s="25" t="str">
        <f t="shared" si="34"/>
        <v>TOTAL</v>
      </c>
    </row>
    <row r="2192" spans="1:5" outlineLevel="2" x14ac:dyDescent="0.35">
      <c r="A2192" s="11">
        <v>43805</v>
      </c>
      <c r="B2192" t="s">
        <v>616</v>
      </c>
      <c r="C2192" s="5">
        <v>115</v>
      </c>
      <c r="D2192" s="25" t="str">
        <f t="shared" si="34"/>
        <v/>
      </c>
      <c r="E2192" t="s">
        <v>101</v>
      </c>
    </row>
    <row r="2193" spans="1:5" outlineLevel="1" x14ac:dyDescent="0.35">
      <c r="A2193" s="24">
        <f>A2192</f>
        <v>43805</v>
      </c>
      <c r="B2193" s="24" t="str">
        <f>B2192</f>
        <v>CRAIG FISHER</v>
      </c>
      <c r="C2193" s="25">
        <f>SUBTOTAL(9,C2192:C2192)</f>
        <v>115</v>
      </c>
      <c r="D2193" s="25" t="str">
        <f t="shared" si="34"/>
        <v>TOTAL</v>
      </c>
    </row>
    <row r="2194" spans="1:5" outlineLevel="2" x14ac:dyDescent="0.35">
      <c r="A2194" s="11">
        <v>43805</v>
      </c>
      <c r="B2194" t="s">
        <v>964</v>
      </c>
      <c r="C2194" s="5">
        <v>77.97</v>
      </c>
      <c r="D2194" s="25" t="str">
        <f t="shared" si="34"/>
        <v/>
      </c>
      <c r="E2194" t="s">
        <v>101</v>
      </c>
    </row>
    <row r="2195" spans="1:5" outlineLevel="1" x14ac:dyDescent="0.35">
      <c r="A2195" s="24">
        <f>A2194</f>
        <v>43805</v>
      </c>
      <c r="B2195" s="24" t="str">
        <f>B2194</f>
        <v>CYNTHIA REICHELT</v>
      </c>
      <c r="C2195" s="25">
        <f>SUBTOTAL(9,C2194:C2194)</f>
        <v>77.97</v>
      </c>
      <c r="D2195" s="25" t="str">
        <f t="shared" si="34"/>
        <v>TOTAL</v>
      </c>
    </row>
    <row r="2196" spans="1:5" outlineLevel="2" x14ac:dyDescent="0.35">
      <c r="A2196" s="11">
        <v>43805</v>
      </c>
      <c r="B2196" t="s">
        <v>965</v>
      </c>
      <c r="C2196" s="5">
        <v>7.63</v>
      </c>
      <c r="D2196" s="25" t="str">
        <f t="shared" si="34"/>
        <v/>
      </c>
      <c r="E2196" t="s">
        <v>101</v>
      </c>
    </row>
    <row r="2197" spans="1:5" outlineLevel="1" x14ac:dyDescent="0.35">
      <c r="A2197" s="24">
        <f>A2196</f>
        <v>43805</v>
      </c>
      <c r="B2197" s="24" t="str">
        <f>B2196</f>
        <v>CYNTHIA SWAN</v>
      </c>
      <c r="C2197" s="25">
        <f>SUBTOTAL(9,C2196:C2196)</f>
        <v>7.63</v>
      </c>
      <c r="D2197" s="25" t="str">
        <f t="shared" si="34"/>
        <v>TOTAL</v>
      </c>
    </row>
    <row r="2198" spans="1:5" outlineLevel="2" x14ac:dyDescent="0.35">
      <c r="A2198" s="11">
        <v>43805</v>
      </c>
      <c r="B2198" t="s">
        <v>966</v>
      </c>
      <c r="C2198" s="5">
        <v>168.46</v>
      </c>
      <c r="D2198" s="25" t="str">
        <f t="shared" ref="D2198:D2261" si="35">IF(E2198="","TOTAL","")</f>
        <v/>
      </c>
      <c r="E2198" t="s">
        <v>101</v>
      </c>
    </row>
    <row r="2199" spans="1:5" outlineLevel="1" x14ac:dyDescent="0.35">
      <c r="A2199" s="24">
        <f>A2198</f>
        <v>43805</v>
      </c>
      <c r="B2199" s="24" t="str">
        <f>B2198</f>
        <v>DARLENE BATES</v>
      </c>
      <c r="C2199" s="25">
        <f>SUBTOTAL(9,C2198:C2198)</f>
        <v>168.46</v>
      </c>
      <c r="D2199" s="25" t="str">
        <f t="shared" si="35"/>
        <v>TOTAL</v>
      </c>
    </row>
    <row r="2200" spans="1:5" outlineLevel="2" x14ac:dyDescent="0.35">
      <c r="A2200" s="11">
        <v>43805</v>
      </c>
      <c r="B2200" t="s">
        <v>125</v>
      </c>
      <c r="C2200" s="5">
        <v>179.85</v>
      </c>
      <c r="D2200" s="25" t="str">
        <f t="shared" si="35"/>
        <v/>
      </c>
      <c r="E2200" t="s">
        <v>101</v>
      </c>
    </row>
    <row r="2201" spans="1:5" outlineLevel="1" x14ac:dyDescent="0.35">
      <c r="A2201" s="24">
        <f>A2200</f>
        <v>43805</v>
      </c>
      <c r="B2201" s="24" t="str">
        <f>B2200</f>
        <v>DAVID CRUZ</v>
      </c>
      <c r="C2201" s="25">
        <f>SUBTOTAL(9,C2200:C2200)</f>
        <v>179.85</v>
      </c>
      <c r="D2201" s="25" t="str">
        <f t="shared" si="35"/>
        <v>TOTAL</v>
      </c>
    </row>
    <row r="2202" spans="1:5" outlineLevel="2" x14ac:dyDescent="0.35">
      <c r="A2202" s="11">
        <v>43805</v>
      </c>
      <c r="B2202" t="s">
        <v>967</v>
      </c>
      <c r="C2202" s="5">
        <v>157.04</v>
      </c>
      <c r="D2202" s="25" t="str">
        <f t="shared" si="35"/>
        <v/>
      </c>
      <c r="E2202" t="s">
        <v>101</v>
      </c>
    </row>
    <row r="2203" spans="1:5" outlineLevel="1" x14ac:dyDescent="0.35">
      <c r="A2203" s="24">
        <f>A2202</f>
        <v>43805</v>
      </c>
      <c r="B2203" s="24" t="str">
        <f>B2202</f>
        <v>DEANDREA MUKES</v>
      </c>
      <c r="C2203" s="25">
        <f>SUBTOTAL(9,C2202:C2202)</f>
        <v>157.04</v>
      </c>
      <c r="D2203" s="25" t="str">
        <f t="shared" si="35"/>
        <v>TOTAL</v>
      </c>
    </row>
    <row r="2204" spans="1:5" outlineLevel="2" x14ac:dyDescent="0.35">
      <c r="A2204" s="11">
        <v>43805</v>
      </c>
      <c r="B2204" t="s">
        <v>968</v>
      </c>
      <c r="C2204" s="5">
        <v>192.2</v>
      </c>
      <c r="D2204" s="25" t="str">
        <f t="shared" si="35"/>
        <v/>
      </c>
      <c r="E2204" t="s">
        <v>99</v>
      </c>
    </row>
    <row r="2205" spans="1:5" outlineLevel="1" x14ac:dyDescent="0.35">
      <c r="A2205" s="24">
        <f>A2204</f>
        <v>43805</v>
      </c>
      <c r="B2205" s="24" t="str">
        <f>B2204</f>
        <v>DEBORAH DECKER</v>
      </c>
      <c r="C2205" s="25">
        <f>SUBTOTAL(9,C2204:C2204)</f>
        <v>192.2</v>
      </c>
      <c r="D2205" s="25" t="str">
        <f t="shared" si="35"/>
        <v>TOTAL</v>
      </c>
    </row>
    <row r="2206" spans="1:5" outlineLevel="2" x14ac:dyDescent="0.35">
      <c r="A2206" s="11">
        <v>43805</v>
      </c>
      <c r="B2206" t="s">
        <v>969</v>
      </c>
      <c r="C2206" s="5">
        <v>149.33000000000001</v>
      </c>
      <c r="D2206" s="25" t="str">
        <f t="shared" si="35"/>
        <v/>
      </c>
      <c r="E2206" t="s">
        <v>101</v>
      </c>
    </row>
    <row r="2207" spans="1:5" outlineLevel="1" x14ac:dyDescent="0.35">
      <c r="A2207" s="24">
        <f>A2206</f>
        <v>43805</v>
      </c>
      <c r="B2207" s="24" t="str">
        <f>B2206</f>
        <v>DEBORAH HUBBLE</v>
      </c>
      <c r="C2207" s="25">
        <f>SUBTOTAL(9,C2206:C2206)</f>
        <v>149.33000000000001</v>
      </c>
      <c r="D2207" s="25" t="str">
        <f t="shared" si="35"/>
        <v>TOTAL</v>
      </c>
    </row>
    <row r="2208" spans="1:5" outlineLevel="2" x14ac:dyDescent="0.35">
      <c r="A2208" s="11">
        <v>43805</v>
      </c>
      <c r="B2208" t="s">
        <v>970</v>
      </c>
      <c r="C2208" s="5">
        <v>149.94</v>
      </c>
      <c r="D2208" s="25" t="str">
        <f t="shared" si="35"/>
        <v/>
      </c>
      <c r="E2208" t="s">
        <v>101</v>
      </c>
    </row>
    <row r="2209" spans="1:5" outlineLevel="1" x14ac:dyDescent="0.35">
      <c r="A2209" s="24">
        <f>A2208</f>
        <v>43805</v>
      </c>
      <c r="B2209" s="24" t="str">
        <f>B2208</f>
        <v>DEE ARCHIBALD</v>
      </c>
      <c r="C2209" s="25">
        <f>SUBTOTAL(9,C2208:C2208)</f>
        <v>149.94</v>
      </c>
      <c r="D2209" s="25" t="str">
        <f t="shared" si="35"/>
        <v>TOTAL</v>
      </c>
    </row>
    <row r="2210" spans="1:5" outlineLevel="2" x14ac:dyDescent="0.35">
      <c r="A2210" s="11">
        <v>43805</v>
      </c>
      <c r="B2210" t="s">
        <v>971</v>
      </c>
      <c r="C2210" s="5">
        <v>149.34</v>
      </c>
      <c r="D2210" s="25" t="str">
        <f t="shared" si="35"/>
        <v/>
      </c>
      <c r="E2210" t="s">
        <v>101</v>
      </c>
    </row>
    <row r="2211" spans="1:5" outlineLevel="2" x14ac:dyDescent="0.35">
      <c r="A2211" s="11">
        <v>43805</v>
      </c>
      <c r="B2211" t="s">
        <v>971</v>
      </c>
      <c r="C2211" s="5">
        <v>36.21</v>
      </c>
      <c r="D2211" s="25" t="str">
        <f t="shared" si="35"/>
        <v/>
      </c>
      <c r="E2211" t="s">
        <v>97</v>
      </c>
    </row>
    <row r="2212" spans="1:5" outlineLevel="1" x14ac:dyDescent="0.35">
      <c r="A2212" s="24">
        <f>A2211</f>
        <v>43805</v>
      </c>
      <c r="B2212" s="24" t="str">
        <f>B2211</f>
        <v>DEMETRIA THOMAS</v>
      </c>
      <c r="C2212" s="25">
        <f>SUBTOTAL(9,C2210:C2211)</f>
        <v>185.55</v>
      </c>
      <c r="D2212" s="25" t="str">
        <f t="shared" si="35"/>
        <v>TOTAL</v>
      </c>
    </row>
    <row r="2213" spans="1:5" outlineLevel="2" x14ac:dyDescent="0.35">
      <c r="A2213" s="11">
        <v>43805</v>
      </c>
      <c r="B2213" t="s">
        <v>972</v>
      </c>
      <c r="C2213" s="5">
        <v>18.55</v>
      </c>
      <c r="D2213" s="25" t="str">
        <f t="shared" si="35"/>
        <v/>
      </c>
      <c r="E2213" t="s">
        <v>101</v>
      </c>
    </row>
    <row r="2214" spans="1:5" outlineLevel="1" x14ac:dyDescent="0.35">
      <c r="A2214" s="24">
        <f>A2213</f>
        <v>43805</v>
      </c>
      <c r="B2214" s="24" t="str">
        <f>B2213</f>
        <v>DENA BUCHALTER</v>
      </c>
      <c r="C2214" s="25">
        <f>SUBTOTAL(9,C2213:C2213)</f>
        <v>18.55</v>
      </c>
      <c r="D2214" s="25" t="str">
        <f t="shared" si="35"/>
        <v>TOTAL</v>
      </c>
    </row>
    <row r="2215" spans="1:5" outlineLevel="2" x14ac:dyDescent="0.35">
      <c r="A2215" s="11">
        <v>43805</v>
      </c>
      <c r="B2215" t="s">
        <v>315</v>
      </c>
      <c r="C2215" s="5">
        <v>102.46</v>
      </c>
      <c r="D2215" s="25" t="str">
        <f t="shared" si="35"/>
        <v/>
      </c>
      <c r="E2215" t="s">
        <v>101</v>
      </c>
    </row>
    <row r="2216" spans="1:5" outlineLevel="1" x14ac:dyDescent="0.35">
      <c r="A2216" s="24">
        <f>A2215</f>
        <v>43805</v>
      </c>
      <c r="B2216" s="24" t="str">
        <f>B2215</f>
        <v>DENNIS CROOK</v>
      </c>
      <c r="C2216" s="25">
        <f>SUBTOTAL(9,C2215:C2215)</f>
        <v>102.46</v>
      </c>
      <c r="D2216" s="25" t="str">
        <f t="shared" si="35"/>
        <v>TOTAL</v>
      </c>
    </row>
    <row r="2217" spans="1:5" outlineLevel="2" x14ac:dyDescent="0.35">
      <c r="A2217" s="11">
        <v>43805</v>
      </c>
      <c r="B2217" t="s">
        <v>973</v>
      </c>
      <c r="C2217" s="5">
        <v>141.69999999999999</v>
      </c>
      <c r="D2217" s="25" t="str">
        <f t="shared" si="35"/>
        <v/>
      </c>
      <c r="E2217" t="s">
        <v>101</v>
      </c>
    </row>
    <row r="2218" spans="1:5" outlineLevel="2" x14ac:dyDescent="0.35">
      <c r="A2218" s="11">
        <v>43805</v>
      </c>
      <c r="B2218" t="s">
        <v>973</v>
      </c>
      <c r="C2218" s="5">
        <v>352</v>
      </c>
      <c r="D2218" s="25" t="str">
        <f t="shared" si="35"/>
        <v/>
      </c>
      <c r="E2218" t="s">
        <v>97</v>
      </c>
    </row>
    <row r="2219" spans="1:5" outlineLevel="1" x14ac:dyDescent="0.35">
      <c r="A2219" s="24">
        <f>A2218</f>
        <v>43805</v>
      </c>
      <c r="B2219" s="24" t="str">
        <f>B2218</f>
        <v>DEREK ZERBER</v>
      </c>
      <c r="C2219" s="25">
        <f>SUBTOTAL(9,C2217:C2218)</f>
        <v>493.7</v>
      </c>
      <c r="D2219" s="25" t="str">
        <f t="shared" si="35"/>
        <v>TOTAL</v>
      </c>
    </row>
    <row r="2220" spans="1:5" outlineLevel="2" x14ac:dyDescent="0.35">
      <c r="A2220" s="11">
        <v>43805</v>
      </c>
      <c r="B2220" t="s">
        <v>618</v>
      </c>
      <c r="C2220" s="5">
        <v>26.73</v>
      </c>
      <c r="D2220" s="25" t="str">
        <f t="shared" si="35"/>
        <v/>
      </c>
      <c r="E2220" t="s">
        <v>101</v>
      </c>
    </row>
    <row r="2221" spans="1:5" outlineLevel="1" x14ac:dyDescent="0.35">
      <c r="A2221" s="24">
        <f>A2220</f>
        <v>43805</v>
      </c>
      <c r="B2221" s="24" t="str">
        <f>B2220</f>
        <v>DESIREE SHANKLE</v>
      </c>
      <c r="C2221" s="25">
        <f>SUBTOTAL(9,C2220:C2220)</f>
        <v>26.73</v>
      </c>
      <c r="D2221" s="25" t="str">
        <f t="shared" si="35"/>
        <v>TOTAL</v>
      </c>
    </row>
    <row r="2222" spans="1:5" outlineLevel="2" x14ac:dyDescent="0.35">
      <c r="A2222" s="11">
        <v>43805</v>
      </c>
      <c r="B2222" t="s">
        <v>974</v>
      </c>
      <c r="C2222" s="5">
        <v>43.6</v>
      </c>
      <c r="D2222" s="25" t="str">
        <f t="shared" si="35"/>
        <v/>
      </c>
      <c r="E2222" t="s">
        <v>101</v>
      </c>
    </row>
    <row r="2223" spans="1:5" outlineLevel="2" x14ac:dyDescent="0.35">
      <c r="A2223" s="11">
        <v>43805</v>
      </c>
      <c r="B2223" t="s">
        <v>974</v>
      </c>
      <c r="C2223" s="5">
        <v>1061.5899999999999</v>
      </c>
      <c r="D2223" s="25" t="str">
        <f t="shared" si="35"/>
        <v/>
      </c>
      <c r="E2223" t="s">
        <v>97</v>
      </c>
    </row>
    <row r="2224" spans="1:5" outlineLevel="1" x14ac:dyDescent="0.35">
      <c r="A2224" s="24">
        <f>A2223</f>
        <v>43805</v>
      </c>
      <c r="B2224" s="24" t="str">
        <f>B2223</f>
        <v>DIEU YANG</v>
      </c>
      <c r="C2224" s="25">
        <f>SUBTOTAL(9,C2222:C2223)</f>
        <v>1105.1899999999998</v>
      </c>
      <c r="D2224" s="25" t="str">
        <f t="shared" si="35"/>
        <v>TOTAL</v>
      </c>
    </row>
    <row r="2225" spans="1:5" outlineLevel="2" x14ac:dyDescent="0.35">
      <c r="A2225" s="11">
        <v>43805</v>
      </c>
      <c r="B2225" t="s">
        <v>975</v>
      </c>
      <c r="C2225" s="5">
        <v>88.32</v>
      </c>
      <c r="D2225" s="25" t="str">
        <f t="shared" si="35"/>
        <v/>
      </c>
      <c r="E2225" t="s">
        <v>101</v>
      </c>
    </row>
    <row r="2226" spans="1:5" outlineLevel="1" x14ac:dyDescent="0.35">
      <c r="A2226" s="24">
        <f>A2225</f>
        <v>43805</v>
      </c>
      <c r="B2226" s="24" t="str">
        <f>B2225</f>
        <v>DONNA LANIER</v>
      </c>
      <c r="C2226" s="25">
        <f>SUBTOTAL(9,C2225:C2225)</f>
        <v>88.32</v>
      </c>
      <c r="D2226" s="25" t="str">
        <f t="shared" si="35"/>
        <v>TOTAL</v>
      </c>
    </row>
    <row r="2227" spans="1:5" outlineLevel="2" x14ac:dyDescent="0.35">
      <c r="A2227" s="11">
        <v>43805</v>
      </c>
      <c r="B2227" t="s">
        <v>976</v>
      </c>
      <c r="C2227" s="5">
        <v>53.97</v>
      </c>
      <c r="D2227" s="25" t="str">
        <f t="shared" si="35"/>
        <v/>
      </c>
      <c r="E2227" t="s">
        <v>101</v>
      </c>
    </row>
    <row r="2228" spans="1:5" outlineLevel="1" x14ac:dyDescent="0.35">
      <c r="A2228" s="24">
        <f>A2227</f>
        <v>43805</v>
      </c>
      <c r="B2228" s="24" t="str">
        <f>B2227</f>
        <v>DONNA MONROE</v>
      </c>
      <c r="C2228" s="25">
        <f>SUBTOTAL(9,C2227:C2227)</f>
        <v>53.97</v>
      </c>
      <c r="D2228" s="25" t="str">
        <f t="shared" si="35"/>
        <v>TOTAL</v>
      </c>
    </row>
    <row r="2229" spans="1:5" outlineLevel="2" x14ac:dyDescent="0.35">
      <c r="A2229" s="11">
        <v>43805</v>
      </c>
      <c r="B2229" t="s">
        <v>977</v>
      </c>
      <c r="C2229" s="5">
        <v>129.75</v>
      </c>
      <c r="D2229" s="25" t="str">
        <f t="shared" si="35"/>
        <v/>
      </c>
      <c r="E2229" t="s">
        <v>101</v>
      </c>
    </row>
    <row r="2230" spans="1:5" outlineLevel="2" x14ac:dyDescent="0.35">
      <c r="A2230" s="11">
        <v>43805</v>
      </c>
      <c r="B2230" t="s">
        <v>977</v>
      </c>
      <c r="C2230" s="5">
        <v>10</v>
      </c>
      <c r="D2230" s="25" t="str">
        <f t="shared" si="35"/>
        <v/>
      </c>
      <c r="E2230" t="s">
        <v>82</v>
      </c>
    </row>
    <row r="2231" spans="1:5" outlineLevel="1" x14ac:dyDescent="0.35">
      <c r="A2231" s="24">
        <f>A2230</f>
        <v>43805</v>
      </c>
      <c r="B2231" s="24" t="str">
        <f>B2230</f>
        <v>DONNA PITTENGER</v>
      </c>
      <c r="C2231" s="25">
        <f>SUBTOTAL(9,C2229:C2230)</f>
        <v>139.75</v>
      </c>
      <c r="D2231" s="25" t="str">
        <f t="shared" si="35"/>
        <v>TOTAL</v>
      </c>
    </row>
    <row r="2232" spans="1:5" outlineLevel="2" x14ac:dyDescent="0.35">
      <c r="A2232" s="11">
        <v>43805</v>
      </c>
      <c r="B2232" t="s">
        <v>687</v>
      </c>
      <c r="C2232" s="5">
        <v>5293.4</v>
      </c>
      <c r="D2232" s="25" t="str">
        <f t="shared" si="35"/>
        <v/>
      </c>
      <c r="E2232" t="s">
        <v>99</v>
      </c>
    </row>
    <row r="2233" spans="1:5" outlineLevel="1" x14ac:dyDescent="0.35">
      <c r="A2233" s="24">
        <f>A2232</f>
        <v>43805</v>
      </c>
      <c r="B2233" s="24" t="str">
        <f>B2232</f>
        <v>EDWARD LARSEN</v>
      </c>
      <c r="C2233" s="25">
        <f>SUBTOTAL(9,C2232:C2232)</f>
        <v>5293.4</v>
      </c>
      <c r="D2233" s="25" t="str">
        <f t="shared" si="35"/>
        <v>TOTAL</v>
      </c>
    </row>
    <row r="2234" spans="1:5" outlineLevel="2" x14ac:dyDescent="0.35">
      <c r="A2234" s="11">
        <v>43805</v>
      </c>
      <c r="B2234" t="s">
        <v>570</v>
      </c>
      <c r="C2234" s="5">
        <v>79.22</v>
      </c>
      <c r="D2234" s="25" t="str">
        <f t="shared" si="35"/>
        <v/>
      </c>
      <c r="E2234" t="s">
        <v>93</v>
      </c>
    </row>
    <row r="2235" spans="1:5" outlineLevel="1" x14ac:dyDescent="0.35">
      <c r="A2235" s="24">
        <f>A2234</f>
        <v>43805</v>
      </c>
      <c r="B2235" s="24" t="str">
        <f>B2234</f>
        <v>ELISABETH KASSMAN</v>
      </c>
      <c r="C2235" s="25">
        <f>SUBTOTAL(9,C2234:C2234)</f>
        <v>79.22</v>
      </c>
      <c r="D2235" s="25" t="str">
        <f t="shared" si="35"/>
        <v>TOTAL</v>
      </c>
    </row>
    <row r="2236" spans="1:5" outlineLevel="2" x14ac:dyDescent="0.35">
      <c r="A2236" s="11">
        <v>43805</v>
      </c>
      <c r="B2236" t="s">
        <v>978</v>
      </c>
      <c r="C2236" s="5">
        <v>71.63</v>
      </c>
      <c r="D2236" s="25" t="str">
        <f t="shared" si="35"/>
        <v/>
      </c>
      <c r="E2236" t="s">
        <v>101</v>
      </c>
    </row>
    <row r="2237" spans="1:5" outlineLevel="1" x14ac:dyDescent="0.35">
      <c r="A2237" s="24">
        <f>A2236</f>
        <v>43805</v>
      </c>
      <c r="B2237" s="24" t="str">
        <f>B2236</f>
        <v>ELISABETH PHILLIPS</v>
      </c>
      <c r="C2237" s="25">
        <f>SUBTOTAL(9,C2236:C2236)</f>
        <v>71.63</v>
      </c>
      <c r="D2237" s="25" t="str">
        <f t="shared" si="35"/>
        <v>TOTAL</v>
      </c>
    </row>
    <row r="2238" spans="1:5" outlineLevel="2" x14ac:dyDescent="0.35">
      <c r="A2238" s="11">
        <v>43805</v>
      </c>
      <c r="B2238" t="s">
        <v>979</v>
      </c>
      <c r="C2238" s="5">
        <v>9.73</v>
      </c>
      <c r="D2238" s="25" t="str">
        <f t="shared" si="35"/>
        <v/>
      </c>
      <c r="E2238" t="s">
        <v>79</v>
      </c>
    </row>
    <row r="2239" spans="1:5" outlineLevel="1" x14ac:dyDescent="0.35">
      <c r="A2239" s="24">
        <f>A2238</f>
        <v>43805</v>
      </c>
      <c r="B2239" s="24" t="str">
        <f>B2238</f>
        <v>ELLA SELLERS</v>
      </c>
      <c r="C2239" s="25">
        <f>SUBTOTAL(9,C2238:C2238)</f>
        <v>9.73</v>
      </c>
      <c r="D2239" s="25" t="str">
        <f t="shared" si="35"/>
        <v>TOTAL</v>
      </c>
    </row>
    <row r="2240" spans="1:5" outlineLevel="2" x14ac:dyDescent="0.35">
      <c r="A2240" s="11">
        <v>43805</v>
      </c>
      <c r="B2240" t="s">
        <v>980</v>
      </c>
      <c r="C2240" s="5">
        <v>14.75</v>
      </c>
      <c r="D2240" s="25" t="str">
        <f t="shared" si="35"/>
        <v/>
      </c>
      <c r="E2240" t="s">
        <v>101</v>
      </c>
    </row>
    <row r="2241" spans="1:5" outlineLevel="1" x14ac:dyDescent="0.35">
      <c r="A2241" s="24">
        <f>A2240</f>
        <v>43805</v>
      </c>
      <c r="B2241" s="24" t="str">
        <f>B2240</f>
        <v>ELLENA ARMBRUSTER</v>
      </c>
      <c r="C2241" s="25">
        <f>SUBTOTAL(9,C2240:C2240)</f>
        <v>14.75</v>
      </c>
      <c r="D2241" s="25" t="str">
        <f t="shared" si="35"/>
        <v>TOTAL</v>
      </c>
    </row>
    <row r="2242" spans="1:5" outlineLevel="2" x14ac:dyDescent="0.35">
      <c r="A2242" s="11">
        <v>43805</v>
      </c>
      <c r="B2242" t="s">
        <v>151</v>
      </c>
      <c r="C2242" s="5">
        <v>112.83</v>
      </c>
      <c r="D2242" s="25" t="str">
        <f t="shared" si="35"/>
        <v/>
      </c>
      <c r="E2242" t="s">
        <v>101</v>
      </c>
    </row>
    <row r="2243" spans="1:5" outlineLevel="1" x14ac:dyDescent="0.35">
      <c r="A2243" s="24">
        <f>A2242</f>
        <v>43805</v>
      </c>
      <c r="B2243" s="24" t="str">
        <f>B2242</f>
        <v>EMANUEL FLORES</v>
      </c>
      <c r="C2243" s="25">
        <f>SUBTOTAL(9,C2242:C2242)</f>
        <v>112.83</v>
      </c>
      <c r="D2243" s="25" t="str">
        <f t="shared" si="35"/>
        <v>TOTAL</v>
      </c>
    </row>
    <row r="2244" spans="1:5" outlineLevel="2" x14ac:dyDescent="0.35">
      <c r="A2244" s="11">
        <v>43805</v>
      </c>
      <c r="B2244" t="s">
        <v>741</v>
      </c>
      <c r="C2244" s="5">
        <v>33.56</v>
      </c>
      <c r="D2244" s="25" t="str">
        <f t="shared" si="35"/>
        <v/>
      </c>
      <c r="E2244" t="s">
        <v>79</v>
      </c>
    </row>
    <row r="2245" spans="1:5" outlineLevel="1" x14ac:dyDescent="0.35">
      <c r="A2245" s="24">
        <f>A2244</f>
        <v>43805</v>
      </c>
      <c r="B2245" s="24" t="str">
        <f>B2244</f>
        <v>ERICA HODGES</v>
      </c>
      <c r="C2245" s="25">
        <f>SUBTOTAL(9,C2244:C2244)</f>
        <v>33.56</v>
      </c>
      <c r="D2245" s="25" t="str">
        <f t="shared" si="35"/>
        <v>TOTAL</v>
      </c>
    </row>
    <row r="2246" spans="1:5" outlineLevel="2" x14ac:dyDescent="0.35">
      <c r="A2246" s="11">
        <v>43805</v>
      </c>
      <c r="B2246" t="s">
        <v>757</v>
      </c>
      <c r="C2246" s="5">
        <v>46.89</v>
      </c>
      <c r="D2246" s="25" t="str">
        <f t="shared" si="35"/>
        <v/>
      </c>
      <c r="E2246" t="s">
        <v>101</v>
      </c>
    </row>
    <row r="2247" spans="1:5" outlineLevel="1" x14ac:dyDescent="0.35">
      <c r="A2247" s="24">
        <f>A2246</f>
        <v>43805</v>
      </c>
      <c r="B2247" s="24" t="str">
        <f>B2246</f>
        <v>ERICA MELTON</v>
      </c>
      <c r="C2247" s="25">
        <f>SUBTOTAL(9,C2246:C2246)</f>
        <v>46.89</v>
      </c>
      <c r="D2247" s="25" t="str">
        <f t="shared" si="35"/>
        <v>TOTAL</v>
      </c>
    </row>
    <row r="2248" spans="1:5" outlineLevel="2" x14ac:dyDescent="0.35">
      <c r="A2248" s="11">
        <v>43805</v>
      </c>
      <c r="B2248" t="s">
        <v>759</v>
      </c>
      <c r="C2248" s="5">
        <v>65.400000000000006</v>
      </c>
      <c r="D2248" s="25" t="str">
        <f t="shared" si="35"/>
        <v/>
      </c>
      <c r="E2248" t="s">
        <v>101</v>
      </c>
    </row>
    <row r="2249" spans="1:5" outlineLevel="1" x14ac:dyDescent="0.35">
      <c r="A2249" s="24">
        <f>A2248</f>
        <v>43805</v>
      </c>
      <c r="B2249" s="24" t="str">
        <f>B2248</f>
        <v>FLORESTHELA WALKER</v>
      </c>
      <c r="C2249" s="25">
        <f>SUBTOTAL(9,C2248:C2248)</f>
        <v>65.400000000000006</v>
      </c>
      <c r="D2249" s="25" t="str">
        <f t="shared" si="35"/>
        <v>TOTAL</v>
      </c>
    </row>
    <row r="2250" spans="1:5" outlineLevel="2" x14ac:dyDescent="0.35">
      <c r="A2250" s="11">
        <v>43805</v>
      </c>
      <c r="B2250" t="s">
        <v>571</v>
      </c>
      <c r="C2250" s="5">
        <v>64.39</v>
      </c>
      <c r="D2250" s="25" t="str">
        <f t="shared" si="35"/>
        <v/>
      </c>
      <c r="E2250" t="s">
        <v>97</v>
      </c>
    </row>
    <row r="2251" spans="1:5" outlineLevel="1" x14ac:dyDescent="0.35">
      <c r="A2251" s="24">
        <f>A2250</f>
        <v>43805</v>
      </c>
      <c r="B2251" s="24" t="str">
        <f>B2250</f>
        <v>GAIL MIKESKA</v>
      </c>
      <c r="C2251" s="25">
        <f>SUBTOTAL(9,C2250:C2250)</f>
        <v>64.39</v>
      </c>
      <c r="D2251" s="25" t="str">
        <f t="shared" si="35"/>
        <v>TOTAL</v>
      </c>
    </row>
    <row r="2252" spans="1:5" outlineLevel="2" x14ac:dyDescent="0.35">
      <c r="A2252" s="11">
        <v>43805</v>
      </c>
      <c r="B2252" t="s">
        <v>981</v>
      </c>
      <c r="C2252" s="5">
        <v>212.03</v>
      </c>
      <c r="D2252" s="25" t="str">
        <f t="shared" si="35"/>
        <v/>
      </c>
      <c r="E2252" t="s">
        <v>101</v>
      </c>
    </row>
    <row r="2253" spans="1:5" outlineLevel="1" x14ac:dyDescent="0.35">
      <c r="A2253" s="24">
        <f>A2252</f>
        <v>43805</v>
      </c>
      <c r="B2253" s="24" t="str">
        <f>B2252</f>
        <v>GEORGE ARCHER</v>
      </c>
      <c r="C2253" s="25">
        <f>SUBTOTAL(9,C2252:C2252)</f>
        <v>212.03</v>
      </c>
      <c r="D2253" s="25" t="str">
        <f t="shared" si="35"/>
        <v>TOTAL</v>
      </c>
    </row>
    <row r="2254" spans="1:5" outlineLevel="2" x14ac:dyDescent="0.35">
      <c r="A2254" s="11">
        <v>43805</v>
      </c>
      <c r="B2254" t="s">
        <v>397</v>
      </c>
      <c r="C2254" s="5">
        <v>80.680000000000007</v>
      </c>
      <c r="D2254" s="25" t="str">
        <f t="shared" si="35"/>
        <v/>
      </c>
      <c r="E2254" t="s">
        <v>101</v>
      </c>
    </row>
    <row r="2255" spans="1:5" outlineLevel="1" x14ac:dyDescent="0.35">
      <c r="A2255" s="24">
        <f>A2254</f>
        <v>43805</v>
      </c>
      <c r="B2255" s="24" t="str">
        <f>B2254</f>
        <v>GEORGE BRANDON</v>
      </c>
      <c r="C2255" s="25">
        <f>SUBTOTAL(9,C2254:C2254)</f>
        <v>80.680000000000007</v>
      </c>
      <c r="D2255" s="25" t="str">
        <f t="shared" si="35"/>
        <v>TOTAL</v>
      </c>
    </row>
    <row r="2256" spans="1:5" outlineLevel="2" x14ac:dyDescent="0.35">
      <c r="A2256" s="11">
        <v>43805</v>
      </c>
      <c r="B2256" t="s">
        <v>177</v>
      </c>
      <c r="C2256" s="5">
        <v>118.85</v>
      </c>
      <c r="D2256" s="25" t="str">
        <f t="shared" si="35"/>
        <v/>
      </c>
      <c r="E2256" t="s">
        <v>101</v>
      </c>
    </row>
    <row r="2257" spans="1:5" outlineLevel="1" x14ac:dyDescent="0.35">
      <c r="A2257" s="24">
        <f>A2256</f>
        <v>43805</v>
      </c>
      <c r="B2257" s="24" t="str">
        <f>B2256</f>
        <v>GEORGE TURNER</v>
      </c>
      <c r="C2257" s="25">
        <f>SUBTOTAL(9,C2256:C2256)</f>
        <v>118.85</v>
      </c>
      <c r="D2257" s="25" t="str">
        <f t="shared" si="35"/>
        <v>TOTAL</v>
      </c>
    </row>
    <row r="2258" spans="1:5" outlineLevel="2" x14ac:dyDescent="0.35">
      <c r="A2258" s="11">
        <v>43805</v>
      </c>
      <c r="B2258" t="s">
        <v>982</v>
      </c>
      <c r="C2258" s="5">
        <v>20.71</v>
      </c>
      <c r="D2258" s="25" t="str">
        <f t="shared" si="35"/>
        <v/>
      </c>
      <c r="E2258" t="s">
        <v>101</v>
      </c>
    </row>
    <row r="2259" spans="1:5" outlineLevel="1" x14ac:dyDescent="0.35">
      <c r="A2259" s="24">
        <f>A2258</f>
        <v>43805</v>
      </c>
      <c r="B2259" s="24" t="str">
        <f>B2258</f>
        <v>GREG CRENSHAW</v>
      </c>
      <c r="C2259" s="25">
        <f>SUBTOTAL(9,C2258:C2258)</f>
        <v>20.71</v>
      </c>
      <c r="D2259" s="25" t="str">
        <f t="shared" si="35"/>
        <v>TOTAL</v>
      </c>
    </row>
    <row r="2260" spans="1:5" outlineLevel="2" x14ac:dyDescent="0.35">
      <c r="A2260" s="11">
        <v>43805</v>
      </c>
      <c r="B2260" t="s">
        <v>983</v>
      </c>
      <c r="C2260" s="5">
        <v>377.33</v>
      </c>
      <c r="D2260" s="25" t="str">
        <f t="shared" si="35"/>
        <v/>
      </c>
      <c r="E2260" t="s">
        <v>97</v>
      </c>
    </row>
    <row r="2261" spans="1:5" outlineLevel="1" x14ac:dyDescent="0.35">
      <c r="A2261" s="24">
        <f>A2260</f>
        <v>43805</v>
      </c>
      <c r="B2261" s="24" t="str">
        <f>B2260</f>
        <v>GWENDOLYN COFFEY</v>
      </c>
      <c r="C2261" s="25">
        <f>SUBTOTAL(9,C2260:C2260)</f>
        <v>377.33</v>
      </c>
      <c r="D2261" s="25" t="str">
        <f t="shared" si="35"/>
        <v>TOTAL</v>
      </c>
    </row>
    <row r="2262" spans="1:5" outlineLevel="2" x14ac:dyDescent="0.35">
      <c r="A2262" s="11">
        <v>43805</v>
      </c>
      <c r="B2262" t="s">
        <v>984</v>
      </c>
      <c r="C2262" s="5">
        <v>397.5</v>
      </c>
      <c r="D2262" s="25" t="str">
        <f t="shared" ref="D2262:D2325" si="36">IF(E2262="","TOTAL","")</f>
        <v/>
      </c>
      <c r="E2262" t="s">
        <v>79</v>
      </c>
    </row>
    <row r="2263" spans="1:5" outlineLevel="1" x14ac:dyDescent="0.35">
      <c r="A2263" s="24">
        <f>A2262</f>
        <v>43805</v>
      </c>
      <c r="B2263" s="24" t="str">
        <f>B2262</f>
        <v>HOLLY DATWYLER</v>
      </c>
      <c r="C2263" s="25">
        <f>SUBTOTAL(9,C2262:C2262)</f>
        <v>397.5</v>
      </c>
      <c r="D2263" s="25" t="str">
        <f t="shared" si="36"/>
        <v>TOTAL</v>
      </c>
    </row>
    <row r="2264" spans="1:5" outlineLevel="2" x14ac:dyDescent="0.35">
      <c r="A2264" s="11">
        <v>43805</v>
      </c>
      <c r="B2264" t="s">
        <v>985</v>
      </c>
      <c r="C2264" s="5">
        <v>59.38</v>
      </c>
      <c r="D2264" s="25" t="str">
        <f t="shared" si="36"/>
        <v/>
      </c>
      <c r="E2264" t="s">
        <v>97</v>
      </c>
    </row>
    <row r="2265" spans="1:5" outlineLevel="1" x14ac:dyDescent="0.35">
      <c r="A2265" s="24">
        <f>A2264</f>
        <v>43805</v>
      </c>
      <c r="B2265" s="24" t="str">
        <f>B2264</f>
        <v>JACQUELINE OAKES</v>
      </c>
      <c r="C2265" s="25">
        <f>SUBTOTAL(9,C2264:C2264)</f>
        <v>59.38</v>
      </c>
      <c r="D2265" s="25" t="str">
        <f t="shared" si="36"/>
        <v>TOTAL</v>
      </c>
    </row>
    <row r="2266" spans="1:5" outlineLevel="2" x14ac:dyDescent="0.35">
      <c r="A2266" s="11">
        <v>43805</v>
      </c>
      <c r="B2266" t="s">
        <v>986</v>
      </c>
      <c r="C2266" s="5">
        <v>149.34</v>
      </c>
      <c r="D2266" s="25" t="str">
        <f t="shared" si="36"/>
        <v/>
      </c>
      <c r="E2266" t="s">
        <v>101</v>
      </c>
    </row>
    <row r="2267" spans="1:5" outlineLevel="2" x14ac:dyDescent="0.35">
      <c r="A2267" s="11">
        <v>43805</v>
      </c>
      <c r="B2267" t="s">
        <v>986</v>
      </c>
      <c r="C2267" s="5">
        <v>52</v>
      </c>
      <c r="D2267" s="25" t="str">
        <f t="shared" si="36"/>
        <v/>
      </c>
      <c r="E2267" t="s">
        <v>97</v>
      </c>
    </row>
    <row r="2268" spans="1:5" outlineLevel="1" x14ac:dyDescent="0.35">
      <c r="A2268" s="24">
        <f>A2267</f>
        <v>43805</v>
      </c>
      <c r="B2268" s="24" t="str">
        <f>B2267</f>
        <v>JAMES CLAYTON</v>
      </c>
      <c r="C2268" s="25">
        <f>SUBTOTAL(9,C2266:C2267)</f>
        <v>201.34</v>
      </c>
      <c r="D2268" s="25" t="str">
        <f t="shared" si="36"/>
        <v>TOTAL</v>
      </c>
    </row>
    <row r="2269" spans="1:5" outlineLevel="2" x14ac:dyDescent="0.35">
      <c r="A2269" s="11">
        <v>43805</v>
      </c>
      <c r="B2269" t="s">
        <v>987</v>
      </c>
      <c r="C2269" s="5">
        <v>183.64</v>
      </c>
      <c r="D2269" s="25" t="str">
        <f t="shared" si="36"/>
        <v/>
      </c>
      <c r="E2269" t="s">
        <v>97</v>
      </c>
    </row>
    <row r="2270" spans="1:5" outlineLevel="1" x14ac:dyDescent="0.35">
      <c r="A2270" s="24">
        <f>A2269</f>
        <v>43805</v>
      </c>
      <c r="B2270" s="24" t="str">
        <f>B2269</f>
        <v>JAMEY HYNDS</v>
      </c>
      <c r="C2270" s="25">
        <f>SUBTOTAL(9,C2269:C2269)</f>
        <v>183.64</v>
      </c>
      <c r="D2270" s="25" t="str">
        <f t="shared" si="36"/>
        <v>TOTAL</v>
      </c>
    </row>
    <row r="2271" spans="1:5" outlineLevel="2" x14ac:dyDescent="0.35">
      <c r="A2271" s="11">
        <v>43805</v>
      </c>
      <c r="B2271" t="s">
        <v>988</v>
      </c>
      <c r="C2271" s="5">
        <v>65.86</v>
      </c>
      <c r="D2271" s="25" t="str">
        <f t="shared" si="36"/>
        <v/>
      </c>
      <c r="E2271" t="s">
        <v>79</v>
      </c>
    </row>
    <row r="2272" spans="1:5" outlineLevel="1" x14ac:dyDescent="0.35">
      <c r="A2272" s="24">
        <f>A2271</f>
        <v>43805</v>
      </c>
      <c r="B2272" s="24" t="str">
        <f>B2271</f>
        <v>JAMI BOOKOUT</v>
      </c>
      <c r="C2272" s="25">
        <f>SUBTOTAL(9,C2271:C2271)</f>
        <v>65.86</v>
      </c>
      <c r="D2272" s="25" t="str">
        <f t="shared" si="36"/>
        <v>TOTAL</v>
      </c>
    </row>
    <row r="2273" spans="1:5" outlineLevel="2" x14ac:dyDescent="0.35">
      <c r="A2273" s="11">
        <v>43805</v>
      </c>
      <c r="B2273" t="s">
        <v>989</v>
      </c>
      <c r="C2273" s="5">
        <v>78.260000000000005</v>
      </c>
      <c r="D2273" s="25" t="str">
        <f t="shared" si="36"/>
        <v/>
      </c>
      <c r="E2273" t="s">
        <v>101</v>
      </c>
    </row>
    <row r="2274" spans="1:5" outlineLevel="1" x14ac:dyDescent="0.35">
      <c r="A2274" s="24">
        <f>A2273</f>
        <v>43805</v>
      </c>
      <c r="B2274" s="24" t="str">
        <f>B2273</f>
        <v>JANE BAKER</v>
      </c>
      <c r="C2274" s="25">
        <f>SUBTOTAL(9,C2273:C2273)</f>
        <v>78.260000000000005</v>
      </c>
      <c r="D2274" s="25" t="str">
        <f t="shared" si="36"/>
        <v>TOTAL</v>
      </c>
    </row>
    <row r="2275" spans="1:5" outlineLevel="2" x14ac:dyDescent="0.35">
      <c r="A2275" s="11">
        <v>43805</v>
      </c>
      <c r="B2275" t="s">
        <v>990</v>
      </c>
      <c r="C2275" s="5">
        <v>129.81</v>
      </c>
      <c r="D2275" s="25" t="str">
        <f t="shared" si="36"/>
        <v/>
      </c>
      <c r="E2275" t="s">
        <v>101</v>
      </c>
    </row>
    <row r="2276" spans="1:5" outlineLevel="1" x14ac:dyDescent="0.35">
      <c r="A2276" s="24">
        <f>A2275</f>
        <v>43805</v>
      </c>
      <c r="B2276" s="24" t="str">
        <f>B2275</f>
        <v>JEFFREY FURRH</v>
      </c>
      <c r="C2276" s="25">
        <f>SUBTOTAL(9,C2275:C2275)</f>
        <v>129.81</v>
      </c>
      <c r="D2276" s="25" t="str">
        <f t="shared" si="36"/>
        <v>TOTAL</v>
      </c>
    </row>
    <row r="2277" spans="1:5" outlineLevel="2" x14ac:dyDescent="0.35">
      <c r="A2277" s="11">
        <v>43805</v>
      </c>
      <c r="B2277" t="s">
        <v>320</v>
      </c>
      <c r="C2277" s="5">
        <v>30.53</v>
      </c>
      <c r="D2277" s="25" t="str">
        <f t="shared" si="36"/>
        <v/>
      </c>
      <c r="E2277" t="s">
        <v>101</v>
      </c>
    </row>
    <row r="2278" spans="1:5" outlineLevel="1" x14ac:dyDescent="0.35">
      <c r="A2278" s="24">
        <f>A2277</f>
        <v>43805</v>
      </c>
      <c r="B2278" s="24" t="str">
        <f>B2277</f>
        <v>JENNIFER WOOLLEN</v>
      </c>
      <c r="C2278" s="25">
        <f>SUBTOTAL(9,C2277:C2277)</f>
        <v>30.53</v>
      </c>
      <c r="D2278" s="25" t="str">
        <f t="shared" si="36"/>
        <v>TOTAL</v>
      </c>
    </row>
    <row r="2279" spans="1:5" outlineLevel="2" x14ac:dyDescent="0.35">
      <c r="A2279" s="11">
        <v>43805</v>
      </c>
      <c r="B2279" t="s">
        <v>268</v>
      </c>
      <c r="C2279" s="5">
        <v>92.11</v>
      </c>
      <c r="D2279" s="25" t="str">
        <f t="shared" si="36"/>
        <v/>
      </c>
      <c r="E2279" t="s">
        <v>101</v>
      </c>
    </row>
    <row r="2280" spans="1:5" outlineLevel="1" x14ac:dyDescent="0.35">
      <c r="A2280" s="24">
        <f>A2279</f>
        <v>43805</v>
      </c>
      <c r="B2280" s="24" t="str">
        <f>B2279</f>
        <v>JERRY WILLIAMS</v>
      </c>
      <c r="C2280" s="25">
        <f>SUBTOTAL(9,C2279:C2279)</f>
        <v>92.11</v>
      </c>
      <c r="D2280" s="25" t="str">
        <f t="shared" si="36"/>
        <v>TOTAL</v>
      </c>
    </row>
    <row r="2281" spans="1:5" outlineLevel="2" x14ac:dyDescent="0.35">
      <c r="A2281" s="11">
        <v>43805</v>
      </c>
      <c r="B2281" t="s">
        <v>626</v>
      </c>
      <c r="C2281" s="5">
        <v>79.58</v>
      </c>
      <c r="D2281" s="25" t="str">
        <f t="shared" si="36"/>
        <v/>
      </c>
      <c r="E2281" t="s">
        <v>101</v>
      </c>
    </row>
    <row r="2282" spans="1:5" outlineLevel="1" x14ac:dyDescent="0.35">
      <c r="A2282" s="24">
        <f>A2281</f>
        <v>43805</v>
      </c>
      <c r="B2282" s="24" t="str">
        <f>B2281</f>
        <v>JESSICA HUNTOON</v>
      </c>
      <c r="C2282" s="25">
        <f>SUBTOTAL(9,C2281:C2281)</f>
        <v>79.58</v>
      </c>
      <c r="D2282" s="25" t="str">
        <f t="shared" si="36"/>
        <v>TOTAL</v>
      </c>
    </row>
    <row r="2283" spans="1:5" outlineLevel="2" x14ac:dyDescent="0.35">
      <c r="A2283" s="11">
        <v>43805</v>
      </c>
      <c r="B2283" t="s">
        <v>765</v>
      </c>
      <c r="C2283" s="5">
        <v>94.5</v>
      </c>
      <c r="D2283" s="25" t="str">
        <f t="shared" si="36"/>
        <v/>
      </c>
      <c r="E2283" t="s">
        <v>101</v>
      </c>
    </row>
    <row r="2284" spans="1:5" outlineLevel="1" x14ac:dyDescent="0.35">
      <c r="A2284" s="24">
        <f>A2283</f>
        <v>43805</v>
      </c>
      <c r="B2284" s="24" t="str">
        <f>B2283</f>
        <v>JUDSON ANDERSON</v>
      </c>
      <c r="C2284" s="25">
        <f>SUBTOTAL(9,C2283:C2283)</f>
        <v>94.5</v>
      </c>
      <c r="D2284" s="25" t="str">
        <f t="shared" si="36"/>
        <v>TOTAL</v>
      </c>
    </row>
    <row r="2285" spans="1:5" outlineLevel="2" x14ac:dyDescent="0.35">
      <c r="A2285" s="11">
        <v>43805</v>
      </c>
      <c r="B2285" t="s">
        <v>631</v>
      </c>
      <c r="C2285" s="5">
        <v>31.07</v>
      </c>
      <c r="D2285" s="25" t="str">
        <f t="shared" si="36"/>
        <v/>
      </c>
      <c r="E2285" t="s">
        <v>101</v>
      </c>
    </row>
    <row r="2286" spans="1:5" outlineLevel="1" x14ac:dyDescent="0.35">
      <c r="A2286" s="24">
        <f>A2285</f>
        <v>43805</v>
      </c>
      <c r="B2286" s="24" t="str">
        <f>B2285</f>
        <v>KATHERINE KRECEK</v>
      </c>
      <c r="C2286" s="25">
        <f>SUBTOTAL(9,C2285:C2285)</f>
        <v>31.07</v>
      </c>
      <c r="D2286" s="25" t="str">
        <f t="shared" si="36"/>
        <v>TOTAL</v>
      </c>
    </row>
    <row r="2287" spans="1:5" outlineLevel="2" x14ac:dyDescent="0.35">
      <c r="A2287" s="11">
        <v>43805</v>
      </c>
      <c r="B2287" t="s">
        <v>991</v>
      </c>
      <c r="C2287" s="5">
        <v>55</v>
      </c>
      <c r="D2287" s="25" t="str">
        <f t="shared" si="36"/>
        <v/>
      </c>
      <c r="E2287" t="s">
        <v>83</v>
      </c>
    </row>
    <row r="2288" spans="1:5" outlineLevel="2" x14ac:dyDescent="0.35">
      <c r="A2288" s="11">
        <v>43805</v>
      </c>
      <c r="B2288" t="s">
        <v>991</v>
      </c>
      <c r="C2288" s="5">
        <v>130</v>
      </c>
      <c r="D2288" s="25" t="str">
        <f t="shared" si="36"/>
        <v/>
      </c>
      <c r="E2288" t="s">
        <v>82</v>
      </c>
    </row>
    <row r="2289" spans="1:5" outlineLevel="1" x14ac:dyDescent="0.35">
      <c r="A2289" s="24">
        <f>A2288</f>
        <v>43805</v>
      </c>
      <c r="B2289" s="24" t="str">
        <f>B2288</f>
        <v>KATHRYN GREEN</v>
      </c>
      <c r="C2289" s="25">
        <f>SUBTOTAL(9,C2287:C2288)</f>
        <v>185</v>
      </c>
      <c r="D2289" s="25" t="str">
        <f t="shared" si="36"/>
        <v>TOTAL</v>
      </c>
    </row>
    <row r="2290" spans="1:5" outlineLevel="2" x14ac:dyDescent="0.35">
      <c r="A2290" s="11">
        <v>43805</v>
      </c>
      <c r="B2290" t="s">
        <v>632</v>
      </c>
      <c r="C2290" s="5">
        <v>83.41</v>
      </c>
      <c r="D2290" s="25" t="str">
        <f t="shared" si="36"/>
        <v/>
      </c>
      <c r="E2290" t="s">
        <v>101</v>
      </c>
    </row>
    <row r="2291" spans="1:5" outlineLevel="1" x14ac:dyDescent="0.35">
      <c r="A2291" s="24">
        <f>A2290</f>
        <v>43805</v>
      </c>
      <c r="B2291" s="24" t="str">
        <f>B2290</f>
        <v>KELLY GARCIA</v>
      </c>
      <c r="C2291" s="25">
        <f>SUBTOTAL(9,C2290:C2290)</f>
        <v>83.41</v>
      </c>
      <c r="D2291" s="25" t="str">
        <f t="shared" si="36"/>
        <v>TOTAL</v>
      </c>
    </row>
    <row r="2292" spans="1:5" outlineLevel="2" x14ac:dyDescent="0.35">
      <c r="A2292" s="11">
        <v>43805</v>
      </c>
      <c r="B2292" t="s">
        <v>633</v>
      </c>
      <c r="C2292" s="5">
        <v>75.239999999999995</v>
      </c>
      <c r="D2292" s="25" t="str">
        <f t="shared" si="36"/>
        <v/>
      </c>
      <c r="E2292" t="s">
        <v>101</v>
      </c>
    </row>
    <row r="2293" spans="1:5" outlineLevel="1" x14ac:dyDescent="0.35">
      <c r="A2293" s="24">
        <f>A2292</f>
        <v>43805</v>
      </c>
      <c r="B2293" s="24" t="str">
        <f>B2292</f>
        <v>KELLY KANSAS</v>
      </c>
      <c r="C2293" s="25">
        <f>SUBTOTAL(9,C2292:C2292)</f>
        <v>75.239999999999995</v>
      </c>
      <c r="D2293" s="25" t="str">
        <f t="shared" si="36"/>
        <v>TOTAL</v>
      </c>
    </row>
    <row r="2294" spans="1:5" outlineLevel="2" x14ac:dyDescent="0.35">
      <c r="A2294" s="11">
        <v>43805</v>
      </c>
      <c r="B2294" t="s">
        <v>992</v>
      </c>
      <c r="C2294" s="5">
        <v>148.66999999999999</v>
      </c>
      <c r="D2294" s="25" t="str">
        <f t="shared" si="36"/>
        <v/>
      </c>
      <c r="E2294" t="s">
        <v>101</v>
      </c>
    </row>
    <row r="2295" spans="1:5" outlineLevel="1" x14ac:dyDescent="0.35">
      <c r="A2295" s="24">
        <f>A2294</f>
        <v>43805</v>
      </c>
      <c r="B2295" s="24" t="str">
        <f>B2294</f>
        <v>KELLY STARR</v>
      </c>
      <c r="C2295" s="25">
        <f>SUBTOTAL(9,C2294:C2294)</f>
        <v>148.66999999999999</v>
      </c>
      <c r="D2295" s="25" t="str">
        <f t="shared" si="36"/>
        <v>TOTAL</v>
      </c>
    </row>
    <row r="2296" spans="1:5" outlineLevel="2" x14ac:dyDescent="0.35">
      <c r="A2296" s="11">
        <v>43805</v>
      </c>
      <c r="B2296" t="s">
        <v>993</v>
      </c>
      <c r="C2296" s="5">
        <v>55.62</v>
      </c>
      <c r="D2296" s="25" t="str">
        <f t="shared" si="36"/>
        <v/>
      </c>
      <c r="E2296" t="s">
        <v>101</v>
      </c>
    </row>
    <row r="2297" spans="1:5" outlineLevel="1" x14ac:dyDescent="0.35">
      <c r="A2297" s="24">
        <f>A2296</f>
        <v>43805</v>
      </c>
      <c r="B2297" s="24" t="str">
        <f>B2296</f>
        <v>KIMBERLY KLINGBEIL</v>
      </c>
      <c r="C2297" s="25">
        <f>SUBTOTAL(9,C2296:C2296)</f>
        <v>55.62</v>
      </c>
      <c r="D2297" s="25" t="str">
        <f t="shared" si="36"/>
        <v>TOTAL</v>
      </c>
    </row>
    <row r="2298" spans="1:5" outlineLevel="2" x14ac:dyDescent="0.35">
      <c r="A2298" s="11">
        <v>43805</v>
      </c>
      <c r="B2298" t="s">
        <v>994</v>
      </c>
      <c r="C2298" s="5">
        <v>46.92</v>
      </c>
      <c r="D2298" s="25" t="str">
        <f t="shared" si="36"/>
        <v/>
      </c>
      <c r="E2298" t="s">
        <v>93</v>
      </c>
    </row>
    <row r="2299" spans="1:5" outlineLevel="1" x14ac:dyDescent="0.35">
      <c r="A2299" s="24">
        <f>A2298</f>
        <v>43805</v>
      </c>
      <c r="B2299" s="24" t="str">
        <f>B2298</f>
        <v>KRISTIN LIKOS</v>
      </c>
      <c r="C2299" s="25">
        <f>SUBTOTAL(9,C2298:C2298)</f>
        <v>46.92</v>
      </c>
      <c r="D2299" s="25" t="str">
        <f t="shared" si="36"/>
        <v>TOTAL</v>
      </c>
    </row>
    <row r="2300" spans="1:5" outlineLevel="2" x14ac:dyDescent="0.35">
      <c r="A2300" s="11">
        <v>43805</v>
      </c>
      <c r="B2300" t="s">
        <v>995</v>
      </c>
      <c r="C2300" s="5">
        <v>285.56</v>
      </c>
      <c r="D2300" s="25" t="str">
        <f t="shared" si="36"/>
        <v/>
      </c>
      <c r="E2300" t="s">
        <v>101</v>
      </c>
    </row>
    <row r="2301" spans="1:5" outlineLevel="1" x14ac:dyDescent="0.35">
      <c r="A2301" s="24">
        <f>A2300</f>
        <v>43805</v>
      </c>
      <c r="B2301" s="24" t="str">
        <f>B2300</f>
        <v>LANCE NAUMAN</v>
      </c>
      <c r="C2301" s="25">
        <f>SUBTOTAL(9,C2300:C2300)</f>
        <v>285.56</v>
      </c>
      <c r="D2301" s="25" t="str">
        <f t="shared" si="36"/>
        <v>TOTAL</v>
      </c>
    </row>
    <row r="2302" spans="1:5" outlineLevel="2" x14ac:dyDescent="0.35">
      <c r="A2302" s="11">
        <v>43805</v>
      </c>
      <c r="B2302" t="s">
        <v>996</v>
      </c>
      <c r="C2302" s="5">
        <v>885.41</v>
      </c>
      <c r="D2302" s="25" t="str">
        <f t="shared" si="36"/>
        <v/>
      </c>
      <c r="E2302" t="s">
        <v>79</v>
      </c>
    </row>
    <row r="2303" spans="1:5" outlineLevel="1" x14ac:dyDescent="0.35">
      <c r="A2303" s="24">
        <f>A2302</f>
        <v>43805</v>
      </c>
      <c r="B2303" s="24" t="str">
        <f>B2302</f>
        <v>LEAH MARCHIONE</v>
      </c>
      <c r="C2303" s="25">
        <f>SUBTOTAL(9,C2302:C2302)</f>
        <v>885.41</v>
      </c>
      <c r="D2303" s="25" t="str">
        <f t="shared" si="36"/>
        <v>TOTAL</v>
      </c>
    </row>
    <row r="2304" spans="1:5" outlineLevel="2" x14ac:dyDescent="0.35">
      <c r="A2304" s="11">
        <v>43805</v>
      </c>
      <c r="B2304" t="s">
        <v>997</v>
      </c>
      <c r="C2304" s="5">
        <v>169</v>
      </c>
      <c r="D2304" s="25" t="str">
        <f t="shared" si="36"/>
        <v/>
      </c>
      <c r="E2304" t="s">
        <v>82</v>
      </c>
    </row>
    <row r="2305" spans="1:5" outlineLevel="1" x14ac:dyDescent="0.35">
      <c r="A2305" s="24">
        <f>A2304</f>
        <v>43805</v>
      </c>
      <c r="B2305" s="24" t="str">
        <f>B2304</f>
        <v>LESLIE GRAYSON</v>
      </c>
      <c r="C2305" s="25">
        <f>SUBTOTAL(9,C2304:C2304)</f>
        <v>169</v>
      </c>
      <c r="D2305" s="25" t="str">
        <f t="shared" si="36"/>
        <v>TOTAL</v>
      </c>
    </row>
    <row r="2306" spans="1:5" outlineLevel="2" x14ac:dyDescent="0.35">
      <c r="A2306" s="11">
        <v>43805</v>
      </c>
      <c r="B2306" t="s">
        <v>634</v>
      </c>
      <c r="C2306" s="5">
        <v>22.35</v>
      </c>
      <c r="D2306" s="25" t="str">
        <f t="shared" si="36"/>
        <v/>
      </c>
      <c r="E2306" t="s">
        <v>101</v>
      </c>
    </row>
    <row r="2307" spans="1:5" outlineLevel="1" x14ac:dyDescent="0.35">
      <c r="A2307" s="24">
        <f>A2306</f>
        <v>43805</v>
      </c>
      <c r="B2307" s="24" t="str">
        <f>B2306</f>
        <v>LINDA CARTER</v>
      </c>
      <c r="C2307" s="25">
        <f>SUBTOTAL(9,C2306:C2306)</f>
        <v>22.35</v>
      </c>
      <c r="D2307" s="25" t="str">
        <f t="shared" si="36"/>
        <v>TOTAL</v>
      </c>
    </row>
    <row r="2308" spans="1:5" outlineLevel="2" x14ac:dyDescent="0.35">
      <c r="A2308" s="11">
        <v>43805</v>
      </c>
      <c r="B2308" t="s">
        <v>998</v>
      </c>
      <c r="C2308" s="5">
        <v>52.77</v>
      </c>
      <c r="D2308" s="25" t="str">
        <f t="shared" si="36"/>
        <v/>
      </c>
      <c r="E2308" t="s">
        <v>93</v>
      </c>
    </row>
    <row r="2309" spans="1:5" outlineLevel="1" x14ac:dyDescent="0.35">
      <c r="A2309" s="24">
        <f>A2308</f>
        <v>43805</v>
      </c>
      <c r="B2309" s="24" t="str">
        <f>B2308</f>
        <v>LISA AKARD</v>
      </c>
      <c r="C2309" s="25">
        <f>SUBTOTAL(9,C2308:C2308)</f>
        <v>52.77</v>
      </c>
      <c r="D2309" s="25" t="str">
        <f t="shared" si="36"/>
        <v>TOTAL</v>
      </c>
    </row>
    <row r="2310" spans="1:5" outlineLevel="2" x14ac:dyDescent="0.35">
      <c r="A2310" s="11">
        <v>43805</v>
      </c>
      <c r="B2310" t="s">
        <v>999</v>
      </c>
      <c r="C2310" s="5">
        <v>40.89</v>
      </c>
      <c r="D2310" s="25" t="str">
        <f t="shared" si="36"/>
        <v/>
      </c>
      <c r="E2310" t="s">
        <v>101</v>
      </c>
    </row>
    <row r="2311" spans="1:5" outlineLevel="1" x14ac:dyDescent="0.35">
      <c r="A2311" s="24">
        <f>A2310</f>
        <v>43805</v>
      </c>
      <c r="B2311" s="24" t="str">
        <f>B2310</f>
        <v>LISA COWART</v>
      </c>
      <c r="C2311" s="25">
        <f>SUBTOTAL(9,C2310:C2310)</f>
        <v>40.89</v>
      </c>
      <c r="D2311" s="25" t="str">
        <f t="shared" si="36"/>
        <v>TOTAL</v>
      </c>
    </row>
    <row r="2312" spans="1:5" outlineLevel="2" x14ac:dyDescent="0.35">
      <c r="A2312" s="11">
        <v>43805</v>
      </c>
      <c r="B2312" t="s">
        <v>636</v>
      </c>
      <c r="C2312" s="5">
        <v>68.13</v>
      </c>
      <c r="D2312" s="25" t="str">
        <f t="shared" si="36"/>
        <v/>
      </c>
      <c r="E2312" t="s">
        <v>101</v>
      </c>
    </row>
    <row r="2313" spans="1:5" outlineLevel="1" x14ac:dyDescent="0.35">
      <c r="A2313" s="24">
        <f>A2312</f>
        <v>43805</v>
      </c>
      <c r="B2313" s="24" t="str">
        <f>B2312</f>
        <v>MARCIA ARELLANO</v>
      </c>
      <c r="C2313" s="25">
        <f>SUBTOTAL(9,C2312:C2312)</f>
        <v>68.13</v>
      </c>
      <c r="D2313" s="25" t="str">
        <f t="shared" si="36"/>
        <v>TOTAL</v>
      </c>
    </row>
    <row r="2314" spans="1:5" outlineLevel="2" x14ac:dyDescent="0.35">
      <c r="A2314" s="11">
        <v>43805</v>
      </c>
      <c r="B2314" t="s">
        <v>1000</v>
      </c>
      <c r="C2314" s="5">
        <v>41.48</v>
      </c>
      <c r="D2314" s="25" t="str">
        <f t="shared" si="36"/>
        <v/>
      </c>
      <c r="E2314" t="s">
        <v>76</v>
      </c>
    </row>
    <row r="2315" spans="1:5" outlineLevel="1" x14ac:dyDescent="0.35">
      <c r="A2315" s="24">
        <f>A2314</f>
        <v>43805</v>
      </c>
      <c r="B2315" s="24" t="str">
        <f>B2314</f>
        <v>MARIA CURIEL</v>
      </c>
      <c r="C2315" s="25">
        <f>SUBTOTAL(9,C2314:C2314)</f>
        <v>41.48</v>
      </c>
      <c r="D2315" s="25" t="str">
        <f t="shared" si="36"/>
        <v>TOTAL</v>
      </c>
    </row>
    <row r="2316" spans="1:5" outlineLevel="2" x14ac:dyDescent="0.35">
      <c r="A2316" s="11">
        <v>43805</v>
      </c>
      <c r="B2316" t="s">
        <v>1001</v>
      </c>
      <c r="C2316" s="5">
        <v>75</v>
      </c>
      <c r="D2316" s="25" t="str">
        <f t="shared" si="36"/>
        <v/>
      </c>
      <c r="E2316" t="s">
        <v>79</v>
      </c>
    </row>
    <row r="2317" spans="1:5" outlineLevel="1" x14ac:dyDescent="0.35">
      <c r="A2317" s="24">
        <f>A2316</f>
        <v>43805</v>
      </c>
      <c r="B2317" s="24" t="str">
        <f>B2316</f>
        <v>MARIA DEVINCENTIS</v>
      </c>
      <c r="C2317" s="25">
        <f>SUBTOTAL(9,C2316:C2316)</f>
        <v>75</v>
      </c>
      <c r="D2317" s="25" t="str">
        <f t="shared" si="36"/>
        <v>TOTAL</v>
      </c>
    </row>
    <row r="2318" spans="1:5" outlineLevel="2" x14ac:dyDescent="0.35">
      <c r="A2318" s="11">
        <v>43805</v>
      </c>
      <c r="B2318" t="s">
        <v>283</v>
      </c>
      <c r="C2318" s="5">
        <v>169.58</v>
      </c>
      <c r="D2318" s="25" t="str">
        <f t="shared" si="36"/>
        <v/>
      </c>
      <c r="E2318" t="s">
        <v>101</v>
      </c>
    </row>
    <row r="2319" spans="1:5" outlineLevel="1" x14ac:dyDescent="0.35">
      <c r="A2319" s="24">
        <f>A2318</f>
        <v>43805</v>
      </c>
      <c r="B2319" s="24" t="str">
        <f>B2318</f>
        <v>MARISA PUERTA</v>
      </c>
      <c r="C2319" s="25">
        <f>SUBTOTAL(9,C2318:C2318)</f>
        <v>169.58</v>
      </c>
      <c r="D2319" s="25" t="str">
        <f t="shared" si="36"/>
        <v>TOTAL</v>
      </c>
    </row>
    <row r="2320" spans="1:5" outlineLevel="2" x14ac:dyDescent="0.35">
      <c r="A2320" s="11">
        <v>43805</v>
      </c>
      <c r="B2320" t="s">
        <v>1002</v>
      </c>
      <c r="C2320" s="5">
        <v>84.48</v>
      </c>
      <c r="D2320" s="25" t="str">
        <f t="shared" si="36"/>
        <v/>
      </c>
      <c r="E2320" t="s">
        <v>101</v>
      </c>
    </row>
    <row r="2321" spans="1:5" outlineLevel="1" x14ac:dyDescent="0.35">
      <c r="A2321" s="24">
        <f>A2320</f>
        <v>43805</v>
      </c>
      <c r="B2321" s="24" t="str">
        <f>B2320</f>
        <v>MARLON PRESTON</v>
      </c>
      <c r="C2321" s="25">
        <f>SUBTOTAL(9,C2320:C2320)</f>
        <v>84.48</v>
      </c>
      <c r="D2321" s="25" t="str">
        <f t="shared" si="36"/>
        <v>TOTAL</v>
      </c>
    </row>
    <row r="2322" spans="1:5" outlineLevel="2" x14ac:dyDescent="0.35">
      <c r="A2322" s="11">
        <v>43805</v>
      </c>
      <c r="B2322" t="s">
        <v>774</v>
      </c>
      <c r="C2322" s="5">
        <v>37.619999999999997</v>
      </c>
      <c r="D2322" s="25" t="str">
        <f t="shared" si="36"/>
        <v/>
      </c>
      <c r="E2322" t="s">
        <v>101</v>
      </c>
    </row>
    <row r="2323" spans="1:5" outlineLevel="1" x14ac:dyDescent="0.35">
      <c r="A2323" s="24">
        <f>A2322</f>
        <v>43805</v>
      </c>
      <c r="B2323" s="24" t="str">
        <f>B2322</f>
        <v>MEGHAN TIBO</v>
      </c>
      <c r="C2323" s="25">
        <f>SUBTOTAL(9,C2322:C2322)</f>
        <v>37.619999999999997</v>
      </c>
      <c r="D2323" s="25" t="str">
        <f t="shared" si="36"/>
        <v>TOTAL</v>
      </c>
    </row>
    <row r="2324" spans="1:5" outlineLevel="2" x14ac:dyDescent="0.35">
      <c r="A2324" s="11">
        <v>43805</v>
      </c>
      <c r="B2324" t="s">
        <v>170</v>
      </c>
      <c r="C2324" s="5">
        <v>92.66</v>
      </c>
      <c r="D2324" s="25" t="str">
        <f t="shared" si="36"/>
        <v/>
      </c>
      <c r="E2324" t="s">
        <v>101</v>
      </c>
    </row>
    <row r="2325" spans="1:5" outlineLevel="1" x14ac:dyDescent="0.35">
      <c r="A2325" s="24">
        <f>A2324</f>
        <v>43805</v>
      </c>
      <c r="B2325" s="24" t="str">
        <f>B2324</f>
        <v>MELISSA CLARK</v>
      </c>
      <c r="C2325" s="25">
        <f>SUBTOTAL(9,C2324:C2324)</f>
        <v>92.66</v>
      </c>
      <c r="D2325" s="25" t="str">
        <f t="shared" si="36"/>
        <v>TOTAL</v>
      </c>
    </row>
    <row r="2326" spans="1:5" outlineLevel="2" x14ac:dyDescent="0.35">
      <c r="A2326" s="11">
        <v>43805</v>
      </c>
      <c r="B2326" t="s">
        <v>775</v>
      </c>
      <c r="C2326" s="5">
        <v>20.72</v>
      </c>
      <c r="D2326" s="25" t="str">
        <f t="shared" ref="D2326:D2389" si="37">IF(E2326="","TOTAL","")</f>
        <v/>
      </c>
      <c r="E2326" t="s">
        <v>101</v>
      </c>
    </row>
    <row r="2327" spans="1:5" outlineLevel="1" x14ac:dyDescent="0.35">
      <c r="A2327" s="24">
        <f>A2326</f>
        <v>43805</v>
      </c>
      <c r="B2327" s="24" t="str">
        <f>B2326</f>
        <v>MELISSA WHITE</v>
      </c>
      <c r="C2327" s="25">
        <f>SUBTOTAL(9,C2326:C2326)</f>
        <v>20.72</v>
      </c>
      <c r="D2327" s="25" t="str">
        <f t="shared" si="37"/>
        <v>TOTAL</v>
      </c>
    </row>
    <row r="2328" spans="1:5" outlineLevel="2" x14ac:dyDescent="0.35">
      <c r="A2328" s="11">
        <v>43805</v>
      </c>
      <c r="B2328" t="s">
        <v>341</v>
      </c>
      <c r="C2328" s="5">
        <v>303.10000000000002</v>
      </c>
      <c r="D2328" s="25" t="str">
        <f t="shared" si="37"/>
        <v/>
      </c>
      <c r="E2328" t="s">
        <v>101</v>
      </c>
    </row>
    <row r="2329" spans="1:5" outlineLevel="1" x14ac:dyDescent="0.35">
      <c r="A2329" s="24">
        <f>A2328</f>
        <v>43805</v>
      </c>
      <c r="B2329" s="24" t="str">
        <f>B2328</f>
        <v>MICHAEL MOTA</v>
      </c>
      <c r="C2329" s="25">
        <f>SUBTOTAL(9,C2328:C2328)</f>
        <v>303.10000000000002</v>
      </c>
      <c r="D2329" s="25" t="str">
        <f t="shared" si="37"/>
        <v>TOTAL</v>
      </c>
    </row>
    <row r="2330" spans="1:5" outlineLevel="2" x14ac:dyDescent="0.35">
      <c r="A2330" s="11">
        <v>43805</v>
      </c>
      <c r="B2330" t="s">
        <v>1003</v>
      </c>
      <c r="C2330" s="5">
        <v>91.6</v>
      </c>
      <c r="D2330" s="25" t="str">
        <f t="shared" si="37"/>
        <v/>
      </c>
      <c r="E2330" t="s">
        <v>101</v>
      </c>
    </row>
    <row r="2331" spans="1:5" outlineLevel="1" x14ac:dyDescent="0.35">
      <c r="A2331" s="24">
        <f>A2330</f>
        <v>43805</v>
      </c>
      <c r="B2331" s="24" t="str">
        <f>B2330</f>
        <v>MICHAEL WARNER</v>
      </c>
      <c r="C2331" s="25">
        <f>SUBTOTAL(9,C2330:C2330)</f>
        <v>91.6</v>
      </c>
      <c r="D2331" s="25" t="str">
        <f t="shared" si="37"/>
        <v>TOTAL</v>
      </c>
    </row>
    <row r="2332" spans="1:5" outlineLevel="2" x14ac:dyDescent="0.35">
      <c r="A2332" s="11">
        <v>43805</v>
      </c>
      <c r="B2332" t="s">
        <v>1004</v>
      </c>
      <c r="C2332" s="5">
        <v>162.78</v>
      </c>
      <c r="D2332" s="25" t="str">
        <f t="shared" si="37"/>
        <v/>
      </c>
      <c r="E2332" t="s">
        <v>101</v>
      </c>
    </row>
    <row r="2333" spans="1:5" outlineLevel="1" x14ac:dyDescent="0.35">
      <c r="A2333" s="24">
        <f>A2332</f>
        <v>43805</v>
      </c>
      <c r="B2333" s="24" t="str">
        <f>B2332</f>
        <v>MITZI JONES</v>
      </c>
      <c r="C2333" s="25">
        <f>SUBTOTAL(9,C2332:C2332)</f>
        <v>162.78</v>
      </c>
      <c r="D2333" s="25" t="str">
        <f t="shared" si="37"/>
        <v>TOTAL</v>
      </c>
    </row>
    <row r="2334" spans="1:5" outlineLevel="2" x14ac:dyDescent="0.35">
      <c r="A2334" s="11">
        <v>43805</v>
      </c>
      <c r="B2334" t="s">
        <v>1005</v>
      </c>
      <c r="C2334" s="5">
        <v>403.07</v>
      </c>
      <c r="D2334" s="25" t="str">
        <f t="shared" si="37"/>
        <v/>
      </c>
      <c r="E2334" t="s">
        <v>97</v>
      </c>
    </row>
    <row r="2335" spans="1:5" outlineLevel="1" x14ac:dyDescent="0.35">
      <c r="A2335" s="24">
        <f>A2334</f>
        <v>43805</v>
      </c>
      <c r="B2335" s="24" t="str">
        <f>B2334</f>
        <v>MONA SALINAS</v>
      </c>
      <c r="C2335" s="25">
        <f>SUBTOTAL(9,C2334:C2334)</f>
        <v>403.07</v>
      </c>
      <c r="D2335" s="25" t="str">
        <f t="shared" si="37"/>
        <v>TOTAL</v>
      </c>
    </row>
    <row r="2336" spans="1:5" outlineLevel="2" x14ac:dyDescent="0.35">
      <c r="A2336" s="11">
        <v>43805</v>
      </c>
      <c r="B2336" t="s">
        <v>1006</v>
      </c>
      <c r="C2336" s="5">
        <v>21.8</v>
      </c>
      <c r="D2336" s="25" t="str">
        <f t="shared" si="37"/>
        <v/>
      </c>
      <c r="E2336" t="s">
        <v>101</v>
      </c>
    </row>
    <row r="2337" spans="1:5" outlineLevel="2" x14ac:dyDescent="0.35">
      <c r="A2337" s="11">
        <v>43805</v>
      </c>
      <c r="B2337" t="s">
        <v>1006</v>
      </c>
      <c r="C2337" s="5">
        <v>124.84</v>
      </c>
      <c r="D2337" s="25" t="str">
        <f t="shared" si="37"/>
        <v/>
      </c>
      <c r="E2337" t="s">
        <v>101</v>
      </c>
    </row>
    <row r="2338" spans="1:5" outlineLevel="1" x14ac:dyDescent="0.35">
      <c r="A2338" s="24">
        <f>A2337</f>
        <v>43805</v>
      </c>
      <c r="B2338" s="24" t="str">
        <f>B2337</f>
        <v>OLIVIA COLEMAN</v>
      </c>
      <c r="C2338" s="25">
        <f>SUBTOTAL(9,C2336:C2337)</f>
        <v>146.64000000000001</v>
      </c>
      <c r="D2338" s="25" t="str">
        <f t="shared" si="37"/>
        <v>TOTAL</v>
      </c>
    </row>
    <row r="2339" spans="1:5" outlineLevel="2" x14ac:dyDescent="0.35">
      <c r="A2339" s="11">
        <v>43805</v>
      </c>
      <c r="B2339" t="s">
        <v>1007</v>
      </c>
      <c r="C2339" s="5">
        <v>59.41</v>
      </c>
      <c r="D2339" s="25" t="str">
        <f t="shared" si="37"/>
        <v/>
      </c>
      <c r="E2339" t="s">
        <v>101</v>
      </c>
    </row>
    <row r="2340" spans="1:5" outlineLevel="2" x14ac:dyDescent="0.35">
      <c r="A2340" s="11">
        <v>43805</v>
      </c>
      <c r="B2340" t="s">
        <v>1007</v>
      </c>
      <c r="C2340" s="5">
        <v>191.84</v>
      </c>
      <c r="D2340" s="25" t="str">
        <f t="shared" si="37"/>
        <v/>
      </c>
      <c r="E2340" t="s">
        <v>101</v>
      </c>
    </row>
    <row r="2341" spans="1:5" outlineLevel="1" x14ac:dyDescent="0.35">
      <c r="A2341" s="24">
        <f>A2340</f>
        <v>43805</v>
      </c>
      <c r="B2341" s="24" t="str">
        <f>B2340</f>
        <v>OWEN HURT</v>
      </c>
      <c r="C2341" s="25">
        <f>SUBTOTAL(9,C2339:C2340)</f>
        <v>251.25</v>
      </c>
      <c r="D2341" s="25" t="str">
        <f t="shared" si="37"/>
        <v>TOTAL</v>
      </c>
    </row>
    <row r="2342" spans="1:5" outlineLevel="2" x14ac:dyDescent="0.35">
      <c r="A2342" s="11">
        <v>43805</v>
      </c>
      <c r="B2342" t="s">
        <v>1008</v>
      </c>
      <c r="C2342" s="5">
        <v>220.1</v>
      </c>
      <c r="D2342" s="25" t="str">
        <f t="shared" si="37"/>
        <v/>
      </c>
      <c r="E2342" t="s">
        <v>99</v>
      </c>
    </row>
    <row r="2343" spans="1:5" outlineLevel="1" x14ac:dyDescent="0.35">
      <c r="A2343" s="24">
        <f>A2342</f>
        <v>43805</v>
      </c>
      <c r="B2343" s="24" t="str">
        <f>B2342</f>
        <v>PATRICK DOWLING</v>
      </c>
      <c r="C2343" s="25">
        <f>SUBTOTAL(9,C2342:C2342)</f>
        <v>220.1</v>
      </c>
      <c r="D2343" s="25" t="str">
        <f t="shared" si="37"/>
        <v>TOTAL</v>
      </c>
    </row>
    <row r="2344" spans="1:5" outlineLevel="2" x14ac:dyDescent="0.35">
      <c r="A2344" s="11">
        <v>43805</v>
      </c>
      <c r="B2344" t="s">
        <v>639</v>
      </c>
      <c r="C2344" s="5">
        <v>25.08</v>
      </c>
      <c r="D2344" s="25" t="str">
        <f t="shared" si="37"/>
        <v/>
      </c>
      <c r="E2344" t="s">
        <v>101</v>
      </c>
    </row>
    <row r="2345" spans="1:5" outlineLevel="1" x14ac:dyDescent="0.35">
      <c r="A2345" s="24">
        <f>A2344</f>
        <v>43805</v>
      </c>
      <c r="B2345" s="24" t="str">
        <f>B2344</f>
        <v>PATTI RAMSEY</v>
      </c>
      <c r="C2345" s="25">
        <f>SUBTOTAL(9,C2344:C2344)</f>
        <v>25.08</v>
      </c>
      <c r="D2345" s="25" t="str">
        <f t="shared" si="37"/>
        <v>TOTAL</v>
      </c>
    </row>
    <row r="2346" spans="1:5" outlineLevel="2" x14ac:dyDescent="0.35">
      <c r="A2346" s="11">
        <v>43805</v>
      </c>
      <c r="B2346" t="s">
        <v>71</v>
      </c>
      <c r="C2346" s="5">
        <v>213.1</v>
      </c>
      <c r="D2346" s="25" t="str">
        <f t="shared" si="37"/>
        <v/>
      </c>
      <c r="E2346" t="s">
        <v>101</v>
      </c>
    </row>
    <row r="2347" spans="1:5" outlineLevel="1" x14ac:dyDescent="0.35">
      <c r="A2347" s="24">
        <f>A2346</f>
        <v>43805</v>
      </c>
      <c r="B2347" s="24" t="str">
        <f>B2346</f>
        <v>PEDRO LOAISIGA</v>
      </c>
      <c r="C2347" s="25">
        <f>SUBTOTAL(9,C2346:C2346)</f>
        <v>213.1</v>
      </c>
      <c r="D2347" s="25" t="str">
        <f t="shared" si="37"/>
        <v>TOTAL</v>
      </c>
    </row>
    <row r="2348" spans="1:5" outlineLevel="2" x14ac:dyDescent="0.35">
      <c r="A2348" s="11">
        <v>43805</v>
      </c>
      <c r="B2348" t="s">
        <v>1009</v>
      </c>
      <c r="C2348" s="5">
        <v>52.87</v>
      </c>
      <c r="D2348" s="25" t="str">
        <f t="shared" si="37"/>
        <v/>
      </c>
      <c r="E2348" t="s">
        <v>101</v>
      </c>
    </row>
    <row r="2349" spans="1:5" outlineLevel="2" x14ac:dyDescent="0.35">
      <c r="A2349" s="11">
        <v>43805</v>
      </c>
      <c r="B2349" t="s">
        <v>1009</v>
      </c>
      <c r="C2349" s="5">
        <v>272.27999999999997</v>
      </c>
      <c r="D2349" s="25" t="str">
        <f t="shared" si="37"/>
        <v/>
      </c>
      <c r="E2349" t="s">
        <v>97</v>
      </c>
    </row>
    <row r="2350" spans="1:5" outlineLevel="1" x14ac:dyDescent="0.35">
      <c r="A2350" s="24">
        <f>A2349</f>
        <v>43805</v>
      </c>
      <c r="B2350" s="24" t="str">
        <f>B2349</f>
        <v>POUYA MOUSSAVI-ZADEH</v>
      </c>
      <c r="C2350" s="25">
        <f>SUBTOTAL(9,C2348:C2349)</f>
        <v>325.14999999999998</v>
      </c>
      <c r="D2350" s="25" t="str">
        <f t="shared" si="37"/>
        <v>TOTAL</v>
      </c>
    </row>
    <row r="2351" spans="1:5" outlineLevel="2" x14ac:dyDescent="0.35">
      <c r="A2351" s="11">
        <v>43805</v>
      </c>
      <c r="B2351" t="s">
        <v>1010</v>
      </c>
      <c r="C2351" s="5">
        <v>54.51</v>
      </c>
      <c r="D2351" s="25" t="str">
        <f t="shared" si="37"/>
        <v/>
      </c>
      <c r="E2351" t="s">
        <v>101</v>
      </c>
    </row>
    <row r="2352" spans="1:5" outlineLevel="1" x14ac:dyDescent="0.35">
      <c r="A2352" s="24">
        <f>A2351</f>
        <v>43805</v>
      </c>
      <c r="B2352" s="24" t="str">
        <f>B2351</f>
        <v>RAMON PEREZ</v>
      </c>
      <c r="C2352" s="25">
        <f>SUBTOTAL(9,C2351:C2351)</f>
        <v>54.51</v>
      </c>
      <c r="D2352" s="25" t="str">
        <f t="shared" si="37"/>
        <v>TOTAL</v>
      </c>
    </row>
    <row r="2353" spans="1:5" outlineLevel="2" x14ac:dyDescent="0.35">
      <c r="A2353" s="11">
        <v>43805</v>
      </c>
      <c r="B2353" t="s">
        <v>1011</v>
      </c>
      <c r="C2353" s="5">
        <v>149.34</v>
      </c>
      <c r="D2353" s="25" t="str">
        <f t="shared" si="37"/>
        <v/>
      </c>
      <c r="E2353" t="s">
        <v>101</v>
      </c>
    </row>
    <row r="2354" spans="1:5" outlineLevel="2" x14ac:dyDescent="0.35">
      <c r="A2354" s="11">
        <v>43805</v>
      </c>
      <c r="B2354" t="s">
        <v>1011</v>
      </c>
      <c r="C2354" s="5">
        <v>35.26</v>
      </c>
      <c r="D2354" s="25" t="str">
        <f t="shared" si="37"/>
        <v/>
      </c>
      <c r="E2354" t="s">
        <v>97</v>
      </c>
    </row>
    <row r="2355" spans="1:5" outlineLevel="1" x14ac:dyDescent="0.35">
      <c r="A2355" s="24">
        <f>A2354</f>
        <v>43805</v>
      </c>
      <c r="B2355" s="24" t="str">
        <f>B2354</f>
        <v>RANESIA EDWARDS</v>
      </c>
      <c r="C2355" s="25">
        <f>SUBTOTAL(9,C2353:C2354)</f>
        <v>184.6</v>
      </c>
      <c r="D2355" s="25" t="str">
        <f t="shared" si="37"/>
        <v>TOTAL</v>
      </c>
    </row>
    <row r="2356" spans="1:5" outlineLevel="2" x14ac:dyDescent="0.35">
      <c r="A2356" s="11">
        <v>43805</v>
      </c>
      <c r="B2356" t="s">
        <v>1012</v>
      </c>
      <c r="C2356" s="5">
        <v>7.1</v>
      </c>
      <c r="D2356" s="25" t="str">
        <f t="shared" si="37"/>
        <v/>
      </c>
      <c r="E2356" t="s">
        <v>101</v>
      </c>
    </row>
    <row r="2357" spans="1:5" outlineLevel="1" x14ac:dyDescent="0.35">
      <c r="A2357" s="24">
        <f>A2356</f>
        <v>43805</v>
      </c>
      <c r="B2357" s="24" t="str">
        <f>B2356</f>
        <v>RANNISHA EDWARDS</v>
      </c>
      <c r="C2357" s="25">
        <f>SUBTOTAL(9,C2356:C2356)</f>
        <v>7.1</v>
      </c>
      <c r="D2357" s="25" t="str">
        <f t="shared" si="37"/>
        <v>TOTAL</v>
      </c>
    </row>
    <row r="2358" spans="1:5" outlineLevel="2" x14ac:dyDescent="0.35">
      <c r="A2358" s="11">
        <v>43805</v>
      </c>
      <c r="B2358" t="s">
        <v>640</v>
      </c>
      <c r="C2358" s="5">
        <v>28.34</v>
      </c>
      <c r="D2358" s="25" t="str">
        <f t="shared" si="37"/>
        <v/>
      </c>
      <c r="E2358" t="s">
        <v>101</v>
      </c>
    </row>
    <row r="2359" spans="1:5" outlineLevel="1" x14ac:dyDescent="0.35">
      <c r="A2359" s="24">
        <f>A2358</f>
        <v>43805</v>
      </c>
      <c r="B2359" s="24" t="str">
        <f>B2358</f>
        <v>REBECCA COMEAUX</v>
      </c>
      <c r="C2359" s="25">
        <f>SUBTOTAL(9,C2358:C2358)</f>
        <v>28.34</v>
      </c>
      <c r="D2359" s="25" t="str">
        <f t="shared" si="37"/>
        <v>TOTAL</v>
      </c>
    </row>
    <row r="2360" spans="1:5" outlineLevel="2" x14ac:dyDescent="0.35">
      <c r="A2360" s="11">
        <v>43805</v>
      </c>
      <c r="B2360" t="s">
        <v>776</v>
      </c>
      <c r="C2360" s="5">
        <v>72</v>
      </c>
      <c r="D2360" s="25" t="str">
        <f t="shared" si="37"/>
        <v/>
      </c>
      <c r="E2360" t="s">
        <v>92</v>
      </c>
    </row>
    <row r="2361" spans="1:5" outlineLevel="1" x14ac:dyDescent="0.35">
      <c r="A2361" s="24">
        <f>A2360</f>
        <v>43805</v>
      </c>
      <c r="B2361" s="24" t="str">
        <f>B2360</f>
        <v>REBECCA GALYEN</v>
      </c>
      <c r="C2361" s="25">
        <f>SUBTOTAL(9,C2360:C2360)</f>
        <v>72</v>
      </c>
      <c r="D2361" s="25" t="str">
        <f t="shared" si="37"/>
        <v>TOTAL</v>
      </c>
    </row>
    <row r="2362" spans="1:5" outlineLevel="2" x14ac:dyDescent="0.35">
      <c r="A2362" s="11">
        <v>43805</v>
      </c>
      <c r="B2362" t="s">
        <v>1013</v>
      </c>
      <c r="C2362" s="5">
        <v>51.25</v>
      </c>
      <c r="D2362" s="25" t="str">
        <f t="shared" si="37"/>
        <v/>
      </c>
      <c r="E2362" t="s">
        <v>97</v>
      </c>
    </row>
    <row r="2363" spans="1:5" outlineLevel="1" x14ac:dyDescent="0.35">
      <c r="A2363" s="24">
        <f>A2362</f>
        <v>43805</v>
      </c>
      <c r="B2363" s="24" t="str">
        <f>B2362</f>
        <v>REBEKAH HENDERSON</v>
      </c>
      <c r="C2363" s="25">
        <f>SUBTOTAL(9,C2362:C2362)</f>
        <v>51.25</v>
      </c>
      <c r="D2363" s="25" t="str">
        <f t="shared" si="37"/>
        <v>TOTAL</v>
      </c>
    </row>
    <row r="2364" spans="1:5" outlineLevel="2" x14ac:dyDescent="0.35">
      <c r="A2364" s="11">
        <v>43805</v>
      </c>
      <c r="B2364" t="s">
        <v>1014</v>
      </c>
      <c r="C2364" s="5">
        <v>9.81</v>
      </c>
      <c r="D2364" s="25" t="str">
        <f t="shared" si="37"/>
        <v/>
      </c>
      <c r="E2364" t="s">
        <v>101</v>
      </c>
    </row>
    <row r="2365" spans="1:5" outlineLevel="1" x14ac:dyDescent="0.35">
      <c r="A2365" s="24">
        <f>A2364</f>
        <v>43805</v>
      </c>
      <c r="B2365" s="24" t="str">
        <f>B2364</f>
        <v>RHONDA MCCOY</v>
      </c>
      <c r="C2365" s="25">
        <f>SUBTOTAL(9,C2364:C2364)</f>
        <v>9.81</v>
      </c>
      <c r="D2365" s="25" t="str">
        <f t="shared" si="37"/>
        <v>TOTAL</v>
      </c>
    </row>
    <row r="2366" spans="1:5" outlineLevel="2" x14ac:dyDescent="0.35">
      <c r="A2366" s="11">
        <v>43805</v>
      </c>
      <c r="B2366" t="s">
        <v>1015</v>
      </c>
      <c r="C2366" s="5">
        <v>87.52</v>
      </c>
      <c r="D2366" s="25" t="str">
        <f t="shared" si="37"/>
        <v/>
      </c>
      <c r="E2366" t="s">
        <v>101</v>
      </c>
    </row>
    <row r="2367" spans="1:5" outlineLevel="2" x14ac:dyDescent="0.35">
      <c r="A2367" s="11">
        <v>43805</v>
      </c>
      <c r="B2367" t="s">
        <v>1015</v>
      </c>
      <c r="C2367" s="5">
        <v>19.399999999999999</v>
      </c>
      <c r="D2367" s="25" t="str">
        <f t="shared" si="37"/>
        <v/>
      </c>
      <c r="E2367" t="s">
        <v>97</v>
      </c>
    </row>
    <row r="2368" spans="1:5" outlineLevel="1" x14ac:dyDescent="0.35">
      <c r="A2368" s="24">
        <f>A2367</f>
        <v>43805</v>
      </c>
      <c r="B2368" s="24" t="str">
        <f>B2367</f>
        <v>RONALD MOSHER</v>
      </c>
      <c r="C2368" s="25">
        <f>SUBTOTAL(9,C2366:C2367)</f>
        <v>106.91999999999999</v>
      </c>
      <c r="D2368" s="25" t="str">
        <f t="shared" si="37"/>
        <v>TOTAL</v>
      </c>
    </row>
    <row r="2369" spans="1:5" outlineLevel="2" x14ac:dyDescent="0.35">
      <c r="A2369" s="11">
        <v>43805</v>
      </c>
      <c r="B2369" t="s">
        <v>643</v>
      </c>
      <c r="C2369" s="5">
        <v>502.63</v>
      </c>
      <c r="D2369" s="25" t="str">
        <f t="shared" si="37"/>
        <v/>
      </c>
      <c r="E2369" t="s">
        <v>99</v>
      </c>
    </row>
    <row r="2370" spans="1:5" outlineLevel="1" x14ac:dyDescent="0.35">
      <c r="A2370" s="24">
        <f>A2369</f>
        <v>43805</v>
      </c>
      <c r="B2370" s="24" t="str">
        <f>B2369</f>
        <v>ROSEMARY FORTENBERRY</v>
      </c>
      <c r="C2370" s="25">
        <f>SUBTOTAL(9,C2369:C2369)</f>
        <v>502.63</v>
      </c>
      <c r="D2370" s="25" t="str">
        <f t="shared" si="37"/>
        <v>TOTAL</v>
      </c>
    </row>
    <row r="2371" spans="1:5" outlineLevel="2" x14ac:dyDescent="0.35">
      <c r="A2371" s="11">
        <v>43805</v>
      </c>
      <c r="B2371" t="s">
        <v>1016</v>
      </c>
      <c r="C2371" s="5">
        <v>79.95</v>
      </c>
      <c r="D2371" s="25" t="str">
        <f t="shared" si="37"/>
        <v/>
      </c>
      <c r="E2371" t="s">
        <v>79</v>
      </c>
    </row>
    <row r="2372" spans="1:5" outlineLevel="1" x14ac:dyDescent="0.35">
      <c r="A2372" s="24">
        <f>A2371</f>
        <v>43805</v>
      </c>
      <c r="B2372" s="24" t="str">
        <f>B2371</f>
        <v>RUTH DELANEY</v>
      </c>
      <c r="C2372" s="25">
        <f>SUBTOTAL(9,C2371:C2371)</f>
        <v>79.95</v>
      </c>
      <c r="D2372" s="25" t="str">
        <f t="shared" si="37"/>
        <v>TOTAL</v>
      </c>
    </row>
    <row r="2373" spans="1:5" outlineLevel="2" x14ac:dyDescent="0.35">
      <c r="A2373" s="11">
        <v>43805</v>
      </c>
      <c r="B2373" t="s">
        <v>1017</v>
      </c>
      <c r="C2373" s="5">
        <v>109.04</v>
      </c>
      <c r="D2373" s="25" t="str">
        <f t="shared" si="37"/>
        <v/>
      </c>
      <c r="E2373" t="s">
        <v>101</v>
      </c>
    </row>
    <row r="2374" spans="1:5" outlineLevel="1" x14ac:dyDescent="0.35">
      <c r="A2374" s="24">
        <f>A2373</f>
        <v>43805</v>
      </c>
      <c r="B2374" s="24" t="str">
        <f>B2373</f>
        <v>SALLY SCHWARTZEL</v>
      </c>
      <c r="C2374" s="25">
        <f>SUBTOTAL(9,C2373:C2373)</f>
        <v>109.04</v>
      </c>
      <c r="D2374" s="25" t="str">
        <f t="shared" si="37"/>
        <v>TOTAL</v>
      </c>
    </row>
    <row r="2375" spans="1:5" outlineLevel="2" x14ac:dyDescent="0.35">
      <c r="A2375" s="11">
        <v>43805</v>
      </c>
      <c r="B2375" t="s">
        <v>1018</v>
      </c>
      <c r="C2375" s="5">
        <v>106.29</v>
      </c>
      <c r="D2375" s="25" t="str">
        <f t="shared" si="37"/>
        <v/>
      </c>
      <c r="E2375" t="s">
        <v>101</v>
      </c>
    </row>
    <row r="2376" spans="1:5" outlineLevel="1" x14ac:dyDescent="0.35">
      <c r="A2376" s="24">
        <f>A2375</f>
        <v>43805</v>
      </c>
      <c r="B2376" s="24" t="str">
        <f>B2375</f>
        <v>SANDRA THOMAS</v>
      </c>
      <c r="C2376" s="25">
        <f>SUBTOTAL(9,C2375:C2375)</f>
        <v>106.29</v>
      </c>
      <c r="D2376" s="25" t="str">
        <f t="shared" si="37"/>
        <v>TOTAL</v>
      </c>
    </row>
    <row r="2377" spans="1:5" outlineLevel="2" x14ac:dyDescent="0.35">
      <c r="A2377" s="11">
        <v>43805</v>
      </c>
      <c r="B2377" t="s">
        <v>1019</v>
      </c>
      <c r="C2377" s="5">
        <v>127.64</v>
      </c>
      <c r="D2377" s="25" t="str">
        <f t="shared" si="37"/>
        <v/>
      </c>
      <c r="E2377" t="s">
        <v>101</v>
      </c>
    </row>
    <row r="2378" spans="1:5" outlineLevel="1" x14ac:dyDescent="0.35">
      <c r="A2378" s="24">
        <f>A2377</f>
        <v>43805</v>
      </c>
      <c r="B2378" s="24" t="str">
        <f>B2377</f>
        <v>SARA KATZ</v>
      </c>
      <c r="C2378" s="25">
        <f>SUBTOTAL(9,C2377:C2377)</f>
        <v>127.64</v>
      </c>
      <c r="D2378" s="25" t="str">
        <f t="shared" si="37"/>
        <v>TOTAL</v>
      </c>
    </row>
    <row r="2379" spans="1:5" outlineLevel="2" x14ac:dyDescent="0.35">
      <c r="A2379" s="11">
        <v>43805</v>
      </c>
      <c r="B2379" t="s">
        <v>550</v>
      </c>
      <c r="C2379" s="5">
        <v>61.04</v>
      </c>
      <c r="D2379" s="25" t="str">
        <f t="shared" si="37"/>
        <v/>
      </c>
      <c r="E2379" t="s">
        <v>101</v>
      </c>
    </row>
    <row r="2380" spans="1:5" outlineLevel="1" x14ac:dyDescent="0.35">
      <c r="A2380" s="24">
        <f>A2379</f>
        <v>43805</v>
      </c>
      <c r="B2380" s="24" t="str">
        <f>B2379</f>
        <v>SARAH KLEIN</v>
      </c>
      <c r="C2380" s="25">
        <f>SUBTOTAL(9,C2379:C2379)</f>
        <v>61.04</v>
      </c>
      <c r="D2380" s="25" t="str">
        <f t="shared" si="37"/>
        <v>TOTAL</v>
      </c>
    </row>
    <row r="2381" spans="1:5" outlineLevel="2" x14ac:dyDescent="0.35">
      <c r="A2381" s="11">
        <v>43805</v>
      </c>
      <c r="B2381" t="s">
        <v>1020</v>
      </c>
      <c r="C2381" s="5">
        <v>21.26</v>
      </c>
      <c r="D2381" s="25" t="str">
        <f t="shared" si="37"/>
        <v/>
      </c>
      <c r="E2381" t="s">
        <v>101</v>
      </c>
    </row>
    <row r="2382" spans="1:5" outlineLevel="1" x14ac:dyDescent="0.35">
      <c r="A2382" s="24">
        <f>A2381</f>
        <v>43805</v>
      </c>
      <c r="B2382" s="24" t="str">
        <f>B2381</f>
        <v>SHARON MITCHELL</v>
      </c>
      <c r="C2382" s="25">
        <f>SUBTOTAL(9,C2381:C2381)</f>
        <v>21.26</v>
      </c>
      <c r="D2382" s="25" t="str">
        <f t="shared" si="37"/>
        <v>TOTAL</v>
      </c>
    </row>
    <row r="2383" spans="1:5" outlineLevel="2" x14ac:dyDescent="0.35">
      <c r="A2383" s="11">
        <v>43805</v>
      </c>
      <c r="B2383" t="s">
        <v>1021</v>
      </c>
      <c r="C2383" s="5">
        <v>149.34</v>
      </c>
      <c r="D2383" s="25" t="str">
        <f t="shared" si="37"/>
        <v/>
      </c>
      <c r="E2383" t="s">
        <v>101</v>
      </c>
    </row>
    <row r="2384" spans="1:5" outlineLevel="2" x14ac:dyDescent="0.35">
      <c r="A2384" s="11">
        <v>43805</v>
      </c>
      <c r="B2384" t="s">
        <v>1021</v>
      </c>
      <c r="C2384" s="5">
        <v>48.26</v>
      </c>
      <c r="D2384" s="25" t="str">
        <f t="shared" si="37"/>
        <v/>
      </c>
      <c r="E2384" t="s">
        <v>97</v>
      </c>
    </row>
    <row r="2385" spans="1:5" outlineLevel="1" x14ac:dyDescent="0.35">
      <c r="A2385" s="24">
        <f>A2384</f>
        <v>43805</v>
      </c>
      <c r="B2385" s="24" t="str">
        <f>B2384</f>
        <v>SHELBY KANA</v>
      </c>
      <c r="C2385" s="25">
        <f>SUBTOTAL(9,C2383:C2384)</f>
        <v>197.6</v>
      </c>
      <c r="D2385" s="25" t="str">
        <f t="shared" si="37"/>
        <v>TOTAL</v>
      </c>
    </row>
    <row r="2386" spans="1:5" outlineLevel="2" x14ac:dyDescent="0.35">
      <c r="A2386" s="11">
        <v>43805</v>
      </c>
      <c r="B2386" t="s">
        <v>1022</v>
      </c>
      <c r="C2386" s="5">
        <v>29.59</v>
      </c>
      <c r="D2386" s="25" t="str">
        <f t="shared" si="37"/>
        <v/>
      </c>
      <c r="E2386" t="s">
        <v>101</v>
      </c>
    </row>
    <row r="2387" spans="1:5" outlineLevel="2" x14ac:dyDescent="0.35">
      <c r="A2387" s="11">
        <v>43805</v>
      </c>
      <c r="B2387" t="s">
        <v>1022</v>
      </c>
      <c r="C2387" s="5">
        <v>141.22999999999999</v>
      </c>
      <c r="D2387" s="25" t="str">
        <f t="shared" si="37"/>
        <v/>
      </c>
      <c r="E2387" t="s">
        <v>101</v>
      </c>
    </row>
    <row r="2388" spans="1:5" outlineLevel="1" x14ac:dyDescent="0.35">
      <c r="A2388" s="24">
        <f>A2387</f>
        <v>43805</v>
      </c>
      <c r="B2388" s="24" t="str">
        <f>B2387</f>
        <v>SHELLY HEMANN</v>
      </c>
      <c r="C2388" s="25">
        <f>SUBTOTAL(9,C2386:C2387)</f>
        <v>170.82</v>
      </c>
      <c r="D2388" s="25" t="str">
        <f t="shared" si="37"/>
        <v>TOTAL</v>
      </c>
    </row>
    <row r="2389" spans="1:5" outlineLevel="2" x14ac:dyDescent="0.35">
      <c r="A2389" s="11">
        <v>43805</v>
      </c>
      <c r="B2389" t="s">
        <v>781</v>
      </c>
      <c r="C2389" s="5">
        <v>17.440000000000001</v>
      </c>
      <c r="D2389" s="25" t="str">
        <f t="shared" si="37"/>
        <v/>
      </c>
      <c r="E2389" t="s">
        <v>101</v>
      </c>
    </row>
    <row r="2390" spans="1:5" outlineLevel="1" x14ac:dyDescent="0.35">
      <c r="A2390" s="24">
        <f>A2389</f>
        <v>43805</v>
      </c>
      <c r="B2390" s="24" t="str">
        <f>B2389</f>
        <v>SONIA MUNOZ</v>
      </c>
      <c r="C2390" s="25">
        <f>SUBTOTAL(9,C2389:C2389)</f>
        <v>17.440000000000001</v>
      </c>
      <c r="D2390" s="25" t="str">
        <f t="shared" ref="D2390:D2453" si="38">IF(E2390="","TOTAL","")</f>
        <v>TOTAL</v>
      </c>
    </row>
    <row r="2391" spans="1:5" outlineLevel="2" x14ac:dyDescent="0.35">
      <c r="A2391" s="11">
        <v>43805</v>
      </c>
      <c r="B2391" t="s">
        <v>1023</v>
      </c>
      <c r="C2391" s="5">
        <v>45.31</v>
      </c>
      <c r="D2391" s="25" t="str">
        <f t="shared" si="38"/>
        <v/>
      </c>
      <c r="E2391" t="s">
        <v>101</v>
      </c>
    </row>
    <row r="2392" spans="1:5" outlineLevel="1" x14ac:dyDescent="0.35">
      <c r="A2392" s="24">
        <f>A2391</f>
        <v>43805</v>
      </c>
      <c r="B2392" s="24" t="str">
        <f>B2391</f>
        <v>STEPHANIE HARRIS</v>
      </c>
      <c r="C2392" s="25">
        <f>SUBTOTAL(9,C2391:C2391)</f>
        <v>45.31</v>
      </c>
      <c r="D2392" s="25" t="str">
        <f t="shared" si="38"/>
        <v>TOTAL</v>
      </c>
    </row>
    <row r="2393" spans="1:5" outlineLevel="2" x14ac:dyDescent="0.35">
      <c r="A2393" s="11">
        <v>43805</v>
      </c>
      <c r="B2393" t="s">
        <v>1024</v>
      </c>
      <c r="C2393" s="5">
        <v>15.82</v>
      </c>
      <c r="D2393" s="25" t="str">
        <f t="shared" si="38"/>
        <v/>
      </c>
      <c r="E2393" t="s">
        <v>101</v>
      </c>
    </row>
    <row r="2394" spans="1:5" outlineLevel="1" x14ac:dyDescent="0.35">
      <c r="A2394" s="24">
        <f>A2393</f>
        <v>43805</v>
      </c>
      <c r="B2394" s="24" t="str">
        <f>B2393</f>
        <v>STEPHANIE HOFER</v>
      </c>
      <c r="C2394" s="25">
        <f>SUBTOTAL(9,C2393:C2393)</f>
        <v>15.82</v>
      </c>
      <c r="D2394" s="25" t="str">
        <f t="shared" si="38"/>
        <v>TOTAL</v>
      </c>
    </row>
    <row r="2395" spans="1:5" outlineLevel="2" x14ac:dyDescent="0.35">
      <c r="A2395" s="11">
        <v>43805</v>
      </c>
      <c r="B2395" t="s">
        <v>645</v>
      </c>
      <c r="C2395" s="5">
        <v>18</v>
      </c>
      <c r="D2395" s="25" t="str">
        <f t="shared" si="38"/>
        <v/>
      </c>
      <c r="E2395" t="s">
        <v>101</v>
      </c>
    </row>
    <row r="2396" spans="1:5" outlineLevel="1" x14ac:dyDescent="0.35">
      <c r="A2396" s="24">
        <f>A2395</f>
        <v>43805</v>
      </c>
      <c r="B2396" s="24" t="str">
        <f>B2395</f>
        <v>SUSAN MESCHES</v>
      </c>
      <c r="C2396" s="25">
        <f>SUBTOTAL(9,C2395:C2395)</f>
        <v>18</v>
      </c>
      <c r="D2396" s="25" t="str">
        <f t="shared" si="38"/>
        <v>TOTAL</v>
      </c>
    </row>
    <row r="2397" spans="1:5" outlineLevel="2" x14ac:dyDescent="0.35">
      <c r="A2397" s="11">
        <v>43805</v>
      </c>
      <c r="B2397" t="s">
        <v>1025</v>
      </c>
      <c r="C2397" s="5">
        <v>113.87</v>
      </c>
      <c r="D2397" s="25" t="str">
        <f t="shared" si="38"/>
        <v/>
      </c>
      <c r="E2397" t="s">
        <v>101</v>
      </c>
    </row>
    <row r="2398" spans="1:5" outlineLevel="1" x14ac:dyDescent="0.35">
      <c r="A2398" s="24">
        <f>A2397</f>
        <v>43805</v>
      </c>
      <c r="B2398" s="24" t="str">
        <f>B2397</f>
        <v>SUZANNE SMITH</v>
      </c>
      <c r="C2398" s="25">
        <f>SUBTOTAL(9,C2397:C2397)</f>
        <v>113.87</v>
      </c>
      <c r="D2398" s="25" t="str">
        <f t="shared" si="38"/>
        <v>TOTAL</v>
      </c>
    </row>
    <row r="2399" spans="1:5" outlineLevel="2" x14ac:dyDescent="0.35">
      <c r="A2399" s="11">
        <v>43805</v>
      </c>
      <c r="B2399" t="s">
        <v>782</v>
      </c>
      <c r="C2399" s="5">
        <v>72</v>
      </c>
      <c r="D2399" s="25" t="str">
        <f t="shared" si="38"/>
        <v/>
      </c>
      <c r="E2399" t="s">
        <v>92</v>
      </c>
    </row>
    <row r="2400" spans="1:5" outlineLevel="1" x14ac:dyDescent="0.35">
      <c r="A2400" s="24">
        <f>A2399</f>
        <v>43805</v>
      </c>
      <c r="B2400" s="24" t="str">
        <f>B2399</f>
        <v>SUZANNE WILLIAMS</v>
      </c>
      <c r="C2400" s="25">
        <f>SUBTOTAL(9,C2399:C2399)</f>
        <v>72</v>
      </c>
      <c r="D2400" s="25" t="str">
        <f t="shared" si="38"/>
        <v>TOTAL</v>
      </c>
    </row>
    <row r="2401" spans="1:5" outlineLevel="2" x14ac:dyDescent="0.35">
      <c r="A2401" s="11">
        <v>43805</v>
      </c>
      <c r="B2401" t="s">
        <v>783</v>
      </c>
      <c r="C2401" s="5">
        <v>54.5</v>
      </c>
      <c r="D2401" s="25" t="str">
        <f t="shared" si="38"/>
        <v/>
      </c>
      <c r="E2401" t="s">
        <v>101</v>
      </c>
    </row>
    <row r="2402" spans="1:5" outlineLevel="1" x14ac:dyDescent="0.35">
      <c r="A2402" s="24">
        <f>A2401</f>
        <v>43805</v>
      </c>
      <c r="B2402" s="24" t="str">
        <f>B2401</f>
        <v>TAMARA NORMAN</v>
      </c>
      <c r="C2402" s="25">
        <f>SUBTOTAL(9,C2401:C2401)</f>
        <v>54.5</v>
      </c>
      <c r="D2402" s="25" t="str">
        <f t="shared" si="38"/>
        <v>TOTAL</v>
      </c>
    </row>
    <row r="2403" spans="1:5" outlineLevel="2" x14ac:dyDescent="0.35">
      <c r="A2403" s="11">
        <v>43805</v>
      </c>
      <c r="B2403" t="s">
        <v>432</v>
      </c>
      <c r="C2403" s="5">
        <v>99.74</v>
      </c>
      <c r="D2403" s="25" t="str">
        <f t="shared" si="38"/>
        <v/>
      </c>
      <c r="E2403" t="s">
        <v>101</v>
      </c>
    </row>
    <row r="2404" spans="1:5" outlineLevel="1" x14ac:dyDescent="0.35">
      <c r="A2404" s="24">
        <f>A2403</f>
        <v>43805</v>
      </c>
      <c r="B2404" s="24" t="str">
        <f>B2403</f>
        <v>TAMRA WHITFIELD</v>
      </c>
      <c r="C2404" s="25">
        <f>SUBTOTAL(9,C2403:C2403)</f>
        <v>99.74</v>
      </c>
      <c r="D2404" s="25" t="str">
        <f t="shared" si="38"/>
        <v>TOTAL</v>
      </c>
    </row>
    <row r="2405" spans="1:5" outlineLevel="2" x14ac:dyDescent="0.35">
      <c r="A2405" s="11">
        <v>43805</v>
      </c>
      <c r="B2405" t="s">
        <v>1026</v>
      </c>
      <c r="C2405" s="5">
        <v>71.94</v>
      </c>
      <c r="D2405" s="25" t="str">
        <f t="shared" si="38"/>
        <v/>
      </c>
      <c r="E2405" t="s">
        <v>101</v>
      </c>
    </row>
    <row r="2406" spans="1:5" outlineLevel="1" x14ac:dyDescent="0.35">
      <c r="A2406" s="24">
        <f>A2405</f>
        <v>43805</v>
      </c>
      <c r="B2406" s="24" t="str">
        <f>B2405</f>
        <v>TAVA DALTON</v>
      </c>
      <c r="C2406" s="25">
        <f>SUBTOTAL(9,C2405:C2405)</f>
        <v>71.94</v>
      </c>
      <c r="D2406" s="25" t="str">
        <f t="shared" si="38"/>
        <v>TOTAL</v>
      </c>
    </row>
    <row r="2407" spans="1:5" outlineLevel="2" x14ac:dyDescent="0.35">
      <c r="A2407" s="11">
        <v>43805</v>
      </c>
      <c r="B2407" t="s">
        <v>1027</v>
      </c>
      <c r="C2407" s="5">
        <v>29.81</v>
      </c>
      <c r="D2407" s="25" t="str">
        <f t="shared" si="38"/>
        <v/>
      </c>
      <c r="E2407" t="s">
        <v>93</v>
      </c>
    </row>
    <row r="2408" spans="1:5" outlineLevel="1" x14ac:dyDescent="0.35">
      <c r="A2408" s="24">
        <f>A2407</f>
        <v>43805</v>
      </c>
      <c r="B2408" s="24" t="str">
        <f>B2407</f>
        <v>VERONICA RENDON-MAJMUDAR</v>
      </c>
      <c r="C2408" s="25">
        <f>SUBTOTAL(9,C2407:C2407)</f>
        <v>29.81</v>
      </c>
      <c r="D2408" s="25" t="str">
        <f t="shared" si="38"/>
        <v>TOTAL</v>
      </c>
    </row>
    <row r="2409" spans="1:5" outlineLevel="2" x14ac:dyDescent="0.35">
      <c r="A2409" s="11">
        <v>43805</v>
      </c>
      <c r="B2409" t="s">
        <v>648</v>
      </c>
      <c r="C2409" s="5">
        <v>43.6</v>
      </c>
      <c r="D2409" s="25" t="str">
        <f t="shared" si="38"/>
        <v/>
      </c>
      <c r="E2409" t="s">
        <v>101</v>
      </c>
    </row>
    <row r="2410" spans="1:5" outlineLevel="2" x14ac:dyDescent="0.35">
      <c r="A2410" s="11">
        <v>43805</v>
      </c>
      <c r="B2410" t="s">
        <v>648</v>
      </c>
      <c r="C2410" s="5">
        <v>1010.85</v>
      </c>
      <c r="D2410" s="25" t="str">
        <f t="shared" si="38"/>
        <v/>
      </c>
      <c r="E2410" t="s">
        <v>97</v>
      </c>
    </row>
    <row r="2411" spans="1:5" outlineLevel="1" x14ac:dyDescent="0.35">
      <c r="A2411" s="24">
        <f>A2410</f>
        <v>43805</v>
      </c>
      <c r="B2411" s="24" t="str">
        <f>B2410</f>
        <v>VIJAYA PARVATAM</v>
      </c>
      <c r="C2411" s="25">
        <f>SUBTOTAL(9,C2409:C2410)</f>
        <v>1054.45</v>
      </c>
      <c r="D2411" s="25" t="str">
        <f t="shared" si="38"/>
        <v>TOTAL</v>
      </c>
    </row>
    <row r="2412" spans="1:5" outlineLevel="2" x14ac:dyDescent="0.35">
      <c r="A2412" s="11">
        <v>43805</v>
      </c>
      <c r="B2412" t="s">
        <v>217</v>
      </c>
      <c r="C2412" s="5">
        <v>113.36</v>
      </c>
      <c r="D2412" s="25" t="str">
        <f t="shared" si="38"/>
        <v/>
      </c>
      <c r="E2412" t="s">
        <v>101</v>
      </c>
    </row>
    <row r="2413" spans="1:5" outlineLevel="1" x14ac:dyDescent="0.35">
      <c r="A2413" s="24">
        <f>A2412</f>
        <v>43805</v>
      </c>
      <c r="B2413" s="24" t="str">
        <f>B2412</f>
        <v>VINCE VERRETT</v>
      </c>
      <c r="C2413" s="25">
        <f>SUBTOTAL(9,C2412:C2412)</f>
        <v>113.36</v>
      </c>
      <c r="D2413" s="25" t="str">
        <f t="shared" si="38"/>
        <v>TOTAL</v>
      </c>
    </row>
    <row r="2414" spans="1:5" outlineLevel="2" x14ac:dyDescent="0.35">
      <c r="A2414" s="11">
        <v>43805</v>
      </c>
      <c r="B2414" t="s">
        <v>1028</v>
      </c>
      <c r="C2414" s="5">
        <v>28.34</v>
      </c>
      <c r="D2414" s="25" t="str">
        <f t="shared" si="38"/>
        <v/>
      </c>
      <c r="E2414" t="s">
        <v>101</v>
      </c>
    </row>
    <row r="2415" spans="1:5" outlineLevel="1" x14ac:dyDescent="0.35">
      <c r="A2415" s="24">
        <f>A2414</f>
        <v>43805</v>
      </c>
      <c r="B2415" s="24" t="str">
        <f>B2414</f>
        <v>WAYNE WALGER</v>
      </c>
      <c r="C2415" s="25">
        <f>SUBTOTAL(9,C2414:C2414)</f>
        <v>28.34</v>
      </c>
      <c r="D2415" s="25" t="str">
        <f t="shared" si="38"/>
        <v>TOTAL</v>
      </c>
    </row>
    <row r="2416" spans="1:5" outlineLevel="2" x14ac:dyDescent="0.35">
      <c r="A2416" s="11">
        <v>43805</v>
      </c>
      <c r="B2416" t="s">
        <v>573</v>
      </c>
      <c r="C2416" s="5">
        <v>962.5</v>
      </c>
      <c r="D2416" s="25" t="str">
        <f t="shared" si="38"/>
        <v/>
      </c>
      <c r="E2416" t="s">
        <v>79</v>
      </c>
    </row>
    <row r="2417" spans="1:5" outlineLevel="1" x14ac:dyDescent="0.35">
      <c r="A2417" s="24">
        <f>A2416</f>
        <v>43805</v>
      </c>
      <c r="B2417" s="24" t="str">
        <f>B2416</f>
        <v>ENCOMPASS SUPPLY CHAIN SOLUTIONS INC</v>
      </c>
      <c r="C2417" s="25">
        <f>SUBTOTAL(9,C2416:C2416)</f>
        <v>962.5</v>
      </c>
      <c r="D2417" s="25" t="str">
        <f t="shared" si="38"/>
        <v>TOTAL</v>
      </c>
    </row>
    <row r="2418" spans="1:5" outlineLevel="2" x14ac:dyDescent="0.35">
      <c r="A2418" s="11">
        <v>43805</v>
      </c>
      <c r="B2418" t="s">
        <v>28</v>
      </c>
      <c r="C2418" s="5">
        <v>249.8</v>
      </c>
      <c r="D2418" s="25" t="str">
        <f t="shared" si="38"/>
        <v/>
      </c>
      <c r="E2418" t="s">
        <v>99</v>
      </c>
    </row>
    <row r="2419" spans="1:5" outlineLevel="2" x14ac:dyDescent="0.35">
      <c r="A2419" s="11">
        <v>43805</v>
      </c>
      <c r="B2419" t="s">
        <v>28</v>
      </c>
      <c r="C2419" s="5">
        <v>52</v>
      </c>
      <c r="D2419" s="25" t="str">
        <f t="shared" si="38"/>
        <v/>
      </c>
      <c r="E2419" t="s">
        <v>99</v>
      </c>
    </row>
    <row r="2420" spans="1:5" outlineLevel="2" x14ac:dyDescent="0.35">
      <c r="A2420" s="11">
        <v>43805</v>
      </c>
      <c r="B2420" t="s">
        <v>28</v>
      </c>
      <c r="C2420" s="5">
        <v>52</v>
      </c>
      <c r="D2420" s="25" t="str">
        <f t="shared" si="38"/>
        <v/>
      </c>
      <c r="E2420" t="s">
        <v>99</v>
      </c>
    </row>
    <row r="2421" spans="1:5" outlineLevel="2" x14ac:dyDescent="0.35">
      <c r="A2421" s="11">
        <v>43805</v>
      </c>
      <c r="B2421" t="s">
        <v>28</v>
      </c>
      <c r="C2421" s="5">
        <v>518.57000000000005</v>
      </c>
      <c r="D2421" s="25" t="str">
        <f t="shared" si="38"/>
        <v/>
      </c>
      <c r="E2421" t="s">
        <v>99</v>
      </c>
    </row>
    <row r="2422" spans="1:5" outlineLevel="2" x14ac:dyDescent="0.35">
      <c r="A2422" s="11">
        <v>43805</v>
      </c>
      <c r="B2422" t="s">
        <v>28</v>
      </c>
      <c r="C2422" s="5">
        <v>489.68</v>
      </c>
      <c r="D2422" s="25" t="str">
        <f t="shared" si="38"/>
        <v/>
      </c>
      <c r="E2422" t="s">
        <v>99</v>
      </c>
    </row>
    <row r="2423" spans="1:5" outlineLevel="1" x14ac:dyDescent="0.35">
      <c r="A2423" s="24">
        <f>A2422</f>
        <v>43805</v>
      </c>
      <c r="B2423" s="24" t="str">
        <f>B2422</f>
        <v>ENTERPRISE RENT-A-CAR COMPANY</v>
      </c>
      <c r="C2423" s="25">
        <f>SUBTOTAL(9,C2418:C2422)</f>
        <v>1362.0500000000002</v>
      </c>
      <c r="D2423" s="25" t="str">
        <f t="shared" si="38"/>
        <v>TOTAL</v>
      </c>
    </row>
    <row r="2424" spans="1:5" outlineLevel="2" x14ac:dyDescent="0.35">
      <c r="A2424" s="11">
        <v>43805</v>
      </c>
      <c r="B2424" t="s">
        <v>370</v>
      </c>
      <c r="C2424" s="5">
        <v>7.17</v>
      </c>
      <c r="D2424" s="25" t="str">
        <f t="shared" si="38"/>
        <v/>
      </c>
      <c r="E2424" t="s">
        <v>99</v>
      </c>
    </row>
    <row r="2425" spans="1:5" outlineLevel="2" x14ac:dyDescent="0.35">
      <c r="A2425" s="11">
        <v>43805</v>
      </c>
      <c r="B2425" t="s">
        <v>370</v>
      </c>
      <c r="C2425" s="5">
        <v>1.71</v>
      </c>
      <c r="D2425" s="25" t="str">
        <f t="shared" si="38"/>
        <v/>
      </c>
      <c r="E2425" t="s">
        <v>99</v>
      </c>
    </row>
    <row r="2426" spans="1:5" outlineLevel="2" x14ac:dyDescent="0.35">
      <c r="A2426" s="11">
        <v>43805</v>
      </c>
      <c r="B2426" t="s">
        <v>370</v>
      </c>
      <c r="C2426" s="5">
        <v>5.05</v>
      </c>
      <c r="D2426" s="25" t="str">
        <f t="shared" si="38"/>
        <v/>
      </c>
      <c r="E2426" t="s">
        <v>99</v>
      </c>
    </row>
    <row r="2427" spans="1:5" outlineLevel="2" x14ac:dyDescent="0.35">
      <c r="A2427" s="11">
        <v>43805</v>
      </c>
      <c r="B2427" t="s">
        <v>370</v>
      </c>
      <c r="C2427" s="5">
        <v>18.82</v>
      </c>
      <c r="D2427" s="25" t="str">
        <f t="shared" si="38"/>
        <v/>
      </c>
      <c r="E2427" t="s">
        <v>99</v>
      </c>
    </row>
    <row r="2428" spans="1:5" outlineLevel="1" x14ac:dyDescent="0.35">
      <c r="A2428" s="24">
        <f>A2427</f>
        <v>43805</v>
      </c>
      <c r="B2428" s="24" t="str">
        <f>B2427</f>
        <v>EAN SERVICES LLC</v>
      </c>
      <c r="C2428" s="25">
        <f>SUBTOTAL(9,C2424:C2427)</f>
        <v>32.75</v>
      </c>
      <c r="D2428" s="25" t="str">
        <f t="shared" si="38"/>
        <v>TOTAL</v>
      </c>
    </row>
    <row r="2429" spans="1:5" outlineLevel="2" x14ac:dyDescent="0.35">
      <c r="A2429" s="11">
        <v>43805</v>
      </c>
      <c r="B2429" t="s">
        <v>787</v>
      </c>
      <c r="C2429" s="5">
        <v>836</v>
      </c>
      <c r="D2429" s="25" t="str">
        <f t="shared" si="38"/>
        <v/>
      </c>
      <c r="E2429" t="s">
        <v>99</v>
      </c>
    </row>
    <row r="2430" spans="1:5" outlineLevel="1" x14ac:dyDescent="0.35">
      <c r="A2430" s="24">
        <f>A2429</f>
        <v>43805</v>
      </c>
      <c r="B2430" s="24" t="str">
        <f>B2429</f>
        <v>ENTERPRISE RENT A CAR</v>
      </c>
      <c r="C2430" s="25">
        <f>SUBTOTAL(9,C2429:C2429)</f>
        <v>836</v>
      </c>
      <c r="D2430" s="25" t="str">
        <f t="shared" si="38"/>
        <v>TOTAL</v>
      </c>
    </row>
    <row r="2431" spans="1:5" outlineLevel="2" x14ac:dyDescent="0.35">
      <c r="A2431" s="11">
        <v>43805</v>
      </c>
      <c r="B2431" t="s">
        <v>370</v>
      </c>
      <c r="C2431" s="5">
        <v>15.61</v>
      </c>
      <c r="D2431" s="25" t="str">
        <f t="shared" si="38"/>
        <v/>
      </c>
      <c r="E2431" t="s">
        <v>85</v>
      </c>
    </row>
    <row r="2432" spans="1:5" outlineLevel="2" x14ac:dyDescent="0.35">
      <c r="A2432" s="11">
        <v>43805</v>
      </c>
      <c r="B2432" t="s">
        <v>370</v>
      </c>
      <c r="C2432" s="5">
        <v>13.86</v>
      </c>
      <c r="D2432" s="25" t="str">
        <f t="shared" si="38"/>
        <v/>
      </c>
      <c r="E2432" t="s">
        <v>85</v>
      </c>
    </row>
    <row r="2433" spans="1:5" outlineLevel="1" x14ac:dyDescent="0.35">
      <c r="A2433" s="24">
        <f>A2432</f>
        <v>43805</v>
      </c>
      <c r="B2433" s="24" t="str">
        <f>B2432</f>
        <v>EAN SERVICES LLC</v>
      </c>
      <c r="C2433" s="25">
        <f>SUBTOTAL(9,C2431:C2432)</f>
        <v>29.47</v>
      </c>
      <c r="D2433" s="25" t="str">
        <f t="shared" si="38"/>
        <v>TOTAL</v>
      </c>
    </row>
    <row r="2434" spans="1:5" outlineLevel="2" x14ac:dyDescent="0.35">
      <c r="A2434" s="11">
        <v>43805</v>
      </c>
      <c r="B2434" t="s">
        <v>574</v>
      </c>
      <c r="C2434" s="5">
        <v>68.5</v>
      </c>
      <c r="D2434" s="25" t="str">
        <f t="shared" si="38"/>
        <v/>
      </c>
      <c r="E2434" t="s">
        <v>79</v>
      </c>
    </row>
    <row r="2435" spans="1:5" outlineLevel="2" x14ac:dyDescent="0.35">
      <c r="A2435" s="11">
        <v>43805</v>
      </c>
      <c r="B2435" t="s">
        <v>574</v>
      </c>
      <c r="C2435" s="5">
        <v>406.95</v>
      </c>
      <c r="D2435" s="25" t="str">
        <f t="shared" si="38"/>
        <v/>
      </c>
      <c r="E2435" t="s">
        <v>79</v>
      </c>
    </row>
    <row r="2436" spans="1:5" outlineLevel="2" x14ac:dyDescent="0.35">
      <c r="A2436" s="11">
        <v>43805</v>
      </c>
      <c r="B2436" t="s">
        <v>574</v>
      </c>
      <c r="C2436" s="5">
        <v>224.95</v>
      </c>
      <c r="D2436" s="25" t="str">
        <f t="shared" si="38"/>
        <v/>
      </c>
      <c r="E2436" t="s">
        <v>79</v>
      </c>
    </row>
    <row r="2437" spans="1:5" outlineLevel="1" x14ac:dyDescent="0.35">
      <c r="A2437" s="24">
        <f>A2436</f>
        <v>43805</v>
      </c>
      <c r="B2437" s="24" t="str">
        <f>B2436</f>
        <v>CARRIE A KOURI</v>
      </c>
      <c r="C2437" s="25">
        <f>SUBTOTAL(9,C2434:C2436)</f>
        <v>700.4</v>
      </c>
      <c r="D2437" s="25" t="str">
        <f t="shared" si="38"/>
        <v>TOTAL</v>
      </c>
    </row>
    <row r="2438" spans="1:5" outlineLevel="2" x14ac:dyDescent="0.35">
      <c r="A2438" s="11">
        <v>43805</v>
      </c>
      <c r="B2438" t="s">
        <v>1029</v>
      </c>
      <c r="C2438" s="5">
        <v>949.2</v>
      </c>
      <c r="D2438" s="25" t="str">
        <f t="shared" si="38"/>
        <v/>
      </c>
      <c r="E2438" t="s">
        <v>79</v>
      </c>
    </row>
    <row r="2439" spans="1:5" outlineLevel="1" x14ac:dyDescent="0.35">
      <c r="A2439" s="24">
        <f>A2438</f>
        <v>43805</v>
      </c>
      <c r="B2439" s="24" t="str">
        <f>B2438</f>
        <v>EUROPEAN STUDENT PROGRAMS INC.</v>
      </c>
      <c r="C2439" s="25">
        <f>SUBTOTAL(9,C2438:C2438)</f>
        <v>949.2</v>
      </c>
      <c r="D2439" s="25" t="str">
        <f t="shared" si="38"/>
        <v>TOTAL</v>
      </c>
    </row>
    <row r="2440" spans="1:5" outlineLevel="2" x14ac:dyDescent="0.35">
      <c r="A2440" s="11">
        <v>43805</v>
      </c>
      <c r="B2440" t="s">
        <v>1030</v>
      </c>
      <c r="C2440" s="5">
        <v>4680</v>
      </c>
      <c r="D2440" s="25" t="str">
        <f t="shared" si="38"/>
        <v/>
      </c>
      <c r="E2440" t="s">
        <v>102</v>
      </c>
    </row>
    <row r="2441" spans="1:5" outlineLevel="1" x14ac:dyDescent="0.35">
      <c r="A2441" s="24">
        <f>A2440</f>
        <v>43805</v>
      </c>
      <c r="B2441" s="24" t="str">
        <f>B2440</f>
        <v>EVOLVE HOLDINGS INC</v>
      </c>
      <c r="C2441" s="25">
        <f>SUBTOTAL(9,C2440:C2440)</f>
        <v>4680</v>
      </c>
      <c r="D2441" s="25" t="str">
        <f t="shared" si="38"/>
        <v>TOTAL</v>
      </c>
    </row>
    <row r="2442" spans="1:5" outlineLevel="2" x14ac:dyDescent="0.35">
      <c r="A2442" s="11">
        <v>43805</v>
      </c>
      <c r="B2442" t="s">
        <v>342</v>
      </c>
      <c r="C2442" s="5">
        <v>380</v>
      </c>
      <c r="D2442" s="25" t="str">
        <f t="shared" si="38"/>
        <v/>
      </c>
      <c r="E2442" t="s">
        <v>99</v>
      </c>
    </row>
    <row r="2443" spans="1:5" outlineLevel="1" x14ac:dyDescent="0.35">
      <c r="A2443" s="24">
        <f>A2442</f>
        <v>43805</v>
      </c>
      <c r="B2443" s="24" t="str">
        <f>B2442</f>
        <v>EWELL EDUCATIONAL SERVICES INC</v>
      </c>
      <c r="C2443" s="25">
        <f>SUBTOTAL(9,C2442:C2442)</f>
        <v>380</v>
      </c>
      <c r="D2443" s="25" t="str">
        <f t="shared" si="38"/>
        <v>TOTAL</v>
      </c>
    </row>
    <row r="2444" spans="1:5" outlineLevel="2" x14ac:dyDescent="0.35">
      <c r="A2444" s="11">
        <v>43805</v>
      </c>
      <c r="B2444" t="s">
        <v>147</v>
      </c>
      <c r="C2444" s="5">
        <v>495.85</v>
      </c>
      <c r="D2444" s="25" t="str">
        <f t="shared" si="38"/>
        <v/>
      </c>
      <c r="E2444" t="s">
        <v>81</v>
      </c>
    </row>
    <row r="2445" spans="1:5" outlineLevel="1" x14ac:dyDescent="0.35">
      <c r="A2445" s="24">
        <f>A2444</f>
        <v>43805</v>
      </c>
      <c r="B2445" s="24" t="str">
        <f>B2444</f>
        <v>EWING IRRIGATION</v>
      </c>
      <c r="C2445" s="25">
        <f>SUBTOTAL(9,C2444:C2444)</f>
        <v>495.85</v>
      </c>
      <c r="D2445" s="25" t="str">
        <f t="shared" si="38"/>
        <v>TOTAL</v>
      </c>
    </row>
    <row r="2446" spans="1:5" outlineLevel="2" x14ac:dyDescent="0.35">
      <c r="A2446" s="11">
        <v>43805</v>
      </c>
      <c r="B2446" t="s">
        <v>1031</v>
      </c>
      <c r="C2446" s="5">
        <v>2745.83</v>
      </c>
      <c r="D2446" s="25" t="str">
        <f t="shared" si="38"/>
        <v/>
      </c>
      <c r="E2446" t="s">
        <v>92</v>
      </c>
    </row>
    <row r="2447" spans="1:5" outlineLevel="1" x14ac:dyDescent="0.35">
      <c r="A2447" s="24">
        <f>A2446</f>
        <v>43805</v>
      </c>
      <c r="B2447" s="24" t="str">
        <f>B2446</f>
        <v>EXPLORELEARNING LLC</v>
      </c>
      <c r="C2447" s="25">
        <f>SUBTOTAL(9,C2446:C2446)</f>
        <v>2745.83</v>
      </c>
      <c r="D2447" s="25" t="str">
        <f t="shared" si="38"/>
        <v>TOTAL</v>
      </c>
    </row>
    <row r="2448" spans="1:5" outlineLevel="2" x14ac:dyDescent="0.35">
      <c r="A2448" s="11">
        <v>43805</v>
      </c>
      <c r="B2448" t="s">
        <v>333</v>
      </c>
      <c r="C2448" s="5">
        <v>125.79</v>
      </c>
      <c r="D2448" s="25" t="str">
        <f t="shared" si="38"/>
        <v/>
      </c>
      <c r="E2448" t="s">
        <v>80</v>
      </c>
    </row>
    <row r="2449" spans="1:5" outlineLevel="1" x14ac:dyDescent="0.35">
      <c r="A2449" s="24">
        <f>A2448</f>
        <v>43805</v>
      </c>
      <c r="B2449" s="24" t="str">
        <f>B2448</f>
        <v>EXPRESS BOOKSELLERS LLC</v>
      </c>
      <c r="C2449" s="25">
        <f>SUBTOTAL(9,C2448:C2448)</f>
        <v>125.79</v>
      </c>
      <c r="D2449" s="25" t="str">
        <f t="shared" si="38"/>
        <v>TOTAL</v>
      </c>
    </row>
    <row r="2450" spans="1:5" outlineLevel="2" x14ac:dyDescent="0.35">
      <c r="A2450" s="11">
        <v>43805</v>
      </c>
      <c r="B2450" t="s">
        <v>788</v>
      </c>
      <c r="C2450" s="5">
        <v>115</v>
      </c>
      <c r="D2450" s="25" t="str">
        <f t="shared" si="38"/>
        <v/>
      </c>
      <c r="E2450" t="s">
        <v>77</v>
      </c>
    </row>
    <row r="2451" spans="1:5" outlineLevel="2" x14ac:dyDescent="0.35">
      <c r="A2451" s="11">
        <v>43805</v>
      </c>
      <c r="B2451" t="s">
        <v>788</v>
      </c>
      <c r="C2451" s="5">
        <v>115</v>
      </c>
      <c r="D2451" s="25" t="str">
        <f t="shared" si="38"/>
        <v/>
      </c>
      <c r="E2451" t="s">
        <v>77</v>
      </c>
    </row>
    <row r="2452" spans="1:5" outlineLevel="2" x14ac:dyDescent="0.35">
      <c r="A2452" s="11">
        <v>43805</v>
      </c>
      <c r="B2452" t="s">
        <v>788</v>
      </c>
      <c r="C2452" s="5">
        <v>115</v>
      </c>
      <c r="D2452" s="25" t="str">
        <f t="shared" si="38"/>
        <v/>
      </c>
      <c r="E2452" t="s">
        <v>77</v>
      </c>
    </row>
    <row r="2453" spans="1:5" outlineLevel="1" x14ac:dyDescent="0.35">
      <c r="A2453" s="24">
        <f>A2452</f>
        <v>43805</v>
      </c>
      <c r="B2453" s="24" t="str">
        <f>B2452</f>
        <v>EDDIE E FAIRLEY JR</v>
      </c>
      <c r="C2453" s="25">
        <f>SUBTOTAL(9,C2450:C2452)</f>
        <v>345</v>
      </c>
      <c r="D2453" s="25" t="str">
        <f t="shared" si="38"/>
        <v>TOTAL</v>
      </c>
    </row>
    <row r="2454" spans="1:5" outlineLevel="2" x14ac:dyDescent="0.35">
      <c r="A2454" s="11">
        <v>43805</v>
      </c>
      <c r="B2454" t="s">
        <v>194</v>
      </c>
      <c r="C2454" s="5">
        <v>918.4</v>
      </c>
      <c r="D2454" s="25" t="str">
        <f t="shared" ref="D2454:D2517" si="39">IF(E2454="","TOTAL","")</f>
        <v/>
      </c>
      <c r="E2454" t="s">
        <v>81</v>
      </c>
    </row>
    <row r="2455" spans="1:5" outlineLevel="2" x14ac:dyDescent="0.35">
      <c r="A2455" s="11">
        <v>43805</v>
      </c>
      <c r="B2455" t="s">
        <v>194</v>
      </c>
      <c r="C2455" s="5">
        <v>8</v>
      </c>
      <c r="D2455" s="25" t="str">
        <f t="shared" si="39"/>
        <v/>
      </c>
      <c r="E2455" t="s">
        <v>81</v>
      </c>
    </row>
    <row r="2456" spans="1:5" outlineLevel="2" x14ac:dyDescent="0.35">
      <c r="A2456" s="11">
        <v>43805</v>
      </c>
      <c r="B2456" t="s">
        <v>194</v>
      </c>
      <c r="C2456" s="5">
        <v>103</v>
      </c>
      <c r="D2456" s="25" t="str">
        <f t="shared" si="39"/>
        <v/>
      </c>
      <c r="E2456" t="s">
        <v>79</v>
      </c>
    </row>
    <row r="2457" spans="1:5" outlineLevel="1" x14ac:dyDescent="0.35">
      <c r="A2457" s="24">
        <f>A2456</f>
        <v>43805</v>
      </c>
      <c r="B2457" s="24" t="str">
        <f>B2456</f>
        <v>FASTENAL COMPANY</v>
      </c>
      <c r="C2457" s="25">
        <f>SUBTOTAL(9,C2454:C2456)</f>
        <v>1029.4000000000001</v>
      </c>
      <c r="D2457" s="25" t="str">
        <f t="shared" si="39"/>
        <v>TOTAL</v>
      </c>
    </row>
    <row r="2458" spans="1:5" outlineLevel="2" x14ac:dyDescent="0.35">
      <c r="A2458" s="11">
        <v>43805</v>
      </c>
      <c r="B2458" t="s">
        <v>1032</v>
      </c>
      <c r="C2458" s="5">
        <v>65</v>
      </c>
      <c r="D2458" s="25" t="str">
        <f t="shared" si="39"/>
        <v/>
      </c>
      <c r="E2458" t="s">
        <v>77</v>
      </c>
    </row>
    <row r="2459" spans="1:5" outlineLevel="1" x14ac:dyDescent="0.35">
      <c r="A2459" s="24">
        <f>A2458</f>
        <v>43805</v>
      </c>
      <c r="B2459" s="24" t="str">
        <f>B2458</f>
        <v>BRYSON FAUST</v>
      </c>
      <c r="C2459" s="25">
        <f>SUBTOTAL(9,C2458:C2458)</f>
        <v>65</v>
      </c>
      <c r="D2459" s="25" t="str">
        <f t="shared" si="39"/>
        <v>TOTAL</v>
      </c>
    </row>
    <row r="2460" spans="1:5" outlineLevel="2" x14ac:dyDescent="0.35">
      <c r="A2460" s="11">
        <v>43805</v>
      </c>
      <c r="B2460" t="s">
        <v>137</v>
      </c>
      <c r="C2460" s="5">
        <v>55.38</v>
      </c>
      <c r="D2460" s="25" t="str">
        <f t="shared" si="39"/>
        <v/>
      </c>
      <c r="E2460" t="s">
        <v>81</v>
      </c>
    </row>
    <row r="2461" spans="1:5" outlineLevel="2" x14ac:dyDescent="0.35">
      <c r="A2461" s="11">
        <v>43805</v>
      </c>
      <c r="B2461" t="s">
        <v>137</v>
      </c>
      <c r="C2461" s="5">
        <v>126.72</v>
      </c>
      <c r="D2461" s="25" t="str">
        <f t="shared" si="39"/>
        <v/>
      </c>
      <c r="E2461" t="s">
        <v>81</v>
      </c>
    </row>
    <row r="2462" spans="1:5" outlineLevel="2" x14ac:dyDescent="0.35">
      <c r="A2462" s="11">
        <v>43805</v>
      </c>
      <c r="B2462" t="s">
        <v>137</v>
      </c>
      <c r="C2462" s="5">
        <v>54.45</v>
      </c>
      <c r="D2462" s="25" t="str">
        <f t="shared" si="39"/>
        <v/>
      </c>
      <c r="E2462" t="s">
        <v>81</v>
      </c>
    </row>
    <row r="2463" spans="1:5" outlineLevel="2" x14ac:dyDescent="0.35">
      <c r="A2463" s="11">
        <v>43805</v>
      </c>
      <c r="B2463" t="s">
        <v>137</v>
      </c>
      <c r="C2463" s="5">
        <v>83.97</v>
      </c>
      <c r="D2463" s="25" t="str">
        <f t="shared" si="39"/>
        <v/>
      </c>
      <c r="E2463" t="s">
        <v>81</v>
      </c>
    </row>
    <row r="2464" spans="1:5" outlineLevel="2" x14ac:dyDescent="0.35">
      <c r="A2464" s="11">
        <v>43805</v>
      </c>
      <c r="B2464" t="s">
        <v>137</v>
      </c>
      <c r="C2464" s="5">
        <v>72.05</v>
      </c>
      <c r="D2464" s="25" t="str">
        <f t="shared" si="39"/>
        <v/>
      </c>
      <c r="E2464" t="s">
        <v>81</v>
      </c>
    </row>
    <row r="2465" spans="1:5" outlineLevel="1" x14ac:dyDescent="0.35">
      <c r="A2465" s="24">
        <f>A2464</f>
        <v>43805</v>
      </c>
      <c r="B2465" s="24" t="str">
        <f>B2464</f>
        <v>FERGUSON ENTERPRISES INC</v>
      </c>
      <c r="C2465" s="25">
        <f>SUBTOTAL(9,C2460:C2464)</f>
        <v>392.57</v>
      </c>
      <c r="D2465" s="25" t="str">
        <f t="shared" si="39"/>
        <v>TOTAL</v>
      </c>
    </row>
    <row r="2466" spans="1:5" outlineLevel="2" x14ac:dyDescent="0.35">
      <c r="A2466" s="11">
        <v>43805</v>
      </c>
      <c r="B2466" t="s">
        <v>1033</v>
      </c>
      <c r="C2466" s="5">
        <v>164.97</v>
      </c>
      <c r="D2466" s="25" t="str">
        <f t="shared" si="39"/>
        <v/>
      </c>
      <c r="E2466" t="s">
        <v>93</v>
      </c>
    </row>
    <row r="2467" spans="1:5" outlineLevel="2" x14ac:dyDescent="0.35">
      <c r="A2467" s="11">
        <v>43805</v>
      </c>
      <c r="B2467" t="s">
        <v>1033</v>
      </c>
      <c r="C2467" s="5">
        <v>164.97</v>
      </c>
      <c r="D2467" s="25" t="str">
        <f t="shared" si="39"/>
        <v/>
      </c>
      <c r="E2467" t="s">
        <v>93</v>
      </c>
    </row>
    <row r="2468" spans="1:5" outlineLevel="1" x14ac:dyDescent="0.35">
      <c r="A2468" s="24">
        <f>A2467</f>
        <v>43805</v>
      </c>
      <c r="B2468" s="24" t="str">
        <f>B2467</f>
        <v>FIREHOUSE SUBS</v>
      </c>
      <c r="C2468" s="25">
        <f>SUBTOTAL(9,C2466:C2467)</f>
        <v>329.94</v>
      </c>
      <c r="D2468" s="25" t="str">
        <f t="shared" si="39"/>
        <v>TOTAL</v>
      </c>
    </row>
    <row r="2469" spans="1:5" outlineLevel="2" x14ac:dyDescent="0.35">
      <c r="A2469" s="11">
        <v>43805</v>
      </c>
      <c r="B2469" t="s">
        <v>698</v>
      </c>
      <c r="C2469" s="5">
        <v>2000</v>
      </c>
      <c r="D2469" s="25" t="str">
        <f t="shared" si="39"/>
        <v/>
      </c>
      <c r="E2469" t="s">
        <v>99</v>
      </c>
    </row>
    <row r="2470" spans="1:5" outlineLevel="1" x14ac:dyDescent="0.35">
      <c r="A2470" s="24">
        <f>A2469</f>
        <v>43805</v>
      </c>
      <c r="B2470" s="24" t="str">
        <f>B2469</f>
        <v>FIRST</v>
      </c>
      <c r="C2470" s="25">
        <f>SUBTOTAL(9,C2469:C2469)</f>
        <v>2000</v>
      </c>
      <c r="D2470" s="25" t="str">
        <f t="shared" si="39"/>
        <v>TOTAL</v>
      </c>
    </row>
    <row r="2471" spans="1:5" outlineLevel="2" x14ac:dyDescent="0.35">
      <c r="A2471" s="11">
        <v>43805</v>
      </c>
      <c r="B2471" t="s">
        <v>698</v>
      </c>
      <c r="C2471" s="5">
        <v>3700</v>
      </c>
      <c r="D2471" s="25" t="str">
        <f t="shared" si="39"/>
        <v/>
      </c>
      <c r="E2471" t="s">
        <v>99</v>
      </c>
    </row>
    <row r="2472" spans="1:5" outlineLevel="1" x14ac:dyDescent="0.35">
      <c r="A2472" s="24">
        <f>A2471</f>
        <v>43805</v>
      </c>
      <c r="B2472" s="24" t="str">
        <f>B2471</f>
        <v>FIRST</v>
      </c>
      <c r="C2472" s="25">
        <f>SUBTOTAL(9,C2471:C2471)</f>
        <v>3700</v>
      </c>
      <c r="D2472" s="25" t="str">
        <f t="shared" si="39"/>
        <v>TOTAL</v>
      </c>
    </row>
    <row r="2473" spans="1:5" outlineLevel="2" x14ac:dyDescent="0.35">
      <c r="A2473" s="11">
        <v>43805</v>
      </c>
      <c r="B2473" t="s">
        <v>1034</v>
      </c>
      <c r="C2473" s="5">
        <v>5800</v>
      </c>
      <c r="D2473" s="25" t="str">
        <f t="shared" si="39"/>
        <v/>
      </c>
      <c r="E2473" t="s">
        <v>1889</v>
      </c>
    </row>
    <row r="2474" spans="1:5" outlineLevel="1" x14ac:dyDescent="0.35">
      <c r="A2474" s="24">
        <f>A2473</f>
        <v>43805</v>
      </c>
      <c r="B2474" s="24" t="str">
        <f>B2473</f>
        <v>HILLTOP HOLDINGS INC</v>
      </c>
      <c r="C2474" s="25">
        <f>SUBTOTAL(9,C2473:C2473)</f>
        <v>5800</v>
      </c>
      <c r="D2474" s="25" t="str">
        <f t="shared" si="39"/>
        <v>TOTAL</v>
      </c>
    </row>
    <row r="2475" spans="1:5" outlineLevel="2" x14ac:dyDescent="0.35">
      <c r="A2475" s="11">
        <v>43805</v>
      </c>
      <c r="B2475" t="s">
        <v>355</v>
      </c>
      <c r="C2475" s="5">
        <v>58.2</v>
      </c>
      <c r="D2475" s="25" t="str">
        <f t="shared" si="39"/>
        <v/>
      </c>
      <c r="E2475" t="s">
        <v>79</v>
      </c>
    </row>
    <row r="2476" spans="1:5" outlineLevel="2" x14ac:dyDescent="0.35">
      <c r="A2476" s="11">
        <v>43805</v>
      </c>
      <c r="B2476" t="s">
        <v>355</v>
      </c>
      <c r="C2476" s="5">
        <v>38.799999999999997</v>
      </c>
      <c r="D2476" s="25" t="str">
        <f t="shared" si="39"/>
        <v/>
      </c>
      <c r="E2476" t="s">
        <v>79</v>
      </c>
    </row>
    <row r="2477" spans="1:5" outlineLevel="2" x14ac:dyDescent="0.35">
      <c r="A2477" s="11">
        <v>43805</v>
      </c>
      <c r="B2477" t="s">
        <v>355</v>
      </c>
      <c r="C2477" s="5">
        <v>4.08</v>
      </c>
      <c r="D2477" s="25" t="str">
        <f t="shared" si="39"/>
        <v/>
      </c>
      <c r="E2477" t="s">
        <v>79</v>
      </c>
    </row>
    <row r="2478" spans="1:5" outlineLevel="1" x14ac:dyDescent="0.35">
      <c r="A2478" s="24">
        <f>A2477</f>
        <v>43805</v>
      </c>
      <c r="B2478" s="24" t="str">
        <f>B2477</f>
        <v>FISHER SCIENTIFIC CO</v>
      </c>
      <c r="C2478" s="25">
        <f>SUBTOTAL(9,C2475:C2477)</f>
        <v>101.08</v>
      </c>
      <c r="D2478" s="25" t="str">
        <f t="shared" si="39"/>
        <v>TOTAL</v>
      </c>
    </row>
    <row r="2479" spans="1:5" outlineLevel="2" x14ac:dyDescent="0.35">
      <c r="A2479" s="11">
        <v>43805</v>
      </c>
      <c r="B2479" t="s">
        <v>271</v>
      </c>
      <c r="C2479" s="5">
        <v>53</v>
      </c>
      <c r="D2479" s="25" t="str">
        <f t="shared" si="39"/>
        <v/>
      </c>
      <c r="E2479" t="s">
        <v>79</v>
      </c>
    </row>
    <row r="2480" spans="1:5" outlineLevel="2" x14ac:dyDescent="0.35">
      <c r="A2480" s="11">
        <v>43805</v>
      </c>
      <c r="B2480" t="s">
        <v>271</v>
      </c>
      <c r="C2480" s="5">
        <v>101</v>
      </c>
      <c r="D2480" s="25" t="str">
        <f t="shared" si="39"/>
        <v/>
      </c>
      <c r="E2480" t="s">
        <v>85</v>
      </c>
    </row>
    <row r="2481" spans="1:5" outlineLevel="2" x14ac:dyDescent="0.35">
      <c r="A2481" s="11">
        <v>43805</v>
      </c>
      <c r="B2481" t="s">
        <v>271</v>
      </c>
      <c r="C2481" s="5">
        <v>39</v>
      </c>
      <c r="D2481" s="25" t="str">
        <f t="shared" si="39"/>
        <v/>
      </c>
      <c r="E2481" t="s">
        <v>85</v>
      </c>
    </row>
    <row r="2482" spans="1:5" outlineLevel="2" x14ac:dyDescent="0.35">
      <c r="A2482" s="11">
        <v>43805</v>
      </c>
      <c r="B2482" t="s">
        <v>271</v>
      </c>
      <c r="C2482" s="5">
        <v>79</v>
      </c>
      <c r="D2482" s="25" t="str">
        <f t="shared" si="39"/>
        <v/>
      </c>
      <c r="E2482" t="s">
        <v>85</v>
      </c>
    </row>
    <row r="2483" spans="1:5" outlineLevel="2" x14ac:dyDescent="0.35">
      <c r="A2483" s="11">
        <v>43805</v>
      </c>
      <c r="B2483" t="s">
        <v>271</v>
      </c>
      <c r="C2483" s="5">
        <v>64</v>
      </c>
      <c r="D2483" s="25" t="str">
        <f t="shared" si="39"/>
        <v/>
      </c>
      <c r="E2483" t="s">
        <v>85</v>
      </c>
    </row>
    <row r="2484" spans="1:5" outlineLevel="2" x14ac:dyDescent="0.35">
      <c r="A2484" s="11">
        <v>43805</v>
      </c>
      <c r="B2484" t="s">
        <v>271</v>
      </c>
      <c r="C2484" s="5">
        <v>64</v>
      </c>
      <c r="D2484" s="25" t="str">
        <f t="shared" si="39"/>
        <v/>
      </c>
      <c r="E2484" t="s">
        <v>85</v>
      </c>
    </row>
    <row r="2485" spans="1:5" outlineLevel="2" x14ac:dyDescent="0.35">
      <c r="A2485" s="11">
        <v>43805</v>
      </c>
      <c r="B2485" t="s">
        <v>271</v>
      </c>
      <c r="C2485" s="5">
        <v>139</v>
      </c>
      <c r="D2485" s="25" t="str">
        <f t="shared" si="39"/>
        <v/>
      </c>
      <c r="E2485" t="s">
        <v>85</v>
      </c>
    </row>
    <row r="2486" spans="1:5" outlineLevel="2" x14ac:dyDescent="0.35">
      <c r="A2486" s="11">
        <v>43805</v>
      </c>
      <c r="B2486" t="s">
        <v>271</v>
      </c>
      <c r="C2486" s="5">
        <v>142</v>
      </c>
      <c r="D2486" s="25" t="str">
        <f t="shared" si="39"/>
        <v/>
      </c>
      <c r="E2486" t="s">
        <v>85</v>
      </c>
    </row>
    <row r="2487" spans="1:5" outlineLevel="2" x14ac:dyDescent="0.35">
      <c r="A2487" s="11">
        <v>43805</v>
      </c>
      <c r="B2487" t="s">
        <v>271</v>
      </c>
      <c r="C2487" s="5">
        <v>34</v>
      </c>
      <c r="D2487" s="25" t="str">
        <f t="shared" si="39"/>
        <v/>
      </c>
      <c r="E2487" t="s">
        <v>85</v>
      </c>
    </row>
    <row r="2488" spans="1:5" outlineLevel="2" x14ac:dyDescent="0.35">
      <c r="A2488" s="11">
        <v>43805</v>
      </c>
      <c r="B2488" t="s">
        <v>271</v>
      </c>
      <c r="C2488" s="5">
        <v>18</v>
      </c>
      <c r="D2488" s="25" t="str">
        <f t="shared" si="39"/>
        <v/>
      </c>
      <c r="E2488" t="s">
        <v>85</v>
      </c>
    </row>
    <row r="2489" spans="1:5" outlineLevel="1" x14ac:dyDescent="0.35">
      <c r="A2489" s="24">
        <f>A2488</f>
        <v>43805</v>
      </c>
      <c r="B2489" s="24" t="str">
        <f>B2488</f>
        <v>E R FLEMING ENTERPRISES</v>
      </c>
      <c r="C2489" s="25">
        <f>SUBTOTAL(9,C2479:C2488)</f>
        <v>733</v>
      </c>
      <c r="D2489" s="25" t="str">
        <f t="shared" si="39"/>
        <v>TOTAL</v>
      </c>
    </row>
    <row r="2490" spans="1:5" outlineLevel="2" x14ac:dyDescent="0.35">
      <c r="A2490" s="11">
        <v>43805</v>
      </c>
      <c r="B2490" t="s">
        <v>402</v>
      </c>
      <c r="C2490" s="5">
        <v>50</v>
      </c>
      <c r="D2490" s="25" t="str">
        <f t="shared" si="39"/>
        <v/>
      </c>
      <c r="E2490" t="s">
        <v>85</v>
      </c>
    </row>
    <row r="2491" spans="1:5" outlineLevel="1" x14ac:dyDescent="0.35">
      <c r="A2491" s="24">
        <f>A2490</f>
        <v>43805</v>
      </c>
      <c r="B2491" s="24" t="str">
        <f>B2490</f>
        <v>FORT BEND BATTERY &amp; GOLF CARTS</v>
      </c>
      <c r="C2491" s="25">
        <f>SUBTOTAL(9,C2490:C2490)</f>
        <v>50</v>
      </c>
      <c r="D2491" s="25" t="str">
        <f t="shared" si="39"/>
        <v>TOTAL</v>
      </c>
    </row>
    <row r="2492" spans="1:5" outlineLevel="2" x14ac:dyDescent="0.35">
      <c r="A2492" s="11">
        <v>43805</v>
      </c>
      <c r="B2492" t="s">
        <v>188</v>
      </c>
      <c r="C2492" s="5">
        <v>65.16</v>
      </c>
      <c r="D2492" s="25" t="str">
        <f t="shared" si="39"/>
        <v/>
      </c>
      <c r="E2492" t="s">
        <v>229</v>
      </c>
    </row>
    <row r="2493" spans="1:5" outlineLevel="2" x14ac:dyDescent="0.35">
      <c r="A2493" s="11">
        <v>43805</v>
      </c>
      <c r="B2493" t="s">
        <v>188</v>
      </c>
      <c r="C2493" s="5">
        <v>63.44</v>
      </c>
      <c r="D2493" s="25" t="str">
        <f t="shared" si="39"/>
        <v/>
      </c>
      <c r="E2493" t="s">
        <v>229</v>
      </c>
    </row>
    <row r="2494" spans="1:5" outlineLevel="1" x14ac:dyDescent="0.35">
      <c r="A2494" s="24">
        <f>A2493</f>
        <v>43805</v>
      </c>
      <c r="B2494" s="24" t="str">
        <f>B2493</f>
        <v>FORT BEND HERALD</v>
      </c>
      <c r="C2494" s="25">
        <f>SUBTOTAL(9,C2492:C2493)</f>
        <v>128.6</v>
      </c>
      <c r="D2494" s="25" t="str">
        <f t="shared" si="39"/>
        <v>TOTAL</v>
      </c>
    </row>
    <row r="2495" spans="1:5" outlineLevel="2" x14ac:dyDescent="0.35">
      <c r="A2495" s="11">
        <v>43805</v>
      </c>
      <c r="B2495" t="s">
        <v>1035</v>
      </c>
      <c r="C2495" s="5">
        <v>265.5</v>
      </c>
      <c r="D2495" s="25" t="str">
        <f t="shared" si="39"/>
        <v/>
      </c>
      <c r="E2495" t="s">
        <v>93</v>
      </c>
    </row>
    <row r="2496" spans="1:5" outlineLevel="1" x14ac:dyDescent="0.35">
      <c r="A2496" s="24">
        <f>A2495</f>
        <v>43805</v>
      </c>
      <c r="B2496" s="24" t="str">
        <f>B2495</f>
        <v>FREDDYS CAFE</v>
      </c>
      <c r="C2496" s="25">
        <f>SUBTOTAL(9,C2495:C2495)</f>
        <v>265.5</v>
      </c>
      <c r="D2496" s="25" t="str">
        <f t="shared" si="39"/>
        <v>TOTAL</v>
      </c>
    </row>
    <row r="2497" spans="1:5" outlineLevel="2" x14ac:dyDescent="0.35">
      <c r="A2497" s="11">
        <v>43805</v>
      </c>
      <c r="B2497" t="s">
        <v>1036</v>
      </c>
      <c r="C2497" s="5">
        <v>85</v>
      </c>
      <c r="D2497" s="25" t="str">
        <f t="shared" si="39"/>
        <v/>
      </c>
      <c r="E2497" t="s">
        <v>77</v>
      </c>
    </row>
    <row r="2498" spans="1:5" outlineLevel="1" x14ac:dyDescent="0.35">
      <c r="A2498" s="24">
        <f>A2497</f>
        <v>43805</v>
      </c>
      <c r="B2498" s="24" t="str">
        <f>B2497</f>
        <v>FREDERICK W FREEMAN</v>
      </c>
      <c r="C2498" s="25">
        <f>SUBTOTAL(9,C2497:C2497)</f>
        <v>85</v>
      </c>
      <c r="D2498" s="25" t="str">
        <f t="shared" si="39"/>
        <v>TOTAL</v>
      </c>
    </row>
    <row r="2499" spans="1:5" outlineLevel="2" x14ac:dyDescent="0.35">
      <c r="A2499" s="11">
        <v>43805</v>
      </c>
      <c r="B2499" t="s">
        <v>1037</v>
      </c>
      <c r="C2499" s="5">
        <v>475.11</v>
      </c>
      <c r="D2499" s="25" t="str">
        <f t="shared" si="39"/>
        <v/>
      </c>
      <c r="E2499" t="s">
        <v>100</v>
      </c>
    </row>
    <row r="2500" spans="1:5" outlineLevel="1" x14ac:dyDescent="0.35">
      <c r="A2500" s="24">
        <f>A2499</f>
        <v>43805</v>
      </c>
      <c r="B2500" s="24" t="str">
        <f>B2499</f>
        <v>FRY ROAD MUD</v>
      </c>
      <c r="C2500" s="25">
        <f>SUBTOTAL(9,C2499:C2499)</f>
        <v>475.11</v>
      </c>
      <c r="D2500" s="25" t="str">
        <f t="shared" si="39"/>
        <v>TOTAL</v>
      </c>
    </row>
    <row r="2501" spans="1:5" outlineLevel="2" x14ac:dyDescent="0.35">
      <c r="A2501" s="11">
        <v>43805</v>
      </c>
      <c r="B2501" t="s">
        <v>1038</v>
      </c>
      <c r="C2501" s="5">
        <v>150</v>
      </c>
      <c r="D2501" s="25" t="str">
        <f t="shared" si="39"/>
        <v/>
      </c>
      <c r="E2501" t="s">
        <v>77</v>
      </c>
    </row>
    <row r="2502" spans="1:5" outlineLevel="1" x14ac:dyDescent="0.35">
      <c r="A2502" s="24">
        <f>A2501</f>
        <v>43805</v>
      </c>
      <c r="B2502" s="24" t="str">
        <f>B2501</f>
        <v>JARROD FULLER</v>
      </c>
      <c r="C2502" s="25">
        <f>SUBTOTAL(9,C2501:C2501)</f>
        <v>150</v>
      </c>
      <c r="D2502" s="25" t="str">
        <f t="shared" si="39"/>
        <v>TOTAL</v>
      </c>
    </row>
    <row r="2503" spans="1:5" outlineLevel="2" x14ac:dyDescent="0.35">
      <c r="A2503" s="11">
        <v>43805</v>
      </c>
      <c r="B2503" t="s">
        <v>523</v>
      </c>
      <c r="C2503" s="5">
        <v>81</v>
      </c>
      <c r="D2503" s="25" t="str">
        <f t="shared" si="39"/>
        <v/>
      </c>
      <c r="E2503" t="s">
        <v>99</v>
      </c>
    </row>
    <row r="2504" spans="1:5" outlineLevel="2" x14ac:dyDescent="0.35">
      <c r="A2504" s="11">
        <v>43805</v>
      </c>
      <c r="B2504" t="s">
        <v>523</v>
      </c>
      <c r="C2504" s="5">
        <v>81</v>
      </c>
      <c r="D2504" s="25" t="str">
        <f t="shared" si="39"/>
        <v/>
      </c>
      <c r="E2504" t="s">
        <v>99</v>
      </c>
    </row>
    <row r="2505" spans="1:5" outlineLevel="1" x14ac:dyDescent="0.35">
      <c r="A2505" s="24">
        <f>A2504</f>
        <v>43805</v>
      </c>
      <c r="B2505" s="24" t="str">
        <f>B2504</f>
        <v>FUNTASTIK LABS LLC</v>
      </c>
      <c r="C2505" s="25">
        <f>SUBTOTAL(9,C2503:C2504)</f>
        <v>162</v>
      </c>
      <c r="D2505" s="25" t="str">
        <f t="shared" si="39"/>
        <v>TOTAL</v>
      </c>
    </row>
    <row r="2506" spans="1:5" outlineLevel="2" x14ac:dyDescent="0.35">
      <c r="A2506" s="11">
        <v>43805</v>
      </c>
      <c r="B2506" t="s">
        <v>1039</v>
      </c>
      <c r="C2506" s="5">
        <v>5287</v>
      </c>
      <c r="D2506" s="25" t="str">
        <f t="shared" si="39"/>
        <v/>
      </c>
      <c r="E2506" t="s">
        <v>847</v>
      </c>
    </row>
    <row r="2507" spans="1:5" outlineLevel="1" x14ac:dyDescent="0.35">
      <c r="A2507" s="24">
        <f>A2506</f>
        <v>43805</v>
      </c>
      <c r="B2507" s="24" t="str">
        <f>B2506</f>
        <v>GALENA PARK ISD</v>
      </c>
      <c r="C2507" s="25">
        <f>SUBTOTAL(9,C2506:C2506)</f>
        <v>5287</v>
      </c>
      <c r="D2507" s="25" t="str">
        <f t="shared" si="39"/>
        <v>TOTAL</v>
      </c>
    </row>
    <row r="2508" spans="1:5" outlineLevel="2" x14ac:dyDescent="0.35">
      <c r="A2508" s="11">
        <v>43805</v>
      </c>
      <c r="B2508" t="s">
        <v>1040</v>
      </c>
      <c r="C2508" s="5">
        <v>31500</v>
      </c>
      <c r="D2508" s="25" t="str">
        <f t="shared" si="39"/>
        <v/>
      </c>
      <c r="E2508" t="s">
        <v>77</v>
      </c>
    </row>
    <row r="2509" spans="1:5" outlineLevel="1" x14ac:dyDescent="0.35">
      <c r="A2509" s="24">
        <f>A2508</f>
        <v>43805</v>
      </c>
      <c r="B2509" s="24" t="str">
        <f>B2508</f>
        <v>GALLAGHER BENEFIT SERVICES INC</v>
      </c>
      <c r="C2509" s="25">
        <f>SUBTOTAL(9,C2508:C2508)</f>
        <v>31500</v>
      </c>
      <c r="D2509" s="25" t="str">
        <f t="shared" si="39"/>
        <v>TOTAL</v>
      </c>
    </row>
    <row r="2510" spans="1:5" outlineLevel="2" x14ac:dyDescent="0.35">
      <c r="A2510" s="11">
        <v>43805</v>
      </c>
      <c r="B2510" t="s">
        <v>246</v>
      </c>
      <c r="C2510" s="5">
        <v>11</v>
      </c>
      <c r="D2510" s="25" t="str">
        <f t="shared" si="39"/>
        <v/>
      </c>
      <c r="E2510" t="s">
        <v>79</v>
      </c>
    </row>
    <row r="2511" spans="1:5" outlineLevel="2" x14ac:dyDescent="0.35">
      <c r="A2511" s="11">
        <v>43805</v>
      </c>
      <c r="B2511" t="s">
        <v>246</v>
      </c>
      <c r="C2511" s="5">
        <v>195</v>
      </c>
      <c r="D2511" s="25" t="str">
        <f t="shared" si="39"/>
        <v/>
      </c>
      <c r="E2511" t="s">
        <v>79</v>
      </c>
    </row>
    <row r="2512" spans="1:5" outlineLevel="2" x14ac:dyDescent="0.35">
      <c r="A2512" s="11">
        <v>43805</v>
      </c>
      <c r="B2512" t="s">
        <v>246</v>
      </c>
      <c r="C2512" s="5">
        <v>175</v>
      </c>
      <c r="D2512" s="25" t="str">
        <f t="shared" si="39"/>
        <v/>
      </c>
      <c r="E2512" t="s">
        <v>79</v>
      </c>
    </row>
    <row r="2513" spans="1:5" outlineLevel="2" x14ac:dyDescent="0.35">
      <c r="A2513" s="11">
        <v>43805</v>
      </c>
      <c r="B2513" t="s">
        <v>246</v>
      </c>
      <c r="C2513" s="5">
        <v>42.5</v>
      </c>
      <c r="D2513" s="25" t="str">
        <f t="shared" si="39"/>
        <v/>
      </c>
      <c r="E2513" t="s">
        <v>79</v>
      </c>
    </row>
    <row r="2514" spans="1:5" outlineLevel="2" x14ac:dyDescent="0.35">
      <c r="A2514" s="11">
        <v>43805</v>
      </c>
      <c r="B2514" t="s">
        <v>246</v>
      </c>
      <c r="C2514" s="5">
        <v>280</v>
      </c>
      <c r="D2514" s="25" t="str">
        <f t="shared" si="39"/>
        <v/>
      </c>
      <c r="E2514" t="s">
        <v>79</v>
      </c>
    </row>
    <row r="2515" spans="1:5" outlineLevel="2" x14ac:dyDescent="0.35">
      <c r="A2515" s="11">
        <v>43805</v>
      </c>
      <c r="B2515" t="s">
        <v>246</v>
      </c>
      <c r="C2515" s="5">
        <v>165</v>
      </c>
      <c r="D2515" s="25" t="str">
        <f t="shared" si="39"/>
        <v/>
      </c>
      <c r="E2515" t="s">
        <v>79</v>
      </c>
    </row>
    <row r="2516" spans="1:5" outlineLevel="2" x14ac:dyDescent="0.35">
      <c r="A2516" s="11">
        <v>43805</v>
      </c>
      <c r="B2516" t="s">
        <v>246</v>
      </c>
      <c r="C2516" s="5">
        <v>11</v>
      </c>
      <c r="D2516" s="25" t="str">
        <f t="shared" si="39"/>
        <v/>
      </c>
      <c r="E2516" t="s">
        <v>79</v>
      </c>
    </row>
    <row r="2517" spans="1:5" outlineLevel="2" x14ac:dyDescent="0.35">
      <c r="A2517" s="11">
        <v>43805</v>
      </c>
      <c r="B2517" t="s">
        <v>246</v>
      </c>
      <c r="C2517" s="5">
        <v>11</v>
      </c>
      <c r="D2517" s="25" t="str">
        <f t="shared" si="39"/>
        <v/>
      </c>
      <c r="E2517" t="s">
        <v>79</v>
      </c>
    </row>
    <row r="2518" spans="1:5" outlineLevel="2" x14ac:dyDescent="0.35">
      <c r="A2518" s="11">
        <v>43805</v>
      </c>
      <c r="B2518" t="s">
        <v>246</v>
      </c>
      <c r="C2518" s="5">
        <v>497</v>
      </c>
      <c r="D2518" s="25" t="str">
        <f t="shared" ref="D2518:D2581" si="40">IF(E2518="","TOTAL","")</f>
        <v/>
      </c>
      <c r="E2518" t="s">
        <v>79</v>
      </c>
    </row>
    <row r="2519" spans="1:5" outlineLevel="2" x14ac:dyDescent="0.35">
      <c r="A2519" s="11">
        <v>43805</v>
      </c>
      <c r="B2519" t="s">
        <v>246</v>
      </c>
      <c r="C2519" s="5">
        <v>26</v>
      </c>
      <c r="D2519" s="25" t="str">
        <f t="shared" si="40"/>
        <v/>
      </c>
      <c r="E2519" t="s">
        <v>79</v>
      </c>
    </row>
    <row r="2520" spans="1:5" outlineLevel="2" x14ac:dyDescent="0.35">
      <c r="A2520" s="11">
        <v>43805</v>
      </c>
      <c r="B2520" t="s">
        <v>246</v>
      </c>
      <c r="C2520" s="5">
        <v>625</v>
      </c>
      <c r="D2520" s="25" t="str">
        <f t="shared" si="40"/>
        <v/>
      </c>
      <c r="E2520" t="s">
        <v>79</v>
      </c>
    </row>
    <row r="2521" spans="1:5" outlineLevel="2" x14ac:dyDescent="0.35">
      <c r="A2521" s="11">
        <v>43805</v>
      </c>
      <c r="B2521" t="s">
        <v>246</v>
      </c>
      <c r="C2521" s="5">
        <v>6</v>
      </c>
      <c r="D2521" s="25" t="str">
        <f t="shared" si="40"/>
        <v/>
      </c>
      <c r="E2521" t="s">
        <v>79</v>
      </c>
    </row>
    <row r="2522" spans="1:5" outlineLevel="1" x14ac:dyDescent="0.35">
      <c r="A2522" s="24">
        <f>A2521</f>
        <v>43805</v>
      </c>
      <c r="B2522" s="24" t="str">
        <f>B2521</f>
        <v>GALLS PARENT HOLDINGS LLC</v>
      </c>
      <c r="C2522" s="25">
        <f>SUBTOTAL(9,C2510:C2521)</f>
        <v>2044.5</v>
      </c>
      <c r="D2522" s="25" t="str">
        <f t="shared" si="40"/>
        <v>TOTAL</v>
      </c>
    </row>
    <row r="2523" spans="1:5" outlineLevel="2" x14ac:dyDescent="0.35">
      <c r="A2523" s="11">
        <v>43805</v>
      </c>
      <c r="B2523" t="s">
        <v>790</v>
      </c>
      <c r="C2523" s="5">
        <v>125</v>
      </c>
      <c r="D2523" s="25" t="str">
        <f t="shared" si="40"/>
        <v/>
      </c>
      <c r="E2523" t="s">
        <v>77</v>
      </c>
    </row>
    <row r="2524" spans="1:5" outlineLevel="1" x14ac:dyDescent="0.35">
      <c r="A2524" s="24">
        <f>A2523</f>
        <v>43805</v>
      </c>
      <c r="B2524" s="24" t="str">
        <f>B2523</f>
        <v>TRENNAN GAMBLE</v>
      </c>
      <c r="C2524" s="25">
        <f>SUBTOTAL(9,C2523:C2523)</f>
        <v>125</v>
      </c>
      <c r="D2524" s="25" t="str">
        <f t="shared" si="40"/>
        <v>TOTAL</v>
      </c>
    </row>
    <row r="2525" spans="1:5" outlineLevel="2" x14ac:dyDescent="0.35">
      <c r="A2525" s="11">
        <v>43805</v>
      </c>
      <c r="B2525" t="s">
        <v>791</v>
      </c>
      <c r="C2525" s="5">
        <v>115</v>
      </c>
      <c r="D2525" s="25" t="str">
        <f t="shared" si="40"/>
        <v/>
      </c>
      <c r="E2525" t="s">
        <v>77</v>
      </c>
    </row>
    <row r="2526" spans="1:5" outlineLevel="2" x14ac:dyDescent="0.35">
      <c r="A2526" s="11">
        <v>43805</v>
      </c>
      <c r="B2526" t="s">
        <v>791</v>
      </c>
      <c r="C2526" s="5">
        <v>115</v>
      </c>
      <c r="D2526" s="25" t="str">
        <f t="shared" si="40"/>
        <v/>
      </c>
      <c r="E2526" t="s">
        <v>77</v>
      </c>
    </row>
    <row r="2527" spans="1:5" outlineLevel="2" x14ac:dyDescent="0.35">
      <c r="A2527" s="11">
        <v>43805</v>
      </c>
      <c r="B2527" t="s">
        <v>791</v>
      </c>
      <c r="C2527" s="5">
        <v>85</v>
      </c>
      <c r="D2527" s="25" t="str">
        <f t="shared" si="40"/>
        <v/>
      </c>
      <c r="E2527" t="s">
        <v>77</v>
      </c>
    </row>
    <row r="2528" spans="1:5" outlineLevel="1" x14ac:dyDescent="0.35">
      <c r="A2528" s="24">
        <f>A2527</f>
        <v>43805</v>
      </c>
      <c r="B2528" s="24" t="str">
        <f>B2527</f>
        <v>TOMEKA GANAWAY</v>
      </c>
      <c r="C2528" s="25">
        <f>SUBTOTAL(9,C2525:C2527)</f>
        <v>315</v>
      </c>
      <c r="D2528" s="25" t="str">
        <f t="shared" si="40"/>
        <v>TOTAL</v>
      </c>
    </row>
    <row r="2529" spans="1:5" outlineLevel="2" x14ac:dyDescent="0.35">
      <c r="A2529" s="11">
        <v>43805</v>
      </c>
      <c r="B2529" t="s">
        <v>209</v>
      </c>
      <c r="C2529" s="5">
        <v>1100.5</v>
      </c>
      <c r="D2529" s="25" t="str">
        <f t="shared" si="40"/>
        <v/>
      </c>
      <c r="E2529" t="s">
        <v>79</v>
      </c>
    </row>
    <row r="2530" spans="1:5" outlineLevel="2" x14ac:dyDescent="0.35">
      <c r="A2530" s="11">
        <v>43805</v>
      </c>
      <c r="B2530" t="s">
        <v>209</v>
      </c>
      <c r="C2530" s="5">
        <v>3750.9</v>
      </c>
      <c r="D2530" s="25" t="str">
        <f t="shared" si="40"/>
        <v/>
      </c>
      <c r="E2530" t="s">
        <v>79</v>
      </c>
    </row>
    <row r="2531" spans="1:5" outlineLevel="2" x14ac:dyDescent="0.35">
      <c r="A2531" s="11">
        <v>43805</v>
      </c>
      <c r="B2531" t="s">
        <v>209</v>
      </c>
      <c r="C2531" s="5">
        <v>676.8</v>
      </c>
      <c r="D2531" s="25" t="str">
        <f t="shared" si="40"/>
        <v/>
      </c>
      <c r="E2531" t="s">
        <v>93</v>
      </c>
    </row>
    <row r="2532" spans="1:5" outlineLevel="1" x14ac:dyDescent="0.35">
      <c r="A2532" s="24">
        <f>A2531</f>
        <v>43805</v>
      </c>
      <c r="B2532" s="24" t="str">
        <f>B2531</f>
        <v>GANDY INK</v>
      </c>
      <c r="C2532" s="25">
        <f>SUBTOTAL(9,C2529:C2531)</f>
        <v>5528.2</v>
      </c>
      <c r="D2532" s="25" t="str">
        <f t="shared" si="40"/>
        <v>TOTAL</v>
      </c>
    </row>
    <row r="2533" spans="1:5" outlineLevel="2" x14ac:dyDescent="0.35">
      <c r="A2533" s="11">
        <v>43805</v>
      </c>
      <c r="B2533" t="s">
        <v>499</v>
      </c>
      <c r="C2533" s="5">
        <v>60</v>
      </c>
      <c r="D2533" s="25" t="str">
        <f t="shared" si="40"/>
        <v/>
      </c>
      <c r="E2533" t="s">
        <v>77</v>
      </c>
    </row>
    <row r="2534" spans="1:5" outlineLevel="1" x14ac:dyDescent="0.35">
      <c r="A2534" s="24">
        <f>A2533</f>
        <v>43805</v>
      </c>
      <c r="B2534" s="24" t="str">
        <f>B2533</f>
        <v>CHRISTEL GARCIA</v>
      </c>
      <c r="C2534" s="25">
        <f>SUBTOTAL(9,C2533:C2533)</f>
        <v>60</v>
      </c>
      <c r="D2534" s="25" t="str">
        <f t="shared" si="40"/>
        <v>TOTAL</v>
      </c>
    </row>
    <row r="2535" spans="1:5" outlineLevel="2" x14ac:dyDescent="0.35">
      <c r="A2535" s="11">
        <v>43805</v>
      </c>
      <c r="B2535" t="s">
        <v>1041</v>
      </c>
      <c r="C2535" s="5">
        <v>85</v>
      </c>
      <c r="D2535" s="25" t="str">
        <f t="shared" si="40"/>
        <v/>
      </c>
      <c r="E2535" t="s">
        <v>77</v>
      </c>
    </row>
    <row r="2536" spans="1:5" outlineLevel="1" x14ac:dyDescent="0.35">
      <c r="A2536" s="24">
        <f>A2535</f>
        <v>43805</v>
      </c>
      <c r="B2536" s="24" t="str">
        <f>B2535</f>
        <v>TRACEY GARNETT</v>
      </c>
      <c r="C2536" s="25">
        <f>SUBTOTAL(9,C2535:C2535)</f>
        <v>85</v>
      </c>
      <c r="D2536" s="25" t="str">
        <f t="shared" si="40"/>
        <v>TOTAL</v>
      </c>
    </row>
    <row r="2537" spans="1:5" outlineLevel="2" x14ac:dyDescent="0.35">
      <c r="A2537" s="11">
        <v>43805</v>
      </c>
      <c r="B2537" t="s">
        <v>403</v>
      </c>
      <c r="C2537" s="5">
        <v>160</v>
      </c>
      <c r="D2537" s="25" t="str">
        <f t="shared" si="40"/>
        <v/>
      </c>
      <c r="E2537" t="s">
        <v>77</v>
      </c>
    </row>
    <row r="2538" spans="1:5" outlineLevel="2" x14ac:dyDescent="0.35">
      <c r="A2538" s="11">
        <v>43805</v>
      </c>
      <c r="B2538" t="s">
        <v>403</v>
      </c>
      <c r="C2538" s="5">
        <v>80</v>
      </c>
      <c r="D2538" s="25" t="str">
        <f t="shared" si="40"/>
        <v/>
      </c>
      <c r="E2538" t="s">
        <v>77</v>
      </c>
    </row>
    <row r="2539" spans="1:5" outlineLevel="1" x14ac:dyDescent="0.35">
      <c r="A2539" s="24">
        <f>A2538</f>
        <v>43805</v>
      </c>
      <c r="B2539" s="24" t="str">
        <f>B2538</f>
        <v>MARK A GARSEE</v>
      </c>
      <c r="C2539" s="25">
        <f>SUBTOTAL(9,C2537:C2538)</f>
        <v>240</v>
      </c>
      <c r="D2539" s="25" t="str">
        <f t="shared" si="40"/>
        <v>TOTAL</v>
      </c>
    </row>
    <row r="2540" spans="1:5" outlineLevel="2" x14ac:dyDescent="0.35">
      <c r="A2540" s="11">
        <v>43805</v>
      </c>
      <c r="B2540" t="s">
        <v>288</v>
      </c>
      <c r="C2540" s="5">
        <v>69.989999999999995</v>
      </c>
      <c r="D2540" s="25" t="str">
        <f t="shared" si="40"/>
        <v/>
      </c>
      <c r="E2540" t="s">
        <v>85</v>
      </c>
    </row>
    <row r="2541" spans="1:5" outlineLevel="1" x14ac:dyDescent="0.35">
      <c r="A2541" s="24">
        <f>A2540</f>
        <v>43805</v>
      </c>
      <c r="B2541" s="24" t="str">
        <f>B2540</f>
        <v>GARYS TIRE &amp; AUTO SERVICE</v>
      </c>
      <c r="C2541" s="25">
        <f>SUBTOTAL(9,C2540:C2540)</f>
        <v>69.989999999999995</v>
      </c>
      <c r="D2541" s="25" t="str">
        <f t="shared" si="40"/>
        <v>TOTAL</v>
      </c>
    </row>
    <row r="2542" spans="1:5" outlineLevel="2" x14ac:dyDescent="0.35">
      <c r="A2542" s="11">
        <v>43805</v>
      </c>
      <c r="B2542" t="s">
        <v>792</v>
      </c>
      <c r="C2542" s="5">
        <v>135</v>
      </c>
      <c r="D2542" s="25" t="str">
        <f t="shared" si="40"/>
        <v/>
      </c>
      <c r="E2542" t="s">
        <v>77</v>
      </c>
    </row>
    <row r="2543" spans="1:5" outlineLevel="1" x14ac:dyDescent="0.35">
      <c r="A2543" s="24">
        <f>A2542</f>
        <v>43805</v>
      </c>
      <c r="B2543" s="24" t="str">
        <f>B2542</f>
        <v>FRANK J GASSER JR</v>
      </c>
      <c r="C2543" s="25">
        <f>SUBTOTAL(9,C2542:C2542)</f>
        <v>135</v>
      </c>
      <c r="D2543" s="25" t="str">
        <f t="shared" si="40"/>
        <v>TOTAL</v>
      </c>
    </row>
    <row r="2544" spans="1:5" outlineLevel="2" x14ac:dyDescent="0.35">
      <c r="A2544" s="11">
        <v>43805</v>
      </c>
      <c r="B2544" t="s">
        <v>1042</v>
      </c>
      <c r="C2544" s="5">
        <v>75</v>
      </c>
      <c r="D2544" s="25" t="str">
        <f t="shared" si="40"/>
        <v/>
      </c>
      <c r="E2544" t="s">
        <v>82</v>
      </c>
    </row>
    <row r="2545" spans="1:5" outlineLevel="1" x14ac:dyDescent="0.35">
      <c r="A2545" s="24">
        <f>A2544</f>
        <v>43805</v>
      </c>
      <c r="B2545" s="24" t="str">
        <f>B2544</f>
        <v>GCSTCA</v>
      </c>
      <c r="C2545" s="25">
        <f>SUBTOTAL(9,C2544:C2544)</f>
        <v>75</v>
      </c>
      <c r="D2545" s="25" t="str">
        <f t="shared" si="40"/>
        <v>TOTAL</v>
      </c>
    </row>
    <row r="2546" spans="1:5" outlineLevel="2" x14ac:dyDescent="0.35">
      <c r="A2546" s="11">
        <v>43805</v>
      </c>
      <c r="B2546" t="s">
        <v>1043</v>
      </c>
      <c r="C2546" s="5">
        <v>6.12</v>
      </c>
      <c r="D2546" s="25" t="str">
        <f t="shared" si="40"/>
        <v/>
      </c>
      <c r="E2546" t="s">
        <v>81</v>
      </c>
    </row>
    <row r="2547" spans="1:5" outlineLevel="2" x14ac:dyDescent="0.35">
      <c r="A2547" s="11">
        <v>43805</v>
      </c>
      <c r="B2547" t="s">
        <v>1043</v>
      </c>
      <c r="C2547" s="5">
        <v>1.44</v>
      </c>
      <c r="D2547" s="25" t="str">
        <f t="shared" si="40"/>
        <v/>
      </c>
      <c r="E2547" t="s">
        <v>81</v>
      </c>
    </row>
    <row r="2548" spans="1:5" outlineLevel="2" x14ac:dyDescent="0.35">
      <c r="A2548" s="11">
        <v>43805</v>
      </c>
      <c r="B2548" t="s">
        <v>1043</v>
      </c>
      <c r="C2548" s="5">
        <v>0.36</v>
      </c>
      <c r="D2548" s="25" t="str">
        <f t="shared" si="40"/>
        <v/>
      </c>
      <c r="E2548" t="s">
        <v>81</v>
      </c>
    </row>
    <row r="2549" spans="1:5" outlineLevel="1" x14ac:dyDescent="0.35">
      <c r="A2549" s="24">
        <f>A2548</f>
        <v>43805</v>
      </c>
      <c r="B2549" s="24" t="str">
        <f>B2548</f>
        <v>GDI TIMS</v>
      </c>
      <c r="C2549" s="25">
        <f>SUBTOTAL(9,C2546:C2548)</f>
        <v>7.9200000000000008</v>
      </c>
      <c r="D2549" s="25" t="str">
        <f t="shared" si="40"/>
        <v>TOTAL</v>
      </c>
    </row>
    <row r="2550" spans="1:5" outlineLevel="2" x14ac:dyDescent="0.35">
      <c r="A2550" s="11">
        <v>43805</v>
      </c>
      <c r="B2550" t="s">
        <v>1044</v>
      </c>
      <c r="C2550" s="5">
        <v>1015</v>
      </c>
      <c r="D2550" s="25" t="str">
        <f t="shared" si="40"/>
        <v/>
      </c>
      <c r="E2550" t="s">
        <v>99</v>
      </c>
    </row>
    <row r="2551" spans="1:5" outlineLevel="1" x14ac:dyDescent="0.35">
      <c r="A2551" s="24">
        <f>A2550</f>
        <v>43805</v>
      </c>
      <c r="B2551" s="24" t="str">
        <f>B2550</f>
        <v>GEORGETOWN INTERNATIONAL RELATIONS ASSOC</v>
      </c>
      <c r="C2551" s="25">
        <f>SUBTOTAL(9,C2550:C2550)</f>
        <v>1015</v>
      </c>
      <c r="D2551" s="25" t="str">
        <f t="shared" si="40"/>
        <v>TOTAL</v>
      </c>
    </row>
    <row r="2552" spans="1:5" outlineLevel="2" x14ac:dyDescent="0.35">
      <c r="A2552" s="11">
        <v>43805</v>
      </c>
      <c r="B2552" t="s">
        <v>1045</v>
      </c>
      <c r="C2552" s="5">
        <v>500</v>
      </c>
      <c r="D2552" s="25" t="str">
        <f t="shared" si="40"/>
        <v/>
      </c>
      <c r="E2552" t="s">
        <v>77</v>
      </c>
    </row>
    <row r="2553" spans="1:5" outlineLevel="1" x14ac:dyDescent="0.35">
      <c r="A2553" s="24">
        <f>A2552</f>
        <v>43805</v>
      </c>
      <c r="B2553" s="24" t="str">
        <f>B2552</f>
        <v>THE GIFTED GUY LLC</v>
      </c>
      <c r="C2553" s="25">
        <f>SUBTOTAL(9,C2552:C2552)</f>
        <v>500</v>
      </c>
      <c r="D2553" s="25" t="str">
        <f t="shared" si="40"/>
        <v>TOTAL</v>
      </c>
    </row>
    <row r="2554" spans="1:5" outlineLevel="2" x14ac:dyDescent="0.35">
      <c r="A2554" s="11">
        <v>43805</v>
      </c>
      <c r="B2554" t="s">
        <v>1046</v>
      </c>
      <c r="C2554" s="5">
        <v>65</v>
      </c>
      <c r="D2554" s="25" t="str">
        <f t="shared" si="40"/>
        <v/>
      </c>
      <c r="E2554" t="s">
        <v>77</v>
      </c>
    </row>
    <row r="2555" spans="1:5" outlineLevel="1" x14ac:dyDescent="0.35">
      <c r="A2555" s="24">
        <f>A2554</f>
        <v>43805</v>
      </c>
      <c r="B2555" s="24" t="str">
        <f>B2554</f>
        <v>DAVID GLASS</v>
      </c>
      <c r="C2555" s="25">
        <f>SUBTOTAL(9,C2554:C2554)</f>
        <v>65</v>
      </c>
      <c r="D2555" s="25" t="str">
        <f t="shared" si="40"/>
        <v>TOTAL</v>
      </c>
    </row>
    <row r="2556" spans="1:5" outlineLevel="2" x14ac:dyDescent="0.35">
      <c r="A2556" s="11">
        <v>43805</v>
      </c>
      <c r="B2556" t="s">
        <v>1047</v>
      </c>
      <c r="C2556" s="5">
        <v>1050</v>
      </c>
      <c r="D2556" s="25" t="str">
        <f t="shared" si="40"/>
        <v/>
      </c>
      <c r="E2556" t="s">
        <v>97</v>
      </c>
    </row>
    <row r="2557" spans="1:5" outlineLevel="2" x14ac:dyDescent="0.35">
      <c r="A2557" s="11">
        <v>43805</v>
      </c>
      <c r="B2557" t="s">
        <v>1047</v>
      </c>
      <c r="C2557" s="5">
        <v>2500</v>
      </c>
      <c r="D2557" s="25" t="str">
        <f t="shared" si="40"/>
        <v/>
      </c>
      <c r="E2557" t="s">
        <v>82</v>
      </c>
    </row>
    <row r="2558" spans="1:5" outlineLevel="1" x14ac:dyDescent="0.35">
      <c r="A2558" s="24">
        <f>A2557</f>
        <v>43805</v>
      </c>
      <c r="B2558" s="24" t="str">
        <f>B2557</f>
        <v>GLOBAL TRAINING ACADEMY INC</v>
      </c>
      <c r="C2558" s="25">
        <f>SUBTOTAL(9,C2556:C2557)</f>
        <v>3550</v>
      </c>
      <c r="D2558" s="25" t="str">
        <f t="shared" si="40"/>
        <v>TOTAL</v>
      </c>
    </row>
    <row r="2559" spans="1:5" outlineLevel="2" x14ac:dyDescent="0.35">
      <c r="A2559" s="11">
        <v>43805</v>
      </c>
      <c r="B2559" t="s">
        <v>1048</v>
      </c>
      <c r="C2559" s="5">
        <v>85</v>
      </c>
      <c r="D2559" s="25" t="str">
        <f t="shared" si="40"/>
        <v/>
      </c>
      <c r="E2559" t="s">
        <v>77</v>
      </c>
    </row>
    <row r="2560" spans="1:5" outlineLevel="1" x14ac:dyDescent="0.35">
      <c r="A2560" s="24">
        <f>A2559</f>
        <v>43805</v>
      </c>
      <c r="B2560" s="24" t="str">
        <f>B2559</f>
        <v>JAMES GLOVER</v>
      </c>
      <c r="C2560" s="25">
        <f>SUBTOTAL(9,C2559:C2559)</f>
        <v>85</v>
      </c>
      <c r="D2560" s="25" t="str">
        <f t="shared" si="40"/>
        <v>TOTAL</v>
      </c>
    </row>
    <row r="2561" spans="1:5" outlineLevel="2" x14ac:dyDescent="0.35">
      <c r="A2561" s="11">
        <v>43805</v>
      </c>
      <c r="B2561" t="s">
        <v>404</v>
      </c>
      <c r="C2561" s="5">
        <v>125</v>
      </c>
      <c r="D2561" s="25" t="str">
        <f t="shared" si="40"/>
        <v/>
      </c>
      <c r="E2561" t="s">
        <v>77</v>
      </c>
    </row>
    <row r="2562" spans="1:5" outlineLevel="2" x14ac:dyDescent="0.35">
      <c r="A2562" s="11">
        <v>43805</v>
      </c>
      <c r="B2562" t="s">
        <v>404</v>
      </c>
      <c r="C2562" s="5">
        <v>160</v>
      </c>
      <c r="D2562" s="25" t="str">
        <f t="shared" si="40"/>
        <v/>
      </c>
      <c r="E2562" t="s">
        <v>77</v>
      </c>
    </row>
    <row r="2563" spans="1:5" outlineLevel="1" x14ac:dyDescent="0.35">
      <c r="A2563" s="24">
        <f>A2562</f>
        <v>43805</v>
      </c>
      <c r="B2563" s="24" t="str">
        <f>B2562</f>
        <v>CHRISTOPHER GONZALES</v>
      </c>
      <c r="C2563" s="25">
        <f>SUBTOTAL(9,C2561:C2562)</f>
        <v>285</v>
      </c>
      <c r="D2563" s="25" t="str">
        <f t="shared" si="40"/>
        <v>TOTAL</v>
      </c>
    </row>
    <row r="2564" spans="1:5" outlineLevel="2" x14ac:dyDescent="0.35">
      <c r="A2564" s="11">
        <v>43805</v>
      </c>
      <c r="B2564" t="s">
        <v>31</v>
      </c>
      <c r="C2564" s="5">
        <v>72.239999999999995</v>
      </c>
      <c r="D2564" s="25" t="str">
        <f t="shared" si="40"/>
        <v/>
      </c>
      <c r="E2564" t="s">
        <v>79</v>
      </c>
    </row>
    <row r="2565" spans="1:5" outlineLevel="2" x14ac:dyDescent="0.35">
      <c r="A2565" s="11">
        <v>43805</v>
      </c>
      <c r="B2565" t="s">
        <v>31</v>
      </c>
      <c r="C2565" s="5">
        <v>80.040000000000006</v>
      </c>
      <c r="D2565" s="25" t="str">
        <f t="shared" si="40"/>
        <v/>
      </c>
      <c r="E2565" t="s">
        <v>79</v>
      </c>
    </row>
    <row r="2566" spans="1:5" outlineLevel="2" x14ac:dyDescent="0.35">
      <c r="A2566" s="11">
        <v>43805</v>
      </c>
      <c r="B2566" t="s">
        <v>31</v>
      </c>
      <c r="C2566" s="5">
        <v>624</v>
      </c>
      <c r="D2566" s="25" t="str">
        <f t="shared" si="40"/>
        <v/>
      </c>
      <c r="E2566" t="s">
        <v>480</v>
      </c>
    </row>
    <row r="2567" spans="1:5" outlineLevel="2" x14ac:dyDescent="0.35">
      <c r="A2567" s="11">
        <v>43805</v>
      </c>
      <c r="B2567" t="s">
        <v>31</v>
      </c>
      <c r="C2567" s="5">
        <v>19.66</v>
      </c>
      <c r="D2567" s="25" t="str">
        <f t="shared" si="40"/>
        <v/>
      </c>
      <c r="E2567" t="s">
        <v>79</v>
      </c>
    </row>
    <row r="2568" spans="1:5" outlineLevel="2" x14ac:dyDescent="0.35">
      <c r="A2568" s="11">
        <v>43805</v>
      </c>
      <c r="B2568" t="s">
        <v>31</v>
      </c>
      <c r="C2568" s="5">
        <v>80.64</v>
      </c>
      <c r="D2568" s="25" t="str">
        <f t="shared" si="40"/>
        <v/>
      </c>
      <c r="E2568" t="s">
        <v>79</v>
      </c>
    </row>
    <row r="2569" spans="1:5" outlineLevel="2" x14ac:dyDescent="0.35">
      <c r="A2569" s="11">
        <v>43805</v>
      </c>
      <c r="B2569" t="s">
        <v>31</v>
      </c>
      <c r="C2569" s="5">
        <v>51.25</v>
      </c>
      <c r="D2569" s="25" t="str">
        <f t="shared" si="40"/>
        <v/>
      </c>
      <c r="E2569" t="s">
        <v>81</v>
      </c>
    </row>
    <row r="2570" spans="1:5" outlineLevel="2" x14ac:dyDescent="0.35">
      <c r="A2570" s="11">
        <v>43805</v>
      </c>
      <c r="B2570" t="s">
        <v>31</v>
      </c>
      <c r="C2570" s="5">
        <v>215.68</v>
      </c>
      <c r="D2570" s="25" t="str">
        <f t="shared" si="40"/>
        <v/>
      </c>
      <c r="E2570" t="s">
        <v>81</v>
      </c>
    </row>
    <row r="2571" spans="1:5" outlineLevel="2" x14ac:dyDescent="0.35">
      <c r="A2571" s="11">
        <v>43805</v>
      </c>
      <c r="B2571" t="s">
        <v>31</v>
      </c>
      <c r="C2571" s="5">
        <v>29.03</v>
      </c>
      <c r="D2571" s="25" t="str">
        <f t="shared" si="40"/>
        <v/>
      </c>
      <c r="E2571" t="s">
        <v>81</v>
      </c>
    </row>
    <row r="2572" spans="1:5" outlineLevel="2" x14ac:dyDescent="0.35">
      <c r="A2572" s="11">
        <v>43805</v>
      </c>
      <c r="B2572" t="s">
        <v>31</v>
      </c>
      <c r="C2572" s="5">
        <v>28.5</v>
      </c>
      <c r="D2572" s="25" t="str">
        <f t="shared" si="40"/>
        <v/>
      </c>
      <c r="E2572" t="s">
        <v>81</v>
      </c>
    </row>
    <row r="2573" spans="1:5" outlineLevel="1" x14ac:dyDescent="0.35">
      <c r="A2573" s="24">
        <f>A2572</f>
        <v>43805</v>
      </c>
      <c r="B2573" s="24" t="str">
        <f>B2572</f>
        <v>GRAINGER INC</v>
      </c>
      <c r="C2573" s="25">
        <f>SUBTOTAL(9,C2564:C2572)</f>
        <v>1201.04</v>
      </c>
      <c r="D2573" s="25" t="str">
        <f t="shared" si="40"/>
        <v>TOTAL</v>
      </c>
    </row>
    <row r="2574" spans="1:5" outlineLevel="2" x14ac:dyDescent="0.35">
      <c r="A2574" s="11">
        <v>43805</v>
      </c>
      <c r="B2574" t="s">
        <v>1049</v>
      </c>
      <c r="C2574" s="5">
        <v>9308.6</v>
      </c>
      <c r="D2574" s="25" t="str">
        <f t="shared" si="40"/>
        <v/>
      </c>
      <c r="E2574" t="s">
        <v>100</v>
      </c>
    </row>
    <row r="2575" spans="1:5" outlineLevel="1" x14ac:dyDescent="0.35">
      <c r="A2575" s="24">
        <f>A2574</f>
        <v>43805</v>
      </c>
      <c r="B2575" s="24" t="str">
        <f>B2574</f>
        <v>GRAND LAKES MUD #4</v>
      </c>
      <c r="C2575" s="25">
        <f>SUBTOTAL(9,C2574:C2574)</f>
        <v>9308.6</v>
      </c>
      <c r="D2575" s="25" t="str">
        <f t="shared" si="40"/>
        <v>TOTAL</v>
      </c>
    </row>
    <row r="2576" spans="1:5" outlineLevel="2" x14ac:dyDescent="0.35">
      <c r="A2576" s="11">
        <v>43805</v>
      </c>
      <c r="B2576" t="s">
        <v>1050</v>
      </c>
      <c r="C2576" s="5">
        <v>20.7</v>
      </c>
      <c r="D2576" s="25" t="str">
        <f t="shared" si="40"/>
        <v/>
      </c>
      <c r="E2576" t="s">
        <v>100</v>
      </c>
    </row>
    <row r="2577" spans="1:5" outlineLevel="1" x14ac:dyDescent="0.35">
      <c r="A2577" s="24">
        <f>A2576</f>
        <v>43805</v>
      </c>
      <c r="B2577" s="24" t="str">
        <f>B2576</f>
        <v>GRAND LAKES MUD #2</v>
      </c>
      <c r="C2577" s="25">
        <f>SUBTOTAL(9,C2576:C2576)</f>
        <v>20.7</v>
      </c>
      <c r="D2577" s="25" t="str">
        <f t="shared" si="40"/>
        <v>TOTAL</v>
      </c>
    </row>
    <row r="2578" spans="1:5" outlineLevel="2" x14ac:dyDescent="0.35">
      <c r="A2578" s="11">
        <v>43805</v>
      </c>
      <c r="B2578" t="s">
        <v>1051</v>
      </c>
      <c r="C2578" s="5">
        <v>125</v>
      </c>
      <c r="D2578" s="25" t="str">
        <f t="shared" si="40"/>
        <v/>
      </c>
      <c r="E2578" t="s">
        <v>77</v>
      </c>
    </row>
    <row r="2579" spans="1:5" outlineLevel="1" x14ac:dyDescent="0.35">
      <c r="A2579" s="24">
        <f>A2578</f>
        <v>43805</v>
      </c>
      <c r="B2579" s="24" t="str">
        <f>B2578</f>
        <v>ANDRE S GRANT</v>
      </c>
      <c r="C2579" s="25">
        <f>SUBTOTAL(9,C2578:C2578)</f>
        <v>125</v>
      </c>
      <c r="D2579" s="25" t="str">
        <f t="shared" si="40"/>
        <v>TOTAL</v>
      </c>
    </row>
    <row r="2580" spans="1:5" outlineLevel="2" x14ac:dyDescent="0.35">
      <c r="A2580" s="11">
        <v>43805</v>
      </c>
      <c r="B2580" t="s">
        <v>371</v>
      </c>
      <c r="C2580" s="5">
        <v>160</v>
      </c>
      <c r="D2580" s="25" t="str">
        <f t="shared" si="40"/>
        <v/>
      </c>
      <c r="E2580" t="s">
        <v>77</v>
      </c>
    </row>
    <row r="2581" spans="1:5" outlineLevel="1" x14ac:dyDescent="0.35">
      <c r="A2581" s="24">
        <f>A2580</f>
        <v>43805</v>
      </c>
      <c r="B2581" s="24" t="str">
        <f>B2580</f>
        <v>JUSTIN ROYCE GRAY</v>
      </c>
      <c r="C2581" s="25">
        <f>SUBTOTAL(9,C2580:C2580)</f>
        <v>160</v>
      </c>
      <c r="D2581" s="25" t="str">
        <f t="shared" si="40"/>
        <v>TOTAL</v>
      </c>
    </row>
    <row r="2582" spans="1:5" outlineLevel="2" x14ac:dyDescent="0.35">
      <c r="A2582" s="11">
        <v>43805</v>
      </c>
      <c r="B2582" t="s">
        <v>1052</v>
      </c>
      <c r="C2582" s="5">
        <v>85</v>
      </c>
      <c r="D2582" s="25" t="str">
        <f t="shared" ref="D2582:D2645" si="41">IF(E2582="","TOTAL","")</f>
        <v/>
      </c>
      <c r="E2582" t="s">
        <v>77</v>
      </c>
    </row>
    <row r="2583" spans="1:5" outlineLevel="2" x14ac:dyDescent="0.35">
      <c r="A2583" s="11">
        <v>43805</v>
      </c>
      <c r="B2583" t="s">
        <v>1052</v>
      </c>
      <c r="C2583" s="5">
        <v>65</v>
      </c>
      <c r="D2583" s="25" t="str">
        <f t="shared" si="41"/>
        <v/>
      </c>
      <c r="E2583" t="s">
        <v>77</v>
      </c>
    </row>
    <row r="2584" spans="1:5" outlineLevel="1" x14ac:dyDescent="0.35">
      <c r="A2584" s="24">
        <f>A2583</f>
        <v>43805</v>
      </c>
      <c r="B2584" s="24" t="str">
        <f>B2583</f>
        <v>ARTHUR GREEN</v>
      </c>
      <c r="C2584" s="25">
        <f>SUBTOTAL(9,C2582:C2583)</f>
        <v>150</v>
      </c>
      <c r="D2584" s="25" t="str">
        <f t="shared" si="41"/>
        <v>TOTAL</v>
      </c>
    </row>
    <row r="2585" spans="1:5" outlineLevel="2" x14ac:dyDescent="0.35">
      <c r="A2585" s="11">
        <v>43805</v>
      </c>
      <c r="B2585" t="s">
        <v>1053</v>
      </c>
      <c r="C2585" s="5">
        <v>85</v>
      </c>
      <c r="D2585" s="25" t="str">
        <f t="shared" si="41"/>
        <v/>
      </c>
      <c r="E2585" t="s">
        <v>77</v>
      </c>
    </row>
    <row r="2586" spans="1:5" outlineLevel="1" x14ac:dyDescent="0.35">
      <c r="A2586" s="24">
        <f>A2585</f>
        <v>43805</v>
      </c>
      <c r="B2586" s="24" t="str">
        <f>B2585</f>
        <v>DARRYL GREEN</v>
      </c>
      <c r="C2586" s="25">
        <f>SUBTOTAL(9,C2585:C2585)</f>
        <v>85</v>
      </c>
      <c r="D2586" s="25" t="str">
        <f t="shared" si="41"/>
        <v>TOTAL</v>
      </c>
    </row>
    <row r="2587" spans="1:5" outlineLevel="2" x14ac:dyDescent="0.35">
      <c r="A2587" s="11">
        <v>43805</v>
      </c>
      <c r="B2587" t="s">
        <v>583</v>
      </c>
      <c r="C2587" s="5">
        <v>402.73</v>
      </c>
      <c r="D2587" s="25" t="str">
        <f t="shared" si="41"/>
        <v/>
      </c>
      <c r="E2587" t="s">
        <v>80</v>
      </c>
    </row>
    <row r="2588" spans="1:5" outlineLevel="2" x14ac:dyDescent="0.35">
      <c r="A2588" s="11">
        <v>43805</v>
      </c>
      <c r="B2588" t="s">
        <v>583</v>
      </c>
      <c r="C2588" s="5">
        <v>251.35</v>
      </c>
      <c r="D2588" s="25" t="str">
        <f t="shared" si="41"/>
        <v/>
      </c>
      <c r="E2588" t="s">
        <v>80</v>
      </c>
    </row>
    <row r="2589" spans="1:5" outlineLevel="2" x14ac:dyDescent="0.35">
      <c r="A2589" s="11">
        <v>43805</v>
      </c>
      <c r="B2589" t="s">
        <v>583</v>
      </c>
      <c r="C2589" s="5">
        <v>981.45</v>
      </c>
      <c r="D2589" s="25" t="str">
        <f t="shared" si="41"/>
        <v/>
      </c>
      <c r="E2589" t="s">
        <v>80</v>
      </c>
    </row>
    <row r="2590" spans="1:5" outlineLevel="1" x14ac:dyDescent="0.35">
      <c r="A2590" s="24">
        <f>A2589</f>
        <v>43805</v>
      </c>
      <c r="B2590" s="24" t="str">
        <f>B2589</f>
        <v>GUMDROP BOOKS</v>
      </c>
      <c r="C2590" s="25">
        <f>SUBTOTAL(9,C2587:C2589)</f>
        <v>1635.5300000000002</v>
      </c>
      <c r="D2590" s="25" t="str">
        <f t="shared" si="41"/>
        <v>TOTAL</v>
      </c>
    </row>
    <row r="2591" spans="1:5" outlineLevel="2" x14ac:dyDescent="0.35">
      <c r="A2591" s="11">
        <v>43805</v>
      </c>
      <c r="B2591" t="s">
        <v>793</v>
      </c>
      <c r="C2591" s="5">
        <v>85</v>
      </c>
      <c r="D2591" s="25" t="str">
        <f t="shared" si="41"/>
        <v/>
      </c>
      <c r="E2591" t="s">
        <v>77</v>
      </c>
    </row>
    <row r="2592" spans="1:5" outlineLevel="2" x14ac:dyDescent="0.35">
      <c r="A2592" s="11">
        <v>43805</v>
      </c>
      <c r="B2592" t="s">
        <v>793</v>
      </c>
      <c r="C2592" s="5">
        <v>115</v>
      </c>
      <c r="D2592" s="25" t="str">
        <f t="shared" si="41"/>
        <v/>
      </c>
      <c r="E2592" t="s">
        <v>77</v>
      </c>
    </row>
    <row r="2593" spans="1:5" outlineLevel="1" x14ac:dyDescent="0.35">
      <c r="A2593" s="24">
        <f>A2592</f>
        <v>43805</v>
      </c>
      <c r="B2593" s="24" t="str">
        <f>B2592</f>
        <v>FRANK GUY</v>
      </c>
      <c r="C2593" s="25">
        <f>SUBTOTAL(9,C2591:C2592)</f>
        <v>200</v>
      </c>
      <c r="D2593" s="25" t="str">
        <f t="shared" si="41"/>
        <v>TOTAL</v>
      </c>
    </row>
    <row r="2594" spans="1:5" outlineLevel="2" x14ac:dyDescent="0.35">
      <c r="A2594" s="11">
        <v>43805</v>
      </c>
      <c r="B2594" t="s">
        <v>178</v>
      </c>
      <c r="C2594" s="5">
        <v>200</v>
      </c>
      <c r="D2594" s="25" t="str">
        <f t="shared" si="41"/>
        <v/>
      </c>
      <c r="E2594" t="s">
        <v>85</v>
      </c>
    </row>
    <row r="2595" spans="1:5" outlineLevel="2" x14ac:dyDescent="0.35">
      <c r="A2595" s="11">
        <v>43805</v>
      </c>
      <c r="B2595" t="s">
        <v>178</v>
      </c>
      <c r="C2595" s="5">
        <v>80</v>
      </c>
      <c r="D2595" s="25" t="str">
        <f t="shared" si="41"/>
        <v/>
      </c>
      <c r="E2595" t="s">
        <v>85</v>
      </c>
    </row>
    <row r="2596" spans="1:5" outlineLevel="2" x14ac:dyDescent="0.35">
      <c r="A2596" s="11">
        <v>43805</v>
      </c>
      <c r="B2596" t="s">
        <v>178</v>
      </c>
      <c r="C2596" s="5">
        <v>100</v>
      </c>
      <c r="D2596" s="25" t="str">
        <f t="shared" si="41"/>
        <v/>
      </c>
      <c r="E2596" t="s">
        <v>85</v>
      </c>
    </row>
    <row r="2597" spans="1:5" outlineLevel="2" x14ac:dyDescent="0.35">
      <c r="A2597" s="11">
        <v>43805</v>
      </c>
      <c r="B2597" t="s">
        <v>178</v>
      </c>
      <c r="C2597" s="5">
        <v>30</v>
      </c>
      <c r="D2597" s="25" t="str">
        <f t="shared" si="41"/>
        <v/>
      </c>
      <c r="E2597" t="s">
        <v>85</v>
      </c>
    </row>
    <row r="2598" spans="1:5" outlineLevel="2" x14ac:dyDescent="0.35">
      <c r="A2598" s="11">
        <v>43805</v>
      </c>
      <c r="B2598" t="s">
        <v>178</v>
      </c>
      <c r="C2598" s="5">
        <v>10</v>
      </c>
      <c r="D2598" s="25" t="str">
        <f t="shared" si="41"/>
        <v/>
      </c>
      <c r="E2598" t="s">
        <v>85</v>
      </c>
    </row>
    <row r="2599" spans="1:5" outlineLevel="2" x14ac:dyDescent="0.35">
      <c r="A2599" s="11">
        <v>43805</v>
      </c>
      <c r="B2599" t="s">
        <v>178</v>
      </c>
      <c r="C2599" s="5">
        <v>48.53</v>
      </c>
      <c r="D2599" s="25" t="str">
        <f t="shared" si="41"/>
        <v/>
      </c>
      <c r="E2599" t="s">
        <v>85</v>
      </c>
    </row>
    <row r="2600" spans="1:5" outlineLevel="2" x14ac:dyDescent="0.35">
      <c r="A2600" s="11">
        <v>43805</v>
      </c>
      <c r="B2600" t="s">
        <v>178</v>
      </c>
      <c r="C2600" s="5">
        <v>130</v>
      </c>
      <c r="D2600" s="25" t="str">
        <f t="shared" si="41"/>
        <v/>
      </c>
      <c r="E2600" t="s">
        <v>85</v>
      </c>
    </row>
    <row r="2601" spans="1:5" outlineLevel="2" x14ac:dyDescent="0.35">
      <c r="A2601" s="11">
        <v>43805</v>
      </c>
      <c r="B2601" t="s">
        <v>178</v>
      </c>
      <c r="C2601" s="5">
        <v>100</v>
      </c>
      <c r="D2601" s="25" t="str">
        <f t="shared" si="41"/>
        <v/>
      </c>
      <c r="E2601" t="s">
        <v>85</v>
      </c>
    </row>
    <row r="2602" spans="1:5" outlineLevel="2" x14ac:dyDescent="0.35">
      <c r="A2602" s="11">
        <v>43805</v>
      </c>
      <c r="B2602" t="s">
        <v>178</v>
      </c>
      <c r="C2602" s="5">
        <v>215</v>
      </c>
      <c r="D2602" s="25" t="str">
        <f t="shared" si="41"/>
        <v/>
      </c>
      <c r="E2602" t="s">
        <v>85</v>
      </c>
    </row>
    <row r="2603" spans="1:5" outlineLevel="2" x14ac:dyDescent="0.35">
      <c r="A2603" s="11">
        <v>43805</v>
      </c>
      <c r="B2603" t="s">
        <v>178</v>
      </c>
      <c r="C2603" s="5">
        <v>160</v>
      </c>
      <c r="D2603" s="25" t="str">
        <f t="shared" si="41"/>
        <v/>
      </c>
      <c r="E2603" t="s">
        <v>85</v>
      </c>
    </row>
    <row r="2604" spans="1:5" outlineLevel="2" x14ac:dyDescent="0.35">
      <c r="A2604" s="11">
        <v>43805</v>
      </c>
      <c r="B2604" t="s">
        <v>178</v>
      </c>
      <c r="C2604" s="5">
        <v>120</v>
      </c>
      <c r="D2604" s="25" t="str">
        <f t="shared" si="41"/>
        <v/>
      </c>
      <c r="E2604" t="s">
        <v>85</v>
      </c>
    </row>
    <row r="2605" spans="1:5" outlineLevel="2" x14ac:dyDescent="0.35">
      <c r="A2605" s="11">
        <v>43805</v>
      </c>
      <c r="B2605" t="s">
        <v>178</v>
      </c>
      <c r="C2605" s="5">
        <v>45</v>
      </c>
      <c r="D2605" s="25" t="str">
        <f t="shared" si="41"/>
        <v/>
      </c>
      <c r="E2605" t="s">
        <v>85</v>
      </c>
    </row>
    <row r="2606" spans="1:5" outlineLevel="2" x14ac:dyDescent="0.35">
      <c r="A2606" s="11">
        <v>43805</v>
      </c>
      <c r="B2606" t="s">
        <v>178</v>
      </c>
      <c r="C2606" s="5">
        <v>30</v>
      </c>
      <c r="D2606" s="25" t="str">
        <f t="shared" si="41"/>
        <v/>
      </c>
      <c r="E2606" t="s">
        <v>85</v>
      </c>
    </row>
    <row r="2607" spans="1:5" outlineLevel="2" x14ac:dyDescent="0.35">
      <c r="A2607" s="11">
        <v>43805</v>
      </c>
      <c r="B2607" t="s">
        <v>178</v>
      </c>
      <c r="C2607" s="5">
        <v>100</v>
      </c>
      <c r="D2607" s="25" t="str">
        <f t="shared" si="41"/>
        <v/>
      </c>
      <c r="E2607" t="s">
        <v>85</v>
      </c>
    </row>
    <row r="2608" spans="1:5" outlineLevel="2" x14ac:dyDescent="0.35">
      <c r="A2608" s="11">
        <v>43805</v>
      </c>
      <c r="B2608" t="s">
        <v>178</v>
      </c>
      <c r="C2608" s="5">
        <v>55</v>
      </c>
      <c r="D2608" s="25" t="str">
        <f t="shared" si="41"/>
        <v/>
      </c>
      <c r="E2608" t="s">
        <v>85</v>
      </c>
    </row>
    <row r="2609" spans="1:5" outlineLevel="2" x14ac:dyDescent="0.35">
      <c r="A2609" s="11">
        <v>43805</v>
      </c>
      <c r="B2609" t="s">
        <v>178</v>
      </c>
      <c r="C2609" s="5">
        <v>220</v>
      </c>
      <c r="D2609" s="25" t="str">
        <f t="shared" si="41"/>
        <v/>
      </c>
      <c r="E2609" t="s">
        <v>85</v>
      </c>
    </row>
    <row r="2610" spans="1:5" outlineLevel="2" x14ac:dyDescent="0.35">
      <c r="A2610" s="11">
        <v>43805</v>
      </c>
      <c r="B2610" t="s">
        <v>178</v>
      </c>
      <c r="C2610" s="5">
        <v>175</v>
      </c>
      <c r="D2610" s="25" t="str">
        <f t="shared" si="41"/>
        <v/>
      </c>
      <c r="E2610" t="s">
        <v>85</v>
      </c>
    </row>
    <row r="2611" spans="1:5" outlineLevel="2" x14ac:dyDescent="0.35">
      <c r="A2611" s="11">
        <v>43805</v>
      </c>
      <c r="B2611" t="s">
        <v>178</v>
      </c>
      <c r="C2611" s="5">
        <v>85</v>
      </c>
      <c r="D2611" s="25" t="str">
        <f t="shared" si="41"/>
        <v/>
      </c>
      <c r="E2611" t="s">
        <v>85</v>
      </c>
    </row>
    <row r="2612" spans="1:5" outlineLevel="2" x14ac:dyDescent="0.35">
      <c r="A2612" s="11">
        <v>43805</v>
      </c>
      <c r="B2612" t="s">
        <v>178</v>
      </c>
      <c r="C2612" s="5">
        <v>95</v>
      </c>
      <c r="D2612" s="25" t="str">
        <f t="shared" si="41"/>
        <v/>
      </c>
      <c r="E2612" t="s">
        <v>85</v>
      </c>
    </row>
    <row r="2613" spans="1:5" outlineLevel="2" x14ac:dyDescent="0.35">
      <c r="A2613" s="11">
        <v>43805</v>
      </c>
      <c r="B2613" t="s">
        <v>178</v>
      </c>
      <c r="C2613" s="5">
        <v>90</v>
      </c>
      <c r="D2613" s="25" t="str">
        <f t="shared" si="41"/>
        <v/>
      </c>
      <c r="E2613" t="s">
        <v>85</v>
      </c>
    </row>
    <row r="2614" spans="1:5" outlineLevel="2" x14ac:dyDescent="0.35">
      <c r="A2614" s="11">
        <v>43805</v>
      </c>
      <c r="B2614" t="s">
        <v>178</v>
      </c>
      <c r="C2614" s="5">
        <v>90</v>
      </c>
      <c r="D2614" s="25" t="str">
        <f t="shared" si="41"/>
        <v/>
      </c>
      <c r="E2614" t="s">
        <v>85</v>
      </c>
    </row>
    <row r="2615" spans="1:5" outlineLevel="2" x14ac:dyDescent="0.35">
      <c r="A2615" s="11">
        <v>43805</v>
      </c>
      <c r="B2615" t="s">
        <v>178</v>
      </c>
      <c r="C2615" s="5">
        <v>25</v>
      </c>
      <c r="D2615" s="25" t="str">
        <f t="shared" si="41"/>
        <v/>
      </c>
      <c r="E2615" t="s">
        <v>85</v>
      </c>
    </row>
    <row r="2616" spans="1:5" outlineLevel="2" x14ac:dyDescent="0.35">
      <c r="A2616" s="11">
        <v>43805</v>
      </c>
      <c r="B2616" t="s">
        <v>178</v>
      </c>
      <c r="C2616" s="5">
        <v>83</v>
      </c>
      <c r="D2616" s="25" t="str">
        <f t="shared" si="41"/>
        <v/>
      </c>
      <c r="E2616" t="s">
        <v>85</v>
      </c>
    </row>
    <row r="2617" spans="1:5" outlineLevel="2" x14ac:dyDescent="0.35">
      <c r="A2617" s="11">
        <v>43805</v>
      </c>
      <c r="B2617" t="s">
        <v>178</v>
      </c>
      <c r="C2617" s="5">
        <v>240</v>
      </c>
      <c r="D2617" s="25" t="str">
        <f t="shared" si="41"/>
        <v/>
      </c>
      <c r="E2617" t="s">
        <v>79</v>
      </c>
    </row>
    <row r="2618" spans="1:5" outlineLevel="2" x14ac:dyDescent="0.35">
      <c r="A2618" s="11">
        <v>43805</v>
      </c>
      <c r="B2618" t="s">
        <v>178</v>
      </c>
      <c r="C2618" s="5">
        <v>310</v>
      </c>
      <c r="D2618" s="25" t="str">
        <f t="shared" si="41"/>
        <v/>
      </c>
      <c r="E2618" t="s">
        <v>79</v>
      </c>
    </row>
    <row r="2619" spans="1:5" outlineLevel="2" x14ac:dyDescent="0.35">
      <c r="A2619" s="11">
        <v>43805</v>
      </c>
      <c r="B2619" t="s">
        <v>178</v>
      </c>
      <c r="C2619" s="5">
        <v>5</v>
      </c>
      <c r="D2619" s="25" t="str">
        <f t="shared" si="41"/>
        <v/>
      </c>
      <c r="E2619" t="s">
        <v>85</v>
      </c>
    </row>
    <row r="2620" spans="1:5" outlineLevel="2" x14ac:dyDescent="0.35">
      <c r="A2620" s="11">
        <v>43805</v>
      </c>
      <c r="B2620" t="s">
        <v>178</v>
      </c>
      <c r="C2620" s="5">
        <v>45</v>
      </c>
      <c r="D2620" s="25" t="str">
        <f t="shared" si="41"/>
        <v/>
      </c>
      <c r="E2620" t="s">
        <v>79</v>
      </c>
    </row>
    <row r="2621" spans="1:5" outlineLevel="2" x14ac:dyDescent="0.35">
      <c r="A2621" s="11">
        <v>43805</v>
      </c>
      <c r="B2621" t="s">
        <v>178</v>
      </c>
      <c r="C2621" s="5">
        <v>20</v>
      </c>
      <c r="D2621" s="25" t="str">
        <f t="shared" si="41"/>
        <v/>
      </c>
      <c r="E2621" t="s">
        <v>79</v>
      </c>
    </row>
    <row r="2622" spans="1:5" outlineLevel="2" x14ac:dyDescent="0.35">
      <c r="A2622" s="11">
        <v>43805</v>
      </c>
      <c r="B2622" t="s">
        <v>178</v>
      </c>
      <c r="C2622" s="5">
        <v>49.5</v>
      </c>
      <c r="D2622" s="25" t="str">
        <f t="shared" si="41"/>
        <v/>
      </c>
      <c r="E2622" t="s">
        <v>79</v>
      </c>
    </row>
    <row r="2623" spans="1:5" outlineLevel="2" x14ac:dyDescent="0.35">
      <c r="A2623" s="11">
        <v>43805</v>
      </c>
      <c r="B2623" t="s">
        <v>178</v>
      </c>
      <c r="C2623" s="5">
        <v>49.5</v>
      </c>
      <c r="D2623" s="25" t="str">
        <f t="shared" si="41"/>
        <v/>
      </c>
      <c r="E2623" t="s">
        <v>79</v>
      </c>
    </row>
    <row r="2624" spans="1:5" outlineLevel="2" x14ac:dyDescent="0.35">
      <c r="A2624" s="11">
        <v>43805</v>
      </c>
      <c r="B2624" t="s">
        <v>178</v>
      </c>
      <c r="C2624" s="5">
        <v>86</v>
      </c>
      <c r="D2624" s="25" t="str">
        <f t="shared" si="41"/>
        <v/>
      </c>
      <c r="E2624" t="s">
        <v>79</v>
      </c>
    </row>
    <row r="2625" spans="1:5" outlineLevel="2" x14ac:dyDescent="0.35">
      <c r="A2625" s="11">
        <v>43805</v>
      </c>
      <c r="B2625" t="s">
        <v>178</v>
      </c>
      <c r="C2625" s="5">
        <v>389.7</v>
      </c>
      <c r="D2625" s="25" t="str">
        <f t="shared" si="41"/>
        <v/>
      </c>
      <c r="E2625" t="s">
        <v>85</v>
      </c>
    </row>
    <row r="2626" spans="1:5" outlineLevel="1" x14ac:dyDescent="0.35">
      <c r="A2626" s="24">
        <f>A2625</f>
        <v>43805</v>
      </c>
      <c r="B2626" s="24" t="str">
        <f>B2625</f>
        <v>UNIVERSAL MELODY SERVICES LLC</v>
      </c>
      <c r="C2626" s="25">
        <f>SUBTOTAL(9,C2594:C2625)</f>
        <v>3481.2299999999996</v>
      </c>
      <c r="D2626" s="25" t="str">
        <f t="shared" si="41"/>
        <v>TOTAL</v>
      </c>
    </row>
    <row r="2627" spans="1:5" outlineLevel="2" x14ac:dyDescent="0.35">
      <c r="A2627" s="11">
        <v>43805</v>
      </c>
      <c r="B2627" t="s">
        <v>32</v>
      </c>
      <c r="C2627" s="5">
        <v>190</v>
      </c>
      <c r="D2627" s="25" t="str">
        <f t="shared" si="41"/>
        <v/>
      </c>
      <c r="E2627" t="s">
        <v>99</v>
      </c>
    </row>
    <row r="2628" spans="1:5" outlineLevel="1" x14ac:dyDescent="0.35">
      <c r="A2628" s="24">
        <f>A2627</f>
        <v>43805</v>
      </c>
      <c r="B2628" s="24" t="str">
        <f>B2627</f>
        <v>H C D E</v>
      </c>
      <c r="C2628" s="25">
        <f>SUBTOTAL(9,C2627:C2627)</f>
        <v>190</v>
      </c>
      <c r="D2628" s="25" t="str">
        <f t="shared" si="41"/>
        <v>TOTAL</v>
      </c>
    </row>
    <row r="2629" spans="1:5" outlineLevel="2" x14ac:dyDescent="0.35">
      <c r="A2629" s="11">
        <v>43805</v>
      </c>
      <c r="B2629" t="s">
        <v>138</v>
      </c>
      <c r="C2629" s="5">
        <v>70.44</v>
      </c>
      <c r="D2629" s="25" t="str">
        <f t="shared" si="41"/>
        <v/>
      </c>
      <c r="E2629" t="s">
        <v>79</v>
      </c>
    </row>
    <row r="2630" spans="1:5" outlineLevel="2" x14ac:dyDescent="0.35">
      <c r="A2630" s="11">
        <v>43805</v>
      </c>
      <c r="B2630" t="s">
        <v>138</v>
      </c>
      <c r="C2630" s="5">
        <v>44.14</v>
      </c>
      <c r="D2630" s="25" t="str">
        <f t="shared" si="41"/>
        <v/>
      </c>
      <c r="E2630" t="s">
        <v>93</v>
      </c>
    </row>
    <row r="2631" spans="1:5" outlineLevel="2" x14ac:dyDescent="0.35">
      <c r="A2631" s="11">
        <v>43805</v>
      </c>
      <c r="B2631" t="s">
        <v>138</v>
      </c>
      <c r="C2631" s="5">
        <v>53.26</v>
      </c>
      <c r="D2631" s="25" t="str">
        <f t="shared" si="41"/>
        <v/>
      </c>
      <c r="E2631" t="s">
        <v>79</v>
      </c>
    </row>
    <row r="2632" spans="1:5" outlineLevel="2" x14ac:dyDescent="0.35">
      <c r="A2632" s="11">
        <v>43805</v>
      </c>
      <c r="B2632" t="s">
        <v>138</v>
      </c>
      <c r="C2632" s="5">
        <v>-1.3</v>
      </c>
      <c r="D2632" s="25" t="str">
        <f t="shared" si="41"/>
        <v/>
      </c>
      <c r="E2632" t="s">
        <v>76</v>
      </c>
    </row>
    <row r="2633" spans="1:5" outlineLevel="2" x14ac:dyDescent="0.35">
      <c r="A2633" s="11">
        <v>43805</v>
      </c>
      <c r="B2633" t="s">
        <v>138</v>
      </c>
      <c r="C2633" s="5">
        <v>28.88</v>
      </c>
      <c r="D2633" s="25" t="str">
        <f t="shared" si="41"/>
        <v/>
      </c>
      <c r="E2633" t="s">
        <v>76</v>
      </c>
    </row>
    <row r="2634" spans="1:5" outlineLevel="2" x14ac:dyDescent="0.35">
      <c r="A2634" s="11">
        <v>43805</v>
      </c>
      <c r="B2634" t="s">
        <v>138</v>
      </c>
      <c r="C2634" s="5">
        <v>-6.23</v>
      </c>
      <c r="D2634" s="25" t="str">
        <f t="shared" si="41"/>
        <v/>
      </c>
      <c r="E2634" t="s">
        <v>76</v>
      </c>
    </row>
    <row r="2635" spans="1:5" outlineLevel="2" x14ac:dyDescent="0.35">
      <c r="A2635" s="11">
        <v>43805</v>
      </c>
      <c r="B2635" t="s">
        <v>138</v>
      </c>
      <c r="C2635" s="5">
        <v>94.65</v>
      </c>
      <c r="D2635" s="25" t="str">
        <f t="shared" si="41"/>
        <v/>
      </c>
      <c r="E2635" t="s">
        <v>76</v>
      </c>
    </row>
    <row r="2636" spans="1:5" outlineLevel="2" x14ac:dyDescent="0.35">
      <c r="A2636" s="11">
        <v>43805</v>
      </c>
      <c r="B2636" t="s">
        <v>138</v>
      </c>
      <c r="C2636" s="5">
        <v>-0.32</v>
      </c>
      <c r="D2636" s="25" t="str">
        <f t="shared" si="41"/>
        <v/>
      </c>
      <c r="E2636" t="s">
        <v>79</v>
      </c>
    </row>
    <row r="2637" spans="1:5" outlineLevel="2" x14ac:dyDescent="0.35">
      <c r="A2637" s="11">
        <v>43805</v>
      </c>
      <c r="B2637" t="s">
        <v>138</v>
      </c>
      <c r="C2637" s="5">
        <v>48.5</v>
      </c>
      <c r="D2637" s="25" t="str">
        <f t="shared" si="41"/>
        <v/>
      </c>
      <c r="E2637" t="s">
        <v>79</v>
      </c>
    </row>
    <row r="2638" spans="1:5" outlineLevel="2" x14ac:dyDescent="0.35">
      <c r="A2638" s="11">
        <v>43805</v>
      </c>
      <c r="B2638" t="s">
        <v>138</v>
      </c>
      <c r="C2638" s="5">
        <v>-1.36</v>
      </c>
      <c r="D2638" s="25" t="str">
        <f t="shared" si="41"/>
        <v/>
      </c>
      <c r="E2638" t="s">
        <v>79</v>
      </c>
    </row>
    <row r="2639" spans="1:5" outlineLevel="2" x14ac:dyDescent="0.35">
      <c r="A2639" s="11">
        <v>43805</v>
      </c>
      <c r="B2639" t="s">
        <v>138</v>
      </c>
      <c r="C2639" s="5">
        <v>28.21</v>
      </c>
      <c r="D2639" s="25" t="str">
        <f t="shared" si="41"/>
        <v/>
      </c>
      <c r="E2639" t="s">
        <v>79</v>
      </c>
    </row>
    <row r="2640" spans="1:5" outlineLevel="2" x14ac:dyDescent="0.35">
      <c r="A2640" s="11">
        <v>43805</v>
      </c>
      <c r="B2640" t="s">
        <v>138</v>
      </c>
      <c r="C2640" s="5">
        <v>40.1</v>
      </c>
      <c r="D2640" s="25" t="str">
        <f t="shared" si="41"/>
        <v/>
      </c>
      <c r="E2640" t="s">
        <v>93</v>
      </c>
    </row>
    <row r="2641" spans="1:5" outlineLevel="2" x14ac:dyDescent="0.35">
      <c r="A2641" s="11">
        <v>43805</v>
      </c>
      <c r="B2641" t="s">
        <v>138</v>
      </c>
      <c r="C2641" s="5">
        <v>-0.19</v>
      </c>
      <c r="D2641" s="25" t="str">
        <f t="shared" si="41"/>
        <v/>
      </c>
      <c r="E2641" t="s">
        <v>93</v>
      </c>
    </row>
    <row r="2642" spans="1:5" outlineLevel="2" x14ac:dyDescent="0.35">
      <c r="A2642" s="11">
        <v>43805</v>
      </c>
      <c r="B2642" t="s">
        <v>138</v>
      </c>
      <c r="C2642" s="5">
        <v>22.96</v>
      </c>
      <c r="D2642" s="25" t="str">
        <f t="shared" si="41"/>
        <v/>
      </c>
      <c r="E2642" t="s">
        <v>93</v>
      </c>
    </row>
    <row r="2643" spans="1:5" outlineLevel="2" x14ac:dyDescent="0.35">
      <c r="A2643" s="11">
        <v>43805</v>
      </c>
      <c r="B2643" t="s">
        <v>138</v>
      </c>
      <c r="C2643" s="5">
        <v>57.83</v>
      </c>
      <c r="D2643" s="25" t="str">
        <f t="shared" si="41"/>
        <v/>
      </c>
      <c r="E2643" t="s">
        <v>89</v>
      </c>
    </row>
    <row r="2644" spans="1:5" outlineLevel="2" x14ac:dyDescent="0.35">
      <c r="A2644" s="11">
        <v>43805</v>
      </c>
      <c r="B2644" t="s">
        <v>138</v>
      </c>
      <c r="C2644" s="5">
        <v>68.08</v>
      </c>
      <c r="D2644" s="25" t="str">
        <f t="shared" si="41"/>
        <v/>
      </c>
      <c r="E2644" t="s">
        <v>89</v>
      </c>
    </row>
    <row r="2645" spans="1:5" outlineLevel="2" x14ac:dyDescent="0.35">
      <c r="A2645" s="11">
        <v>43805</v>
      </c>
      <c r="B2645" t="s">
        <v>138</v>
      </c>
      <c r="C2645" s="5">
        <v>40.299999999999997</v>
      </c>
      <c r="D2645" s="25" t="str">
        <f t="shared" si="41"/>
        <v/>
      </c>
      <c r="E2645" t="s">
        <v>93</v>
      </c>
    </row>
    <row r="2646" spans="1:5" outlineLevel="2" x14ac:dyDescent="0.35">
      <c r="A2646" s="11">
        <v>43805</v>
      </c>
      <c r="B2646" t="s">
        <v>138</v>
      </c>
      <c r="C2646" s="5">
        <v>44.75</v>
      </c>
      <c r="D2646" s="25" t="str">
        <f t="shared" ref="D2646:D2709" si="42">IF(E2646="","TOTAL","")</f>
        <v/>
      </c>
      <c r="E2646" t="s">
        <v>89</v>
      </c>
    </row>
    <row r="2647" spans="1:5" outlineLevel="2" x14ac:dyDescent="0.35">
      <c r="A2647" s="11">
        <v>43805</v>
      </c>
      <c r="B2647" t="s">
        <v>138</v>
      </c>
      <c r="C2647" s="5">
        <v>140.19</v>
      </c>
      <c r="D2647" s="25" t="str">
        <f t="shared" si="42"/>
        <v/>
      </c>
      <c r="E2647" t="s">
        <v>89</v>
      </c>
    </row>
    <row r="2648" spans="1:5" outlineLevel="2" x14ac:dyDescent="0.35">
      <c r="A2648" s="11">
        <v>43805</v>
      </c>
      <c r="B2648" t="s">
        <v>138</v>
      </c>
      <c r="C2648" s="5">
        <v>104.75</v>
      </c>
      <c r="D2648" s="25" t="str">
        <f t="shared" si="42"/>
        <v/>
      </c>
      <c r="E2648" t="s">
        <v>76</v>
      </c>
    </row>
    <row r="2649" spans="1:5" outlineLevel="2" x14ac:dyDescent="0.35">
      <c r="A2649" s="11">
        <v>43805</v>
      </c>
      <c r="B2649" t="s">
        <v>138</v>
      </c>
      <c r="C2649" s="5">
        <v>44.99</v>
      </c>
      <c r="D2649" s="25" t="str">
        <f t="shared" si="42"/>
        <v/>
      </c>
      <c r="E2649" t="s">
        <v>79</v>
      </c>
    </row>
    <row r="2650" spans="1:5" outlineLevel="2" x14ac:dyDescent="0.35">
      <c r="A2650" s="11">
        <v>43805</v>
      </c>
      <c r="B2650" t="s">
        <v>138</v>
      </c>
      <c r="C2650" s="5">
        <v>41.58</v>
      </c>
      <c r="D2650" s="25" t="str">
        <f t="shared" si="42"/>
        <v/>
      </c>
      <c r="E2650" t="s">
        <v>93</v>
      </c>
    </row>
    <row r="2651" spans="1:5" outlineLevel="2" x14ac:dyDescent="0.35">
      <c r="A2651" s="11">
        <v>43805</v>
      </c>
      <c r="B2651" t="s">
        <v>138</v>
      </c>
      <c r="C2651" s="5">
        <v>41.58</v>
      </c>
      <c r="D2651" s="25" t="str">
        <f t="shared" si="42"/>
        <v/>
      </c>
      <c r="E2651" t="s">
        <v>79</v>
      </c>
    </row>
    <row r="2652" spans="1:5" outlineLevel="2" x14ac:dyDescent="0.35">
      <c r="A2652" s="11">
        <v>43805</v>
      </c>
      <c r="B2652" t="s">
        <v>138</v>
      </c>
      <c r="C2652" s="5">
        <v>31.6</v>
      </c>
      <c r="D2652" s="25" t="str">
        <f t="shared" si="42"/>
        <v/>
      </c>
      <c r="E2652" t="s">
        <v>79</v>
      </c>
    </row>
    <row r="2653" spans="1:5" outlineLevel="2" x14ac:dyDescent="0.35">
      <c r="A2653" s="11">
        <v>43805</v>
      </c>
      <c r="B2653" t="s">
        <v>138</v>
      </c>
      <c r="C2653" s="5">
        <v>44.35</v>
      </c>
      <c r="D2653" s="25" t="str">
        <f t="shared" si="42"/>
        <v/>
      </c>
      <c r="E2653" t="s">
        <v>79</v>
      </c>
    </row>
    <row r="2654" spans="1:5" outlineLevel="2" x14ac:dyDescent="0.35">
      <c r="A2654" s="11">
        <v>43805</v>
      </c>
      <c r="B2654" t="s">
        <v>138</v>
      </c>
      <c r="C2654" s="5">
        <v>31.86</v>
      </c>
      <c r="D2654" s="25" t="str">
        <f t="shared" si="42"/>
        <v/>
      </c>
      <c r="E2654" t="s">
        <v>79</v>
      </c>
    </row>
    <row r="2655" spans="1:5" outlineLevel="2" x14ac:dyDescent="0.35">
      <c r="A2655" s="11">
        <v>43805</v>
      </c>
      <c r="B2655" t="s">
        <v>138</v>
      </c>
      <c r="C2655" s="5">
        <v>273.02999999999997</v>
      </c>
      <c r="D2655" s="25" t="str">
        <f t="shared" si="42"/>
        <v/>
      </c>
      <c r="E2655" t="s">
        <v>93</v>
      </c>
    </row>
    <row r="2656" spans="1:5" outlineLevel="2" x14ac:dyDescent="0.35">
      <c r="A2656" s="11">
        <v>43805</v>
      </c>
      <c r="B2656" t="s">
        <v>138</v>
      </c>
      <c r="C2656" s="5">
        <v>191.5</v>
      </c>
      <c r="D2656" s="25" t="str">
        <f t="shared" si="42"/>
        <v/>
      </c>
      <c r="E2656" t="s">
        <v>89</v>
      </c>
    </row>
    <row r="2657" spans="1:5" outlineLevel="2" x14ac:dyDescent="0.35">
      <c r="A2657" s="11">
        <v>43805</v>
      </c>
      <c r="B2657" t="s">
        <v>138</v>
      </c>
      <c r="C2657" s="5">
        <v>25.98</v>
      </c>
      <c r="D2657" s="25" t="str">
        <f t="shared" si="42"/>
        <v/>
      </c>
      <c r="E2657" t="s">
        <v>79</v>
      </c>
    </row>
    <row r="2658" spans="1:5" outlineLevel="2" x14ac:dyDescent="0.35">
      <c r="A2658" s="11">
        <v>43805</v>
      </c>
      <c r="B2658" t="s">
        <v>138</v>
      </c>
      <c r="C2658" s="5">
        <v>377.05</v>
      </c>
      <c r="D2658" s="25" t="str">
        <f t="shared" si="42"/>
        <v/>
      </c>
      <c r="E2658" t="s">
        <v>93</v>
      </c>
    </row>
    <row r="2659" spans="1:5" outlineLevel="2" x14ac:dyDescent="0.35">
      <c r="A2659" s="11">
        <v>43805</v>
      </c>
      <c r="B2659" t="s">
        <v>138</v>
      </c>
      <c r="C2659" s="5">
        <v>41.01</v>
      </c>
      <c r="D2659" s="25" t="str">
        <f t="shared" si="42"/>
        <v/>
      </c>
      <c r="E2659" t="s">
        <v>79</v>
      </c>
    </row>
    <row r="2660" spans="1:5" outlineLevel="2" x14ac:dyDescent="0.35">
      <c r="A2660" s="11">
        <v>43805</v>
      </c>
      <c r="B2660" t="s">
        <v>138</v>
      </c>
      <c r="C2660" s="5">
        <v>99.87</v>
      </c>
      <c r="D2660" s="25" t="str">
        <f t="shared" si="42"/>
        <v/>
      </c>
      <c r="E2660" t="s">
        <v>79</v>
      </c>
    </row>
    <row r="2661" spans="1:5" outlineLevel="2" x14ac:dyDescent="0.35">
      <c r="A2661" s="11">
        <v>43805</v>
      </c>
      <c r="B2661" t="s">
        <v>138</v>
      </c>
      <c r="C2661" s="5">
        <v>139.25</v>
      </c>
      <c r="D2661" s="25" t="str">
        <f t="shared" si="42"/>
        <v/>
      </c>
      <c r="E2661" t="s">
        <v>93</v>
      </c>
    </row>
    <row r="2662" spans="1:5" outlineLevel="2" x14ac:dyDescent="0.35">
      <c r="A2662" s="11">
        <v>43805</v>
      </c>
      <c r="B2662" t="s">
        <v>138</v>
      </c>
      <c r="C2662" s="5">
        <v>28.22</v>
      </c>
      <c r="D2662" s="25" t="str">
        <f t="shared" si="42"/>
        <v/>
      </c>
      <c r="E2662" t="s">
        <v>79</v>
      </c>
    </row>
    <row r="2663" spans="1:5" outlineLevel="2" x14ac:dyDescent="0.35">
      <c r="A2663" s="11">
        <v>43805</v>
      </c>
      <c r="B2663" t="s">
        <v>138</v>
      </c>
      <c r="C2663" s="5">
        <v>66.39</v>
      </c>
      <c r="D2663" s="25" t="str">
        <f t="shared" si="42"/>
        <v/>
      </c>
      <c r="E2663" t="s">
        <v>79</v>
      </c>
    </row>
    <row r="2664" spans="1:5" outlineLevel="2" x14ac:dyDescent="0.35">
      <c r="A2664" s="11">
        <v>43805</v>
      </c>
      <c r="B2664" t="s">
        <v>138</v>
      </c>
      <c r="C2664" s="5">
        <v>41.36</v>
      </c>
      <c r="D2664" s="25" t="str">
        <f t="shared" si="42"/>
        <v/>
      </c>
      <c r="E2664" t="s">
        <v>89</v>
      </c>
    </row>
    <row r="2665" spans="1:5" outlineLevel="2" x14ac:dyDescent="0.35">
      <c r="A2665" s="11">
        <v>43805</v>
      </c>
      <c r="B2665" t="s">
        <v>138</v>
      </c>
      <c r="C2665" s="5">
        <v>36.94</v>
      </c>
      <c r="D2665" s="25" t="str">
        <f t="shared" si="42"/>
        <v/>
      </c>
      <c r="E2665" t="s">
        <v>93</v>
      </c>
    </row>
    <row r="2666" spans="1:5" outlineLevel="2" x14ac:dyDescent="0.35">
      <c r="A2666" s="11">
        <v>43805</v>
      </c>
      <c r="B2666" t="s">
        <v>138</v>
      </c>
      <c r="C2666" s="5">
        <v>29.77</v>
      </c>
      <c r="D2666" s="25" t="str">
        <f t="shared" si="42"/>
        <v/>
      </c>
      <c r="E2666" t="s">
        <v>79</v>
      </c>
    </row>
    <row r="2667" spans="1:5" outlineLevel="2" x14ac:dyDescent="0.35">
      <c r="A2667" s="11">
        <v>43805</v>
      </c>
      <c r="B2667" t="s">
        <v>138</v>
      </c>
      <c r="C2667" s="5">
        <v>33.39</v>
      </c>
      <c r="D2667" s="25" t="str">
        <f t="shared" si="42"/>
        <v/>
      </c>
      <c r="E2667" t="s">
        <v>89</v>
      </c>
    </row>
    <row r="2668" spans="1:5" outlineLevel="2" x14ac:dyDescent="0.35">
      <c r="A2668" s="11">
        <v>43805</v>
      </c>
      <c r="B2668" t="s">
        <v>138</v>
      </c>
      <c r="C2668" s="5">
        <v>299.64</v>
      </c>
      <c r="D2668" s="25" t="str">
        <f t="shared" si="42"/>
        <v/>
      </c>
      <c r="E2668" t="s">
        <v>93</v>
      </c>
    </row>
    <row r="2669" spans="1:5" outlineLevel="2" x14ac:dyDescent="0.35">
      <c r="A2669" s="11">
        <v>43805</v>
      </c>
      <c r="B2669" t="s">
        <v>138</v>
      </c>
      <c r="C2669" s="5">
        <v>20.27</v>
      </c>
      <c r="D2669" s="25" t="str">
        <f t="shared" si="42"/>
        <v/>
      </c>
      <c r="E2669" t="s">
        <v>79</v>
      </c>
    </row>
    <row r="2670" spans="1:5" outlineLevel="2" x14ac:dyDescent="0.35">
      <c r="A2670" s="11">
        <v>43805</v>
      </c>
      <c r="B2670" t="s">
        <v>138</v>
      </c>
      <c r="C2670" s="5">
        <v>78.209999999999994</v>
      </c>
      <c r="D2670" s="25" t="str">
        <f t="shared" si="42"/>
        <v/>
      </c>
      <c r="E2670" t="s">
        <v>79</v>
      </c>
    </row>
    <row r="2671" spans="1:5" outlineLevel="2" x14ac:dyDescent="0.35">
      <c r="A2671" s="11">
        <v>43805</v>
      </c>
      <c r="B2671" t="s">
        <v>138</v>
      </c>
      <c r="C2671" s="5">
        <v>24.27</v>
      </c>
      <c r="D2671" s="25" t="str">
        <f t="shared" si="42"/>
        <v/>
      </c>
      <c r="E2671" t="s">
        <v>79</v>
      </c>
    </row>
    <row r="2672" spans="1:5" outlineLevel="2" x14ac:dyDescent="0.35">
      <c r="A2672" s="11">
        <v>43805</v>
      </c>
      <c r="B2672" t="s">
        <v>138</v>
      </c>
      <c r="C2672" s="5">
        <v>27.02</v>
      </c>
      <c r="D2672" s="25" t="str">
        <f t="shared" si="42"/>
        <v/>
      </c>
      <c r="E2672" t="s">
        <v>93</v>
      </c>
    </row>
    <row r="2673" spans="1:5" outlineLevel="2" x14ac:dyDescent="0.35">
      <c r="A2673" s="11">
        <v>43805</v>
      </c>
      <c r="B2673" t="s">
        <v>138</v>
      </c>
      <c r="C2673" s="5">
        <v>6</v>
      </c>
      <c r="D2673" s="25" t="str">
        <f t="shared" si="42"/>
        <v/>
      </c>
      <c r="E2673" t="s">
        <v>79</v>
      </c>
    </row>
    <row r="2674" spans="1:5" outlineLevel="2" x14ac:dyDescent="0.35">
      <c r="A2674" s="11">
        <v>43805</v>
      </c>
      <c r="B2674" t="s">
        <v>138</v>
      </c>
      <c r="C2674" s="5">
        <v>30.14</v>
      </c>
      <c r="D2674" s="25" t="str">
        <f t="shared" si="42"/>
        <v/>
      </c>
      <c r="E2674" t="s">
        <v>93</v>
      </c>
    </row>
    <row r="2675" spans="1:5" outlineLevel="2" x14ac:dyDescent="0.35">
      <c r="A2675" s="11">
        <v>43805</v>
      </c>
      <c r="B2675" t="s">
        <v>138</v>
      </c>
      <c r="C2675" s="5">
        <v>81.78</v>
      </c>
      <c r="D2675" s="25" t="str">
        <f t="shared" si="42"/>
        <v/>
      </c>
      <c r="E2675" t="s">
        <v>93</v>
      </c>
    </row>
    <row r="2676" spans="1:5" outlineLevel="2" x14ac:dyDescent="0.35">
      <c r="A2676" s="11">
        <v>43805</v>
      </c>
      <c r="B2676" t="s">
        <v>138</v>
      </c>
      <c r="C2676" s="5">
        <v>97.66</v>
      </c>
      <c r="D2676" s="25" t="str">
        <f t="shared" si="42"/>
        <v/>
      </c>
      <c r="E2676" t="s">
        <v>79</v>
      </c>
    </row>
    <row r="2677" spans="1:5" outlineLevel="2" x14ac:dyDescent="0.35">
      <c r="A2677" s="11">
        <v>43805</v>
      </c>
      <c r="B2677" t="s">
        <v>138</v>
      </c>
      <c r="C2677" s="5">
        <v>40.15</v>
      </c>
      <c r="D2677" s="25" t="str">
        <f t="shared" si="42"/>
        <v/>
      </c>
      <c r="E2677" t="s">
        <v>93</v>
      </c>
    </row>
    <row r="2678" spans="1:5" outlineLevel="2" x14ac:dyDescent="0.35">
      <c r="A2678" s="11">
        <v>43805</v>
      </c>
      <c r="B2678" t="s">
        <v>138</v>
      </c>
      <c r="C2678" s="5">
        <v>80.25</v>
      </c>
      <c r="D2678" s="25" t="str">
        <f t="shared" si="42"/>
        <v/>
      </c>
      <c r="E2678" t="s">
        <v>89</v>
      </c>
    </row>
    <row r="2679" spans="1:5" outlineLevel="2" x14ac:dyDescent="0.35">
      <c r="A2679" s="11">
        <v>43805</v>
      </c>
      <c r="B2679" t="s">
        <v>138</v>
      </c>
      <c r="C2679" s="5">
        <v>47.28</v>
      </c>
      <c r="D2679" s="25" t="str">
        <f t="shared" si="42"/>
        <v/>
      </c>
      <c r="E2679" t="s">
        <v>89</v>
      </c>
    </row>
    <row r="2680" spans="1:5" outlineLevel="2" x14ac:dyDescent="0.35">
      <c r="A2680" s="11">
        <v>43805</v>
      </c>
      <c r="B2680" t="s">
        <v>138</v>
      </c>
      <c r="C2680" s="5">
        <v>75.95</v>
      </c>
      <c r="D2680" s="25" t="str">
        <f t="shared" si="42"/>
        <v/>
      </c>
      <c r="E2680" t="s">
        <v>79</v>
      </c>
    </row>
    <row r="2681" spans="1:5" outlineLevel="2" x14ac:dyDescent="0.35">
      <c r="A2681" s="11">
        <v>43805</v>
      </c>
      <c r="B2681" t="s">
        <v>138</v>
      </c>
      <c r="C2681" s="5">
        <v>148.94999999999999</v>
      </c>
      <c r="D2681" s="25" t="str">
        <f t="shared" si="42"/>
        <v/>
      </c>
      <c r="E2681" t="s">
        <v>93</v>
      </c>
    </row>
    <row r="2682" spans="1:5" outlineLevel="2" x14ac:dyDescent="0.35">
      <c r="A2682" s="11">
        <v>43805</v>
      </c>
      <c r="B2682" t="s">
        <v>138</v>
      </c>
      <c r="C2682" s="5">
        <v>24.49</v>
      </c>
      <c r="D2682" s="25" t="str">
        <f t="shared" si="42"/>
        <v/>
      </c>
      <c r="E2682" t="s">
        <v>79</v>
      </c>
    </row>
    <row r="2683" spans="1:5" outlineLevel="2" x14ac:dyDescent="0.35">
      <c r="A2683" s="11">
        <v>43805</v>
      </c>
      <c r="B2683" t="s">
        <v>138</v>
      </c>
      <c r="C2683" s="5">
        <v>19.18</v>
      </c>
      <c r="D2683" s="25" t="str">
        <f t="shared" si="42"/>
        <v/>
      </c>
      <c r="E2683" t="s">
        <v>79</v>
      </c>
    </row>
    <row r="2684" spans="1:5" outlineLevel="2" x14ac:dyDescent="0.35">
      <c r="A2684" s="11">
        <v>43805</v>
      </c>
      <c r="B2684" t="s">
        <v>138</v>
      </c>
      <c r="C2684" s="5">
        <v>305.36</v>
      </c>
      <c r="D2684" s="25" t="str">
        <f t="shared" si="42"/>
        <v/>
      </c>
      <c r="E2684" t="s">
        <v>79</v>
      </c>
    </row>
    <row r="2685" spans="1:5" outlineLevel="2" x14ac:dyDescent="0.35">
      <c r="A2685" s="11">
        <v>43805</v>
      </c>
      <c r="B2685" t="s">
        <v>138</v>
      </c>
      <c r="C2685" s="5">
        <v>42.12</v>
      </c>
      <c r="D2685" s="25" t="str">
        <f t="shared" si="42"/>
        <v/>
      </c>
      <c r="E2685" t="s">
        <v>93</v>
      </c>
    </row>
    <row r="2686" spans="1:5" outlineLevel="2" x14ac:dyDescent="0.35">
      <c r="A2686" s="11">
        <v>43805</v>
      </c>
      <c r="B2686" t="s">
        <v>138</v>
      </c>
      <c r="C2686" s="5">
        <v>144.13999999999999</v>
      </c>
      <c r="D2686" s="25" t="str">
        <f t="shared" si="42"/>
        <v/>
      </c>
      <c r="E2686" t="s">
        <v>79</v>
      </c>
    </row>
    <row r="2687" spans="1:5" outlineLevel="2" x14ac:dyDescent="0.35">
      <c r="A2687" s="11">
        <v>43805</v>
      </c>
      <c r="B2687" t="s">
        <v>138</v>
      </c>
      <c r="C2687" s="5">
        <v>46</v>
      </c>
      <c r="D2687" s="25" t="str">
        <f t="shared" si="42"/>
        <v/>
      </c>
      <c r="E2687" t="s">
        <v>79</v>
      </c>
    </row>
    <row r="2688" spans="1:5" outlineLevel="2" x14ac:dyDescent="0.35">
      <c r="A2688" s="11">
        <v>43805</v>
      </c>
      <c r="B2688" t="s">
        <v>138</v>
      </c>
      <c r="C2688" s="5">
        <v>56.98</v>
      </c>
      <c r="D2688" s="25" t="str">
        <f t="shared" si="42"/>
        <v/>
      </c>
      <c r="E2688" t="s">
        <v>89</v>
      </c>
    </row>
    <row r="2689" spans="1:5" outlineLevel="2" x14ac:dyDescent="0.35">
      <c r="A2689" s="11">
        <v>43805</v>
      </c>
      <c r="B2689" t="s">
        <v>138</v>
      </c>
      <c r="C2689" s="5">
        <v>100</v>
      </c>
      <c r="D2689" s="25" t="str">
        <f t="shared" si="42"/>
        <v/>
      </c>
      <c r="E2689" t="s">
        <v>79</v>
      </c>
    </row>
    <row r="2690" spans="1:5" outlineLevel="2" x14ac:dyDescent="0.35">
      <c r="A2690" s="11">
        <v>43805</v>
      </c>
      <c r="B2690" t="s">
        <v>138</v>
      </c>
      <c r="C2690" s="5">
        <v>26.99</v>
      </c>
      <c r="D2690" s="25" t="str">
        <f t="shared" si="42"/>
        <v/>
      </c>
      <c r="E2690" t="s">
        <v>79</v>
      </c>
    </row>
    <row r="2691" spans="1:5" outlineLevel="2" x14ac:dyDescent="0.35">
      <c r="A2691" s="11">
        <v>43805</v>
      </c>
      <c r="B2691" t="s">
        <v>138</v>
      </c>
      <c r="C2691" s="5">
        <v>75.77</v>
      </c>
      <c r="D2691" s="25" t="str">
        <f t="shared" si="42"/>
        <v/>
      </c>
      <c r="E2691" t="s">
        <v>79</v>
      </c>
    </row>
    <row r="2692" spans="1:5" outlineLevel="2" x14ac:dyDescent="0.35">
      <c r="A2692" s="11">
        <v>43805</v>
      </c>
      <c r="B2692" t="s">
        <v>138</v>
      </c>
      <c r="C2692" s="5">
        <v>171.89</v>
      </c>
      <c r="D2692" s="25" t="str">
        <f t="shared" si="42"/>
        <v/>
      </c>
      <c r="E2692" t="s">
        <v>89</v>
      </c>
    </row>
    <row r="2693" spans="1:5" outlineLevel="2" x14ac:dyDescent="0.35">
      <c r="A2693" s="11">
        <v>43805</v>
      </c>
      <c r="B2693" t="s">
        <v>138</v>
      </c>
      <c r="C2693" s="5">
        <v>39.99</v>
      </c>
      <c r="D2693" s="25" t="str">
        <f t="shared" si="42"/>
        <v/>
      </c>
      <c r="E2693" t="s">
        <v>89</v>
      </c>
    </row>
    <row r="2694" spans="1:5" outlineLevel="2" x14ac:dyDescent="0.35">
      <c r="A2694" s="11">
        <v>43805</v>
      </c>
      <c r="B2694" t="s">
        <v>138</v>
      </c>
      <c r="C2694" s="5">
        <v>84.3</v>
      </c>
      <c r="D2694" s="25" t="str">
        <f t="shared" si="42"/>
        <v/>
      </c>
      <c r="E2694" t="s">
        <v>79</v>
      </c>
    </row>
    <row r="2695" spans="1:5" outlineLevel="2" x14ac:dyDescent="0.35">
      <c r="A2695" s="11">
        <v>43805</v>
      </c>
      <c r="B2695" t="s">
        <v>138</v>
      </c>
      <c r="C2695" s="5">
        <v>42.54</v>
      </c>
      <c r="D2695" s="25" t="str">
        <f t="shared" si="42"/>
        <v/>
      </c>
      <c r="E2695" t="s">
        <v>76</v>
      </c>
    </row>
    <row r="2696" spans="1:5" outlineLevel="2" x14ac:dyDescent="0.35">
      <c r="A2696" s="11">
        <v>43805</v>
      </c>
      <c r="B2696" t="s">
        <v>138</v>
      </c>
      <c r="C2696" s="5">
        <v>32.76</v>
      </c>
      <c r="D2696" s="25" t="str">
        <f t="shared" si="42"/>
        <v/>
      </c>
      <c r="E2696" t="s">
        <v>93</v>
      </c>
    </row>
    <row r="2697" spans="1:5" outlineLevel="2" x14ac:dyDescent="0.35">
      <c r="A2697" s="11">
        <v>43805</v>
      </c>
      <c r="B2697" t="s">
        <v>138</v>
      </c>
      <c r="C2697" s="5">
        <v>55.53</v>
      </c>
      <c r="D2697" s="25" t="str">
        <f t="shared" si="42"/>
        <v/>
      </c>
      <c r="E2697" t="s">
        <v>93</v>
      </c>
    </row>
    <row r="2698" spans="1:5" outlineLevel="2" x14ac:dyDescent="0.35">
      <c r="A2698" s="11">
        <v>43805</v>
      </c>
      <c r="B2698" t="s">
        <v>138</v>
      </c>
      <c r="C2698" s="5">
        <v>99.12</v>
      </c>
      <c r="D2698" s="25" t="str">
        <f t="shared" si="42"/>
        <v/>
      </c>
      <c r="E2698" t="s">
        <v>79</v>
      </c>
    </row>
    <row r="2699" spans="1:5" outlineLevel="2" x14ac:dyDescent="0.35">
      <c r="A2699" s="11">
        <v>43805</v>
      </c>
      <c r="B2699" t="s">
        <v>138</v>
      </c>
      <c r="C2699" s="5">
        <v>118.3</v>
      </c>
      <c r="D2699" s="25" t="str">
        <f t="shared" si="42"/>
        <v/>
      </c>
      <c r="E2699" t="s">
        <v>79</v>
      </c>
    </row>
    <row r="2700" spans="1:5" outlineLevel="2" x14ac:dyDescent="0.35">
      <c r="A2700" s="11">
        <v>43805</v>
      </c>
      <c r="B2700" t="s">
        <v>138</v>
      </c>
      <c r="C2700" s="5">
        <v>41.76</v>
      </c>
      <c r="D2700" s="25" t="str">
        <f t="shared" si="42"/>
        <v/>
      </c>
      <c r="E2700" t="s">
        <v>79</v>
      </c>
    </row>
    <row r="2701" spans="1:5" outlineLevel="2" x14ac:dyDescent="0.35">
      <c r="A2701" s="11">
        <v>43805</v>
      </c>
      <c r="B2701" t="s">
        <v>138</v>
      </c>
      <c r="C2701" s="5">
        <v>103.19</v>
      </c>
      <c r="D2701" s="25" t="str">
        <f t="shared" si="42"/>
        <v/>
      </c>
      <c r="E2701" t="s">
        <v>79</v>
      </c>
    </row>
    <row r="2702" spans="1:5" outlineLevel="2" x14ac:dyDescent="0.35">
      <c r="A2702" s="11">
        <v>43805</v>
      </c>
      <c r="B2702" t="s">
        <v>138</v>
      </c>
      <c r="C2702" s="5">
        <v>40.14</v>
      </c>
      <c r="D2702" s="25" t="str">
        <f t="shared" si="42"/>
        <v/>
      </c>
      <c r="E2702" t="s">
        <v>79</v>
      </c>
    </row>
    <row r="2703" spans="1:5" outlineLevel="2" x14ac:dyDescent="0.35">
      <c r="A2703" s="11">
        <v>43805</v>
      </c>
      <c r="B2703" t="s">
        <v>138</v>
      </c>
      <c r="C2703" s="5">
        <v>261.47000000000003</v>
      </c>
      <c r="D2703" s="25" t="str">
        <f t="shared" si="42"/>
        <v/>
      </c>
      <c r="E2703" t="s">
        <v>79</v>
      </c>
    </row>
    <row r="2704" spans="1:5" outlineLevel="2" x14ac:dyDescent="0.35">
      <c r="A2704" s="11">
        <v>43805</v>
      </c>
      <c r="B2704" t="s">
        <v>138</v>
      </c>
      <c r="C2704" s="5">
        <v>143.19999999999999</v>
      </c>
      <c r="D2704" s="25" t="str">
        <f t="shared" si="42"/>
        <v/>
      </c>
      <c r="E2704" t="s">
        <v>79</v>
      </c>
    </row>
    <row r="2705" spans="1:5" outlineLevel="2" x14ac:dyDescent="0.35">
      <c r="A2705" s="11">
        <v>43805</v>
      </c>
      <c r="B2705" t="s">
        <v>138</v>
      </c>
      <c r="C2705" s="5">
        <v>167.73</v>
      </c>
      <c r="D2705" s="25" t="str">
        <f t="shared" si="42"/>
        <v/>
      </c>
      <c r="E2705" t="s">
        <v>76</v>
      </c>
    </row>
    <row r="2706" spans="1:5" outlineLevel="2" x14ac:dyDescent="0.35">
      <c r="A2706" s="11">
        <v>43805</v>
      </c>
      <c r="B2706" t="s">
        <v>138</v>
      </c>
      <c r="C2706" s="5">
        <v>67.63</v>
      </c>
      <c r="D2706" s="25" t="str">
        <f t="shared" si="42"/>
        <v/>
      </c>
      <c r="E2706" t="s">
        <v>79</v>
      </c>
    </row>
    <row r="2707" spans="1:5" outlineLevel="2" x14ac:dyDescent="0.35">
      <c r="A2707" s="11">
        <v>43805</v>
      </c>
      <c r="B2707" t="s">
        <v>138</v>
      </c>
      <c r="C2707" s="5">
        <v>143.72</v>
      </c>
      <c r="D2707" s="25" t="str">
        <f t="shared" si="42"/>
        <v/>
      </c>
      <c r="E2707" t="s">
        <v>89</v>
      </c>
    </row>
    <row r="2708" spans="1:5" outlineLevel="2" x14ac:dyDescent="0.35">
      <c r="A2708" s="11">
        <v>43805</v>
      </c>
      <c r="B2708" t="s">
        <v>138</v>
      </c>
      <c r="C2708" s="5">
        <v>99.52</v>
      </c>
      <c r="D2708" s="25" t="str">
        <f t="shared" si="42"/>
        <v/>
      </c>
      <c r="E2708" t="s">
        <v>79</v>
      </c>
    </row>
    <row r="2709" spans="1:5" outlineLevel="2" x14ac:dyDescent="0.35">
      <c r="A2709" s="11">
        <v>43805</v>
      </c>
      <c r="B2709" t="s">
        <v>138</v>
      </c>
      <c r="C2709" s="5">
        <v>77.400000000000006</v>
      </c>
      <c r="D2709" s="25" t="str">
        <f t="shared" si="42"/>
        <v/>
      </c>
      <c r="E2709" t="s">
        <v>79</v>
      </c>
    </row>
    <row r="2710" spans="1:5" outlineLevel="2" x14ac:dyDescent="0.35">
      <c r="A2710" s="11">
        <v>43805</v>
      </c>
      <c r="B2710" t="s">
        <v>138</v>
      </c>
      <c r="C2710" s="5">
        <v>119.77</v>
      </c>
      <c r="D2710" s="25" t="str">
        <f t="shared" ref="D2710:D2773" si="43">IF(E2710="","TOTAL","")</f>
        <v/>
      </c>
      <c r="E2710" t="s">
        <v>79</v>
      </c>
    </row>
    <row r="2711" spans="1:5" outlineLevel="2" x14ac:dyDescent="0.35">
      <c r="A2711" s="11">
        <v>43805</v>
      </c>
      <c r="B2711" t="s">
        <v>138</v>
      </c>
      <c r="C2711" s="5">
        <v>40</v>
      </c>
      <c r="D2711" s="25" t="str">
        <f t="shared" si="43"/>
        <v/>
      </c>
      <c r="E2711" t="s">
        <v>79</v>
      </c>
    </row>
    <row r="2712" spans="1:5" outlineLevel="2" x14ac:dyDescent="0.35">
      <c r="A2712" s="11">
        <v>43805</v>
      </c>
      <c r="B2712" t="s">
        <v>138</v>
      </c>
      <c r="C2712" s="5">
        <v>41.88</v>
      </c>
      <c r="D2712" s="25" t="str">
        <f t="shared" si="43"/>
        <v/>
      </c>
      <c r="E2712" t="s">
        <v>93</v>
      </c>
    </row>
    <row r="2713" spans="1:5" outlineLevel="2" x14ac:dyDescent="0.35">
      <c r="A2713" s="11">
        <v>43805</v>
      </c>
      <c r="B2713" t="s">
        <v>138</v>
      </c>
      <c r="C2713" s="5">
        <v>81.239999999999995</v>
      </c>
      <c r="D2713" s="25" t="str">
        <f t="shared" si="43"/>
        <v/>
      </c>
      <c r="E2713" t="s">
        <v>79</v>
      </c>
    </row>
    <row r="2714" spans="1:5" outlineLevel="2" x14ac:dyDescent="0.35">
      <c r="A2714" s="11">
        <v>43805</v>
      </c>
      <c r="B2714" t="s">
        <v>138</v>
      </c>
      <c r="C2714" s="5">
        <v>244.45</v>
      </c>
      <c r="D2714" s="25" t="str">
        <f t="shared" si="43"/>
        <v/>
      </c>
      <c r="E2714" t="s">
        <v>79</v>
      </c>
    </row>
    <row r="2715" spans="1:5" outlineLevel="2" x14ac:dyDescent="0.35">
      <c r="A2715" s="11">
        <v>43805</v>
      </c>
      <c r="B2715" t="s">
        <v>138</v>
      </c>
      <c r="C2715" s="5">
        <v>42.12</v>
      </c>
      <c r="D2715" s="25" t="str">
        <f t="shared" si="43"/>
        <v/>
      </c>
      <c r="E2715" t="s">
        <v>79</v>
      </c>
    </row>
    <row r="2716" spans="1:5" outlineLevel="2" x14ac:dyDescent="0.35">
      <c r="A2716" s="11">
        <v>43805</v>
      </c>
      <c r="B2716" t="s">
        <v>138</v>
      </c>
      <c r="C2716" s="5">
        <v>64.02</v>
      </c>
      <c r="D2716" s="25" t="str">
        <f t="shared" si="43"/>
        <v/>
      </c>
      <c r="E2716" t="s">
        <v>79</v>
      </c>
    </row>
    <row r="2717" spans="1:5" outlineLevel="2" x14ac:dyDescent="0.35">
      <c r="A2717" s="11">
        <v>43805</v>
      </c>
      <c r="B2717" t="s">
        <v>138</v>
      </c>
      <c r="C2717" s="5">
        <v>165.09</v>
      </c>
      <c r="D2717" s="25" t="str">
        <f t="shared" si="43"/>
        <v/>
      </c>
      <c r="E2717" t="s">
        <v>79</v>
      </c>
    </row>
    <row r="2718" spans="1:5" outlineLevel="2" x14ac:dyDescent="0.35">
      <c r="A2718" s="11">
        <v>43805</v>
      </c>
      <c r="B2718" t="s">
        <v>138</v>
      </c>
      <c r="C2718" s="5">
        <v>395.94</v>
      </c>
      <c r="D2718" s="25" t="str">
        <f t="shared" si="43"/>
        <v/>
      </c>
      <c r="E2718" t="s">
        <v>79</v>
      </c>
    </row>
    <row r="2719" spans="1:5" outlineLevel="2" x14ac:dyDescent="0.35">
      <c r="A2719" s="11">
        <v>43805</v>
      </c>
      <c r="B2719" t="s">
        <v>138</v>
      </c>
      <c r="C2719" s="5">
        <v>128.35</v>
      </c>
      <c r="D2719" s="25" t="str">
        <f t="shared" si="43"/>
        <v/>
      </c>
      <c r="E2719" t="s">
        <v>79</v>
      </c>
    </row>
    <row r="2720" spans="1:5" outlineLevel="2" x14ac:dyDescent="0.35">
      <c r="A2720" s="11">
        <v>43805</v>
      </c>
      <c r="B2720" t="s">
        <v>138</v>
      </c>
      <c r="C2720" s="5">
        <v>59.66</v>
      </c>
      <c r="D2720" s="25" t="str">
        <f t="shared" si="43"/>
        <v/>
      </c>
      <c r="E2720" t="s">
        <v>79</v>
      </c>
    </row>
    <row r="2721" spans="1:5" outlineLevel="2" x14ac:dyDescent="0.35">
      <c r="A2721" s="11">
        <v>43805</v>
      </c>
      <c r="B2721" t="s">
        <v>138</v>
      </c>
      <c r="C2721" s="5">
        <v>48.86</v>
      </c>
      <c r="D2721" s="25" t="str">
        <f t="shared" si="43"/>
        <v/>
      </c>
      <c r="E2721" t="s">
        <v>79</v>
      </c>
    </row>
    <row r="2722" spans="1:5" outlineLevel="2" x14ac:dyDescent="0.35">
      <c r="A2722" s="11">
        <v>43805</v>
      </c>
      <c r="B2722" t="s">
        <v>138</v>
      </c>
      <c r="C2722" s="5">
        <v>129.38999999999999</v>
      </c>
      <c r="D2722" s="25" t="str">
        <f t="shared" si="43"/>
        <v/>
      </c>
      <c r="E2722" t="s">
        <v>79</v>
      </c>
    </row>
    <row r="2723" spans="1:5" outlineLevel="2" x14ac:dyDescent="0.35">
      <c r="A2723" s="11">
        <v>43805</v>
      </c>
      <c r="B2723" t="s">
        <v>138</v>
      </c>
      <c r="C2723" s="5">
        <v>249.99</v>
      </c>
      <c r="D2723" s="25" t="str">
        <f t="shared" si="43"/>
        <v/>
      </c>
      <c r="E2723" t="s">
        <v>79</v>
      </c>
    </row>
    <row r="2724" spans="1:5" outlineLevel="2" x14ac:dyDescent="0.35">
      <c r="A2724" s="11">
        <v>43805</v>
      </c>
      <c r="B2724" t="s">
        <v>138</v>
      </c>
      <c r="C2724" s="5">
        <v>167.68</v>
      </c>
      <c r="D2724" s="25" t="str">
        <f t="shared" si="43"/>
        <v/>
      </c>
      <c r="E2724" t="s">
        <v>79</v>
      </c>
    </row>
    <row r="2725" spans="1:5" outlineLevel="2" x14ac:dyDescent="0.35">
      <c r="A2725" s="11">
        <v>43805</v>
      </c>
      <c r="B2725" t="s">
        <v>138</v>
      </c>
      <c r="C2725" s="5">
        <v>150.47</v>
      </c>
      <c r="D2725" s="25" t="str">
        <f t="shared" si="43"/>
        <v/>
      </c>
      <c r="E2725" t="s">
        <v>89</v>
      </c>
    </row>
    <row r="2726" spans="1:5" outlineLevel="2" x14ac:dyDescent="0.35">
      <c r="A2726" s="11">
        <v>43805</v>
      </c>
      <c r="B2726" t="s">
        <v>138</v>
      </c>
      <c r="C2726" s="5">
        <v>35.909999999999997</v>
      </c>
      <c r="D2726" s="25" t="str">
        <f t="shared" si="43"/>
        <v/>
      </c>
      <c r="E2726" t="s">
        <v>93</v>
      </c>
    </row>
    <row r="2727" spans="1:5" outlineLevel="2" x14ac:dyDescent="0.35">
      <c r="A2727" s="11">
        <v>43805</v>
      </c>
      <c r="B2727" t="s">
        <v>138</v>
      </c>
      <c r="C2727" s="5">
        <v>35.909999999999997</v>
      </c>
      <c r="D2727" s="25" t="str">
        <f t="shared" si="43"/>
        <v/>
      </c>
      <c r="E2727" t="s">
        <v>79</v>
      </c>
    </row>
    <row r="2728" spans="1:5" outlineLevel="2" x14ac:dyDescent="0.35">
      <c r="A2728" s="11">
        <v>43805</v>
      </c>
      <c r="B2728" t="s">
        <v>138</v>
      </c>
      <c r="C2728" s="5">
        <v>55.44</v>
      </c>
      <c r="D2728" s="25" t="str">
        <f t="shared" si="43"/>
        <v/>
      </c>
      <c r="E2728" t="s">
        <v>79</v>
      </c>
    </row>
    <row r="2729" spans="1:5" outlineLevel="2" x14ac:dyDescent="0.35">
      <c r="A2729" s="11">
        <v>43805</v>
      </c>
      <c r="B2729" t="s">
        <v>138</v>
      </c>
      <c r="C2729" s="5">
        <v>24.98</v>
      </c>
      <c r="D2729" s="25" t="str">
        <f t="shared" si="43"/>
        <v/>
      </c>
      <c r="E2729" t="s">
        <v>79</v>
      </c>
    </row>
    <row r="2730" spans="1:5" outlineLevel="2" x14ac:dyDescent="0.35">
      <c r="A2730" s="11">
        <v>43805</v>
      </c>
      <c r="B2730" t="s">
        <v>138</v>
      </c>
      <c r="C2730" s="5">
        <v>22</v>
      </c>
      <c r="D2730" s="25" t="str">
        <f t="shared" si="43"/>
        <v/>
      </c>
      <c r="E2730" t="s">
        <v>79</v>
      </c>
    </row>
    <row r="2731" spans="1:5" outlineLevel="2" x14ac:dyDescent="0.35">
      <c r="A2731" s="11">
        <v>43805</v>
      </c>
      <c r="B2731" t="s">
        <v>138</v>
      </c>
      <c r="C2731" s="5">
        <v>25.84</v>
      </c>
      <c r="D2731" s="25" t="str">
        <f t="shared" si="43"/>
        <v/>
      </c>
      <c r="E2731" t="s">
        <v>93</v>
      </c>
    </row>
    <row r="2732" spans="1:5" outlineLevel="2" x14ac:dyDescent="0.35">
      <c r="A2732" s="11">
        <v>43805</v>
      </c>
      <c r="B2732" t="s">
        <v>138</v>
      </c>
      <c r="C2732" s="5">
        <v>25.84</v>
      </c>
      <c r="D2732" s="25" t="str">
        <f t="shared" si="43"/>
        <v/>
      </c>
      <c r="E2732" t="s">
        <v>79</v>
      </c>
    </row>
    <row r="2733" spans="1:5" outlineLevel="2" x14ac:dyDescent="0.35">
      <c r="A2733" s="11">
        <v>43805</v>
      </c>
      <c r="B2733" t="s">
        <v>138</v>
      </c>
      <c r="C2733" s="5">
        <v>37</v>
      </c>
      <c r="D2733" s="25" t="str">
        <f t="shared" si="43"/>
        <v/>
      </c>
      <c r="E2733" t="s">
        <v>79</v>
      </c>
    </row>
    <row r="2734" spans="1:5" outlineLevel="2" x14ac:dyDescent="0.35">
      <c r="A2734" s="11">
        <v>43805</v>
      </c>
      <c r="B2734" t="s">
        <v>138</v>
      </c>
      <c r="C2734" s="5">
        <v>42.61</v>
      </c>
      <c r="D2734" s="25" t="str">
        <f t="shared" si="43"/>
        <v/>
      </c>
      <c r="E2734" t="s">
        <v>93</v>
      </c>
    </row>
    <row r="2735" spans="1:5" outlineLevel="2" x14ac:dyDescent="0.35">
      <c r="A2735" s="11">
        <v>43805</v>
      </c>
      <c r="B2735" t="s">
        <v>138</v>
      </c>
      <c r="C2735" s="5">
        <v>89.11</v>
      </c>
      <c r="D2735" s="25" t="str">
        <f t="shared" si="43"/>
        <v/>
      </c>
      <c r="E2735" t="s">
        <v>79</v>
      </c>
    </row>
    <row r="2736" spans="1:5" outlineLevel="2" x14ac:dyDescent="0.35">
      <c r="A2736" s="11">
        <v>43805</v>
      </c>
      <c r="B2736" t="s">
        <v>138</v>
      </c>
      <c r="C2736" s="5">
        <v>49</v>
      </c>
      <c r="D2736" s="25" t="str">
        <f t="shared" si="43"/>
        <v/>
      </c>
      <c r="E2736" t="s">
        <v>79</v>
      </c>
    </row>
    <row r="2737" spans="1:5" outlineLevel="2" x14ac:dyDescent="0.35">
      <c r="A2737" s="11">
        <v>43805</v>
      </c>
      <c r="B2737" t="s">
        <v>138</v>
      </c>
      <c r="C2737" s="5">
        <v>216.56</v>
      </c>
      <c r="D2737" s="25" t="str">
        <f t="shared" si="43"/>
        <v/>
      </c>
      <c r="E2737" t="s">
        <v>79</v>
      </c>
    </row>
    <row r="2738" spans="1:5" outlineLevel="2" x14ac:dyDescent="0.35">
      <c r="A2738" s="11">
        <v>43805</v>
      </c>
      <c r="B2738" t="s">
        <v>138</v>
      </c>
      <c r="C2738" s="5">
        <v>114.7</v>
      </c>
      <c r="D2738" s="25" t="str">
        <f t="shared" si="43"/>
        <v/>
      </c>
      <c r="E2738" t="s">
        <v>79</v>
      </c>
    </row>
    <row r="2739" spans="1:5" outlineLevel="2" x14ac:dyDescent="0.35">
      <c r="A2739" s="11">
        <v>43805</v>
      </c>
      <c r="B2739" t="s">
        <v>138</v>
      </c>
      <c r="C2739" s="5">
        <v>128.63</v>
      </c>
      <c r="D2739" s="25" t="str">
        <f t="shared" si="43"/>
        <v/>
      </c>
      <c r="E2739" t="s">
        <v>79</v>
      </c>
    </row>
    <row r="2740" spans="1:5" outlineLevel="2" x14ac:dyDescent="0.35">
      <c r="A2740" s="11">
        <v>43805</v>
      </c>
      <c r="B2740" t="s">
        <v>138</v>
      </c>
      <c r="C2740" s="5">
        <v>65.08</v>
      </c>
      <c r="D2740" s="25" t="str">
        <f t="shared" si="43"/>
        <v/>
      </c>
      <c r="E2740" t="s">
        <v>79</v>
      </c>
    </row>
    <row r="2741" spans="1:5" outlineLevel="2" x14ac:dyDescent="0.35">
      <c r="A2741" s="11">
        <v>43805</v>
      </c>
      <c r="B2741" t="s">
        <v>138</v>
      </c>
      <c r="C2741" s="5">
        <v>53.93</v>
      </c>
      <c r="D2741" s="25" t="str">
        <f t="shared" si="43"/>
        <v/>
      </c>
      <c r="E2741" t="s">
        <v>93</v>
      </c>
    </row>
    <row r="2742" spans="1:5" outlineLevel="2" x14ac:dyDescent="0.35">
      <c r="A2742" s="11">
        <v>43805</v>
      </c>
      <c r="B2742" t="s">
        <v>138</v>
      </c>
      <c r="C2742" s="5">
        <v>22.88</v>
      </c>
      <c r="D2742" s="25" t="str">
        <f t="shared" si="43"/>
        <v/>
      </c>
      <c r="E2742" t="s">
        <v>79</v>
      </c>
    </row>
    <row r="2743" spans="1:5" outlineLevel="2" x14ac:dyDescent="0.35">
      <c r="A2743" s="11">
        <v>43805</v>
      </c>
      <c r="B2743" t="s">
        <v>138</v>
      </c>
      <c r="C2743" s="5">
        <v>10.199999999999999</v>
      </c>
      <c r="D2743" s="25" t="str">
        <f t="shared" si="43"/>
        <v/>
      </c>
      <c r="E2743" t="s">
        <v>79</v>
      </c>
    </row>
    <row r="2744" spans="1:5" outlineLevel="2" x14ac:dyDescent="0.35">
      <c r="A2744" s="11">
        <v>43805</v>
      </c>
      <c r="B2744" t="s">
        <v>138</v>
      </c>
      <c r="C2744" s="5">
        <v>32.19</v>
      </c>
      <c r="D2744" s="25" t="str">
        <f t="shared" si="43"/>
        <v/>
      </c>
      <c r="E2744" t="s">
        <v>79</v>
      </c>
    </row>
    <row r="2745" spans="1:5" outlineLevel="2" x14ac:dyDescent="0.35">
      <c r="A2745" s="11">
        <v>43805</v>
      </c>
      <c r="B2745" t="s">
        <v>138</v>
      </c>
      <c r="C2745" s="5">
        <v>49.77</v>
      </c>
      <c r="D2745" s="25" t="str">
        <f t="shared" si="43"/>
        <v/>
      </c>
      <c r="E2745" t="s">
        <v>89</v>
      </c>
    </row>
    <row r="2746" spans="1:5" outlineLevel="1" x14ac:dyDescent="0.35">
      <c r="A2746" s="24">
        <f>A2745</f>
        <v>43805</v>
      </c>
      <c r="B2746" s="24" t="str">
        <f>B2745</f>
        <v>HEB CREDIT RECEIVABLES DEPT 308</v>
      </c>
      <c r="C2746" s="25">
        <f>SUBTOTAL(9,C2629:C2745)</f>
        <v>9452.6400000000012</v>
      </c>
      <c r="D2746" s="25" t="str">
        <f t="shared" si="43"/>
        <v>TOTAL</v>
      </c>
    </row>
    <row r="2747" spans="1:5" outlineLevel="2" x14ac:dyDescent="0.35">
      <c r="A2747" s="11">
        <v>43805</v>
      </c>
      <c r="B2747" t="s">
        <v>233</v>
      </c>
      <c r="C2747" s="5">
        <v>49.5</v>
      </c>
      <c r="D2747" s="25" t="str">
        <f t="shared" si="43"/>
        <v/>
      </c>
      <c r="E2747" t="s">
        <v>81</v>
      </c>
    </row>
    <row r="2748" spans="1:5" outlineLevel="2" x14ac:dyDescent="0.35">
      <c r="A2748" s="11">
        <v>43805</v>
      </c>
      <c r="B2748" t="s">
        <v>233</v>
      </c>
      <c r="C2748" s="5">
        <v>198</v>
      </c>
      <c r="D2748" s="25" t="str">
        <f t="shared" si="43"/>
        <v/>
      </c>
      <c r="E2748" t="s">
        <v>81</v>
      </c>
    </row>
    <row r="2749" spans="1:5" outlineLevel="2" x14ac:dyDescent="0.35">
      <c r="A2749" s="11">
        <v>43805</v>
      </c>
      <c r="B2749" t="s">
        <v>233</v>
      </c>
      <c r="C2749" s="5">
        <v>787.5</v>
      </c>
      <c r="D2749" s="25" t="str">
        <f t="shared" si="43"/>
        <v/>
      </c>
      <c r="E2749" t="s">
        <v>81</v>
      </c>
    </row>
    <row r="2750" spans="1:5" outlineLevel="2" x14ac:dyDescent="0.35">
      <c r="A2750" s="11">
        <v>43805</v>
      </c>
      <c r="B2750" t="s">
        <v>233</v>
      </c>
      <c r="C2750" s="5">
        <v>49.5</v>
      </c>
      <c r="D2750" s="25" t="str">
        <f t="shared" si="43"/>
        <v/>
      </c>
      <c r="E2750" t="s">
        <v>81</v>
      </c>
    </row>
    <row r="2751" spans="1:5" outlineLevel="1" x14ac:dyDescent="0.35">
      <c r="A2751" s="24">
        <f>A2750</f>
        <v>43805</v>
      </c>
      <c r="B2751" s="24" t="str">
        <f>B2750</f>
        <v>HERBERT L. FLAKE CO.</v>
      </c>
      <c r="C2751" s="25">
        <f>SUBTOTAL(9,C2747:C2750)</f>
        <v>1084.5</v>
      </c>
      <c r="D2751" s="25" t="str">
        <f t="shared" si="43"/>
        <v>TOTAL</v>
      </c>
    </row>
    <row r="2752" spans="1:5" outlineLevel="2" x14ac:dyDescent="0.35">
      <c r="A2752" s="11">
        <v>43805</v>
      </c>
      <c r="B2752" t="s">
        <v>29</v>
      </c>
      <c r="C2752" s="5">
        <v>2541.5</v>
      </c>
      <c r="D2752" s="25" t="str">
        <f t="shared" si="43"/>
        <v/>
      </c>
      <c r="E2752" t="s">
        <v>79</v>
      </c>
    </row>
    <row r="2753" spans="1:5" outlineLevel="1" x14ac:dyDescent="0.35">
      <c r="A2753" s="24">
        <f>A2752</f>
        <v>43805</v>
      </c>
      <c r="B2753" s="24" t="str">
        <f>B2752</f>
        <v>ETA/HAND2MIND</v>
      </c>
      <c r="C2753" s="25">
        <f>SUBTOTAL(9,C2752:C2752)</f>
        <v>2541.5</v>
      </c>
      <c r="D2753" s="25" t="str">
        <f t="shared" si="43"/>
        <v>TOTAL</v>
      </c>
    </row>
    <row r="2754" spans="1:5" outlineLevel="2" x14ac:dyDescent="0.35">
      <c r="A2754" s="11">
        <v>43805</v>
      </c>
      <c r="B2754" t="s">
        <v>1054</v>
      </c>
      <c r="C2754" s="5">
        <v>46000</v>
      </c>
      <c r="D2754" s="25" t="str">
        <f t="shared" si="43"/>
        <v/>
      </c>
      <c r="E2754" t="s">
        <v>77</v>
      </c>
    </row>
    <row r="2755" spans="1:5" outlineLevel="1" x14ac:dyDescent="0.35">
      <c r="A2755" s="24">
        <f>A2754</f>
        <v>43805</v>
      </c>
      <c r="B2755" s="24" t="str">
        <f>B2754</f>
        <v>HANOVER RESEARCH COUNCIL</v>
      </c>
      <c r="C2755" s="25">
        <f>SUBTOTAL(9,C2754:C2754)</f>
        <v>46000</v>
      </c>
      <c r="D2755" s="25" t="str">
        <f t="shared" si="43"/>
        <v>TOTAL</v>
      </c>
    </row>
    <row r="2756" spans="1:5" outlineLevel="2" x14ac:dyDescent="0.35">
      <c r="A2756" s="11">
        <v>43805</v>
      </c>
      <c r="B2756" t="s">
        <v>794</v>
      </c>
      <c r="C2756" s="5">
        <v>135</v>
      </c>
      <c r="D2756" s="25" t="str">
        <f t="shared" si="43"/>
        <v/>
      </c>
      <c r="E2756" t="s">
        <v>77</v>
      </c>
    </row>
    <row r="2757" spans="1:5" outlineLevel="1" x14ac:dyDescent="0.35">
      <c r="A2757" s="24">
        <f>A2756</f>
        <v>43805</v>
      </c>
      <c r="B2757" s="24" t="str">
        <f>B2756</f>
        <v>CALVIN BOYD HARRIS</v>
      </c>
      <c r="C2757" s="25">
        <f>SUBTOTAL(9,C2756:C2756)</f>
        <v>135</v>
      </c>
      <c r="D2757" s="25" t="str">
        <f t="shared" si="43"/>
        <v>TOTAL</v>
      </c>
    </row>
    <row r="2758" spans="1:5" outlineLevel="2" x14ac:dyDescent="0.35">
      <c r="A2758" s="11">
        <v>43805</v>
      </c>
      <c r="B2758" t="s">
        <v>1055</v>
      </c>
      <c r="C2758" s="5">
        <v>96936</v>
      </c>
      <c r="D2758" s="25" t="str">
        <f t="shared" si="43"/>
        <v/>
      </c>
      <c r="E2758" t="s">
        <v>1890</v>
      </c>
    </row>
    <row r="2759" spans="1:5" outlineLevel="1" x14ac:dyDescent="0.35">
      <c r="A2759" s="24">
        <f>A2758</f>
        <v>43805</v>
      </c>
      <c r="B2759" s="24" t="str">
        <f>B2758</f>
        <v>HARRIS COUNTY CLERK - ELECTIONS</v>
      </c>
      <c r="C2759" s="25">
        <f>SUBTOTAL(9,C2758:C2758)</f>
        <v>96936</v>
      </c>
      <c r="D2759" s="25" t="str">
        <f t="shared" si="43"/>
        <v>TOTAL</v>
      </c>
    </row>
    <row r="2760" spans="1:5" outlineLevel="2" x14ac:dyDescent="0.35">
      <c r="A2760" s="11">
        <v>43805</v>
      </c>
      <c r="B2760" t="s">
        <v>405</v>
      </c>
      <c r="C2760" s="5">
        <v>9.5</v>
      </c>
      <c r="D2760" s="25" t="str">
        <f t="shared" si="43"/>
        <v/>
      </c>
      <c r="E2760" t="s">
        <v>100</v>
      </c>
    </row>
    <row r="2761" spans="1:5" outlineLevel="2" x14ac:dyDescent="0.35">
      <c r="A2761" s="11">
        <v>43805</v>
      </c>
      <c r="B2761" t="s">
        <v>405</v>
      </c>
      <c r="C2761" s="5">
        <v>1084.75</v>
      </c>
      <c r="D2761" s="25" t="str">
        <f t="shared" si="43"/>
        <v/>
      </c>
      <c r="E2761" t="s">
        <v>100</v>
      </c>
    </row>
    <row r="2762" spans="1:5" outlineLevel="1" x14ac:dyDescent="0.35">
      <c r="A2762" s="24">
        <f>A2761</f>
        <v>43805</v>
      </c>
      <c r="B2762" s="24" t="str">
        <f>B2761</f>
        <v>HARRIS COUNTY MUD 64</v>
      </c>
      <c r="C2762" s="25">
        <f>SUBTOTAL(9,C2760:C2761)</f>
        <v>1094.25</v>
      </c>
      <c r="D2762" s="25" t="str">
        <f t="shared" si="43"/>
        <v>TOTAL</v>
      </c>
    </row>
    <row r="2763" spans="1:5" outlineLevel="2" x14ac:dyDescent="0.35">
      <c r="A2763" s="11">
        <v>43805</v>
      </c>
      <c r="B2763" t="s">
        <v>129</v>
      </c>
      <c r="C2763" s="5">
        <v>15840.38</v>
      </c>
      <c r="D2763" s="25" t="str">
        <f t="shared" si="43"/>
        <v/>
      </c>
      <c r="E2763" t="s">
        <v>100</v>
      </c>
    </row>
    <row r="2764" spans="1:5" outlineLevel="1" x14ac:dyDescent="0.35">
      <c r="A2764" s="24">
        <f>A2763</f>
        <v>43805</v>
      </c>
      <c r="B2764" s="24" t="str">
        <f>B2763</f>
        <v>HARRIS COUNTY MUD #449</v>
      </c>
      <c r="C2764" s="25">
        <f>SUBTOTAL(9,C2763:C2763)</f>
        <v>15840.38</v>
      </c>
      <c r="D2764" s="25" t="str">
        <f t="shared" si="43"/>
        <v>TOTAL</v>
      </c>
    </row>
    <row r="2765" spans="1:5" outlineLevel="2" x14ac:dyDescent="0.35">
      <c r="A2765" s="11">
        <v>43805</v>
      </c>
      <c r="B2765" t="s">
        <v>406</v>
      </c>
      <c r="C2765" s="5">
        <v>843.03</v>
      </c>
      <c r="D2765" s="25" t="str">
        <f t="shared" si="43"/>
        <v/>
      </c>
      <c r="E2765" t="s">
        <v>100</v>
      </c>
    </row>
    <row r="2766" spans="1:5" outlineLevel="2" x14ac:dyDescent="0.35">
      <c r="A2766" s="11">
        <v>43805</v>
      </c>
      <c r="B2766" t="s">
        <v>406</v>
      </c>
      <c r="C2766" s="5">
        <v>1002.48</v>
      </c>
      <c r="D2766" s="25" t="str">
        <f t="shared" si="43"/>
        <v/>
      </c>
      <c r="E2766" t="s">
        <v>100</v>
      </c>
    </row>
    <row r="2767" spans="1:5" outlineLevel="1" x14ac:dyDescent="0.35">
      <c r="A2767" s="24">
        <f>A2766</f>
        <v>43805</v>
      </c>
      <c r="B2767" s="24" t="str">
        <f>B2766</f>
        <v>HARRIS COUNTY MUD #432</v>
      </c>
      <c r="C2767" s="25">
        <f>SUBTOTAL(9,C2765:C2766)</f>
        <v>1845.51</v>
      </c>
      <c r="D2767" s="25" t="str">
        <f t="shared" si="43"/>
        <v>TOTAL</v>
      </c>
    </row>
    <row r="2768" spans="1:5" outlineLevel="2" x14ac:dyDescent="0.35">
      <c r="A2768" s="11">
        <v>43805</v>
      </c>
      <c r="B2768" t="s">
        <v>61</v>
      </c>
      <c r="C2768" s="5">
        <v>7.5</v>
      </c>
      <c r="D2768" s="25" t="str">
        <f t="shared" si="43"/>
        <v/>
      </c>
      <c r="E2768" t="s">
        <v>95</v>
      </c>
    </row>
    <row r="2769" spans="1:5" outlineLevel="2" x14ac:dyDescent="0.35">
      <c r="A2769" s="11">
        <v>43805</v>
      </c>
      <c r="B2769" t="s">
        <v>61</v>
      </c>
      <c r="C2769" s="5">
        <v>7.5</v>
      </c>
      <c r="D2769" s="25" t="str">
        <f t="shared" si="43"/>
        <v/>
      </c>
      <c r="E2769" t="s">
        <v>95</v>
      </c>
    </row>
    <row r="2770" spans="1:5" outlineLevel="2" x14ac:dyDescent="0.35">
      <c r="A2770" s="11">
        <v>43805</v>
      </c>
      <c r="B2770" t="s">
        <v>61</v>
      </c>
      <c r="C2770" s="5">
        <v>7.5</v>
      </c>
      <c r="D2770" s="25" t="str">
        <f t="shared" si="43"/>
        <v/>
      </c>
      <c r="E2770" t="s">
        <v>95</v>
      </c>
    </row>
    <row r="2771" spans="1:5" outlineLevel="2" x14ac:dyDescent="0.35">
      <c r="A2771" s="11">
        <v>43805</v>
      </c>
      <c r="B2771" t="s">
        <v>61</v>
      </c>
      <c r="C2771" s="5">
        <v>7.5</v>
      </c>
      <c r="D2771" s="25" t="str">
        <f t="shared" si="43"/>
        <v/>
      </c>
      <c r="E2771" t="s">
        <v>95</v>
      </c>
    </row>
    <row r="2772" spans="1:5" outlineLevel="2" x14ac:dyDescent="0.35">
      <c r="A2772" s="11">
        <v>43805</v>
      </c>
      <c r="B2772" t="s">
        <v>61</v>
      </c>
      <c r="C2772" s="5">
        <v>7.5</v>
      </c>
      <c r="D2772" s="25" t="str">
        <f t="shared" si="43"/>
        <v/>
      </c>
      <c r="E2772" t="s">
        <v>95</v>
      </c>
    </row>
    <row r="2773" spans="1:5" outlineLevel="2" x14ac:dyDescent="0.35">
      <c r="A2773" s="11">
        <v>43805</v>
      </c>
      <c r="B2773" t="s">
        <v>61</v>
      </c>
      <c r="C2773" s="5">
        <v>7.5</v>
      </c>
      <c r="D2773" s="25" t="str">
        <f t="shared" si="43"/>
        <v/>
      </c>
      <c r="E2773" t="s">
        <v>95</v>
      </c>
    </row>
    <row r="2774" spans="1:5" outlineLevel="2" x14ac:dyDescent="0.35">
      <c r="A2774" s="11">
        <v>43805</v>
      </c>
      <c r="B2774" t="s">
        <v>61</v>
      </c>
      <c r="C2774" s="5">
        <v>7.5</v>
      </c>
      <c r="D2774" s="25" t="str">
        <f t="shared" ref="D2774:D2837" si="44">IF(E2774="","TOTAL","")</f>
        <v/>
      </c>
      <c r="E2774" t="s">
        <v>95</v>
      </c>
    </row>
    <row r="2775" spans="1:5" outlineLevel="2" x14ac:dyDescent="0.35">
      <c r="A2775" s="11">
        <v>43805</v>
      </c>
      <c r="B2775" t="s">
        <v>61</v>
      </c>
      <c r="C2775" s="5">
        <v>7.5</v>
      </c>
      <c r="D2775" s="25" t="str">
        <f t="shared" si="44"/>
        <v/>
      </c>
      <c r="E2775" t="s">
        <v>95</v>
      </c>
    </row>
    <row r="2776" spans="1:5" outlineLevel="2" x14ac:dyDescent="0.35">
      <c r="A2776" s="11">
        <v>43805</v>
      </c>
      <c r="B2776" t="s">
        <v>61</v>
      </c>
      <c r="C2776" s="5">
        <v>7.5</v>
      </c>
      <c r="D2776" s="25" t="str">
        <f t="shared" si="44"/>
        <v/>
      </c>
      <c r="E2776" t="s">
        <v>95</v>
      </c>
    </row>
    <row r="2777" spans="1:5" outlineLevel="2" x14ac:dyDescent="0.35">
      <c r="A2777" s="11">
        <v>43805</v>
      </c>
      <c r="B2777" t="s">
        <v>61</v>
      </c>
      <c r="C2777" s="5">
        <v>7.5</v>
      </c>
      <c r="D2777" s="25" t="str">
        <f t="shared" si="44"/>
        <v/>
      </c>
      <c r="E2777" t="s">
        <v>95</v>
      </c>
    </row>
    <row r="2778" spans="1:5" outlineLevel="2" x14ac:dyDescent="0.35">
      <c r="A2778" s="11">
        <v>43805</v>
      </c>
      <c r="B2778" t="s">
        <v>61</v>
      </c>
      <c r="C2778" s="5">
        <v>7.5</v>
      </c>
      <c r="D2778" s="25" t="str">
        <f t="shared" si="44"/>
        <v/>
      </c>
      <c r="E2778" t="s">
        <v>95</v>
      </c>
    </row>
    <row r="2779" spans="1:5" outlineLevel="2" x14ac:dyDescent="0.35">
      <c r="A2779" s="11">
        <v>43805</v>
      </c>
      <c r="B2779" t="s">
        <v>61</v>
      </c>
      <c r="C2779" s="5">
        <v>8.25</v>
      </c>
      <c r="D2779" s="25" t="str">
        <f t="shared" si="44"/>
        <v/>
      </c>
      <c r="E2779" t="s">
        <v>95</v>
      </c>
    </row>
    <row r="2780" spans="1:5" outlineLevel="2" x14ac:dyDescent="0.35">
      <c r="A2780" s="11">
        <v>43805</v>
      </c>
      <c r="B2780" t="s">
        <v>61</v>
      </c>
      <c r="C2780" s="5">
        <v>8.25</v>
      </c>
      <c r="D2780" s="25" t="str">
        <f t="shared" si="44"/>
        <v/>
      </c>
      <c r="E2780" t="s">
        <v>95</v>
      </c>
    </row>
    <row r="2781" spans="1:5" outlineLevel="2" x14ac:dyDescent="0.35">
      <c r="A2781" s="11">
        <v>43805</v>
      </c>
      <c r="B2781" t="s">
        <v>61</v>
      </c>
      <c r="C2781" s="5">
        <v>7.5</v>
      </c>
      <c r="D2781" s="25" t="str">
        <f t="shared" si="44"/>
        <v/>
      </c>
      <c r="E2781" t="s">
        <v>95</v>
      </c>
    </row>
    <row r="2782" spans="1:5" outlineLevel="2" x14ac:dyDescent="0.35">
      <c r="A2782" s="11">
        <v>43805</v>
      </c>
      <c r="B2782" t="s">
        <v>61</v>
      </c>
      <c r="C2782" s="5">
        <v>7.5</v>
      </c>
      <c r="D2782" s="25" t="str">
        <f t="shared" si="44"/>
        <v/>
      </c>
      <c r="E2782" t="s">
        <v>95</v>
      </c>
    </row>
    <row r="2783" spans="1:5" outlineLevel="2" x14ac:dyDescent="0.35">
      <c r="A2783" s="11">
        <v>43805</v>
      </c>
      <c r="B2783" t="s">
        <v>61</v>
      </c>
      <c r="C2783" s="5">
        <v>7.5</v>
      </c>
      <c r="D2783" s="25" t="str">
        <f t="shared" si="44"/>
        <v/>
      </c>
      <c r="E2783" t="s">
        <v>95</v>
      </c>
    </row>
    <row r="2784" spans="1:5" outlineLevel="2" x14ac:dyDescent="0.35">
      <c r="A2784" s="11">
        <v>43805</v>
      </c>
      <c r="B2784" t="s">
        <v>61</v>
      </c>
      <c r="C2784" s="5">
        <v>7.5</v>
      </c>
      <c r="D2784" s="25" t="str">
        <f t="shared" si="44"/>
        <v/>
      </c>
      <c r="E2784" t="s">
        <v>95</v>
      </c>
    </row>
    <row r="2785" spans="1:5" outlineLevel="2" x14ac:dyDescent="0.35">
      <c r="A2785" s="11">
        <v>43805</v>
      </c>
      <c r="B2785" t="s">
        <v>61</v>
      </c>
      <c r="C2785" s="5">
        <v>8.25</v>
      </c>
      <c r="D2785" s="25" t="str">
        <f t="shared" si="44"/>
        <v/>
      </c>
      <c r="E2785" t="s">
        <v>95</v>
      </c>
    </row>
    <row r="2786" spans="1:5" outlineLevel="2" x14ac:dyDescent="0.35">
      <c r="A2786" s="11">
        <v>43805</v>
      </c>
      <c r="B2786" t="s">
        <v>61</v>
      </c>
      <c r="C2786" s="5">
        <v>8.25</v>
      </c>
      <c r="D2786" s="25" t="str">
        <f t="shared" si="44"/>
        <v/>
      </c>
      <c r="E2786" t="s">
        <v>95</v>
      </c>
    </row>
    <row r="2787" spans="1:5" outlineLevel="2" x14ac:dyDescent="0.35">
      <c r="A2787" s="11">
        <v>43805</v>
      </c>
      <c r="B2787" t="s">
        <v>61</v>
      </c>
      <c r="C2787" s="5">
        <v>7.5</v>
      </c>
      <c r="D2787" s="25" t="str">
        <f t="shared" si="44"/>
        <v/>
      </c>
      <c r="E2787" t="s">
        <v>95</v>
      </c>
    </row>
    <row r="2788" spans="1:5" outlineLevel="2" x14ac:dyDescent="0.35">
      <c r="A2788" s="11">
        <v>43805</v>
      </c>
      <c r="B2788" t="s">
        <v>61</v>
      </c>
      <c r="C2788" s="5">
        <v>7.5</v>
      </c>
      <c r="D2788" s="25" t="str">
        <f t="shared" si="44"/>
        <v/>
      </c>
      <c r="E2788" t="s">
        <v>95</v>
      </c>
    </row>
    <row r="2789" spans="1:5" outlineLevel="2" x14ac:dyDescent="0.35">
      <c r="A2789" s="11">
        <v>43805</v>
      </c>
      <c r="B2789" t="s">
        <v>61</v>
      </c>
      <c r="C2789" s="5">
        <v>22</v>
      </c>
      <c r="D2789" s="25" t="str">
        <f t="shared" si="44"/>
        <v/>
      </c>
      <c r="E2789" t="s">
        <v>95</v>
      </c>
    </row>
    <row r="2790" spans="1:5" outlineLevel="1" x14ac:dyDescent="0.35">
      <c r="A2790" s="24">
        <f>A2789</f>
        <v>43805</v>
      </c>
      <c r="B2790" s="24" t="str">
        <f>B2789</f>
        <v>HARRIS CO TAX ASSESSOR-COLLECTOR</v>
      </c>
      <c r="C2790" s="25">
        <f>SUBTOTAL(9,C2768:C2789)</f>
        <v>182.5</v>
      </c>
      <c r="D2790" s="25" t="str">
        <f t="shared" si="44"/>
        <v>TOTAL</v>
      </c>
    </row>
    <row r="2791" spans="1:5" outlineLevel="2" x14ac:dyDescent="0.35">
      <c r="A2791" s="11">
        <v>43805</v>
      </c>
      <c r="B2791" t="s">
        <v>196</v>
      </c>
      <c r="C2791" s="5">
        <v>980</v>
      </c>
      <c r="D2791" s="25" t="str">
        <f t="shared" si="44"/>
        <v/>
      </c>
      <c r="E2791" t="s">
        <v>89</v>
      </c>
    </row>
    <row r="2792" spans="1:5" outlineLevel="1" x14ac:dyDescent="0.35">
      <c r="A2792" s="24">
        <f>A2791</f>
        <v>43805</v>
      </c>
      <c r="B2792" s="24" t="str">
        <f>B2791</f>
        <v>HASTA LA PASTA</v>
      </c>
      <c r="C2792" s="25">
        <f>SUBTOTAL(9,C2791:C2791)</f>
        <v>980</v>
      </c>
      <c r="D2792" s="25" t="str">
        <f t="shared" si="44"/>
        <v>TOTAL</v>
      </c>
    </row>
    <row r="2793" spans="1:5" outlineLevel="2" x14ac:dyDescent="0.35">
      <c r="A2793" s="11">
        <v>43805</v>
      </c>
      <c r="B2793" t="s">
        <v>196</v>
      </c>
      <c r="C2793" s="5">
        <v>1280</v>
      </c>
      <c r="D2793" s="25" t="str">
        <f t="shared" si="44"/>
        <v/>
      </c>
      <c r="E2793" t="s">
        <v>76</v>
      </c>
    </row>
    <row r="2794" spans="1:5" outlineLevel="1" x14ac:dyDescent="0.35">
      <c r="A2794" s="24">
        <f>A2793</f>
        <v>43805</v>
      </c>
      <c r="B2794" s="24" t="str">
        <f>B2793</f>
        <v>HASTA LA PASTA</v>
      </c>
      <c r="C2794" s="25">
        <f>SUBTOTAL(9,C2793:C2793)</f>
        <v>1280</v>
      </c>
      <c r="D2794" s="25" t="str">
        <f t="shared" si="44"/>
        <v>TOTAL</v>
      </c>
    </row>
    <row r="2795" spans="1:5" outlineLevel="2" x14ac:dyDescent="0.35">
      <c r="A2795" s="11">
        <v>43805</v>
      </c>
      <c r="B2795" t="s">
        <v>1056</v>
      </c>
      <c r="C2795" s="5">
        <v>85</v>
      </c>
      <c r="D2795" s="25" t="str">
        <f t="shared" si="44"/>
        <v/>
      </c>
      <c r="E2795" t="s">
        <v>77</v>
      </c>
    </row>
    <row r="2796" spans="1:5" outlineLevel="2" x14ac:dyDescent="0.35">
      <c r="A2796" s="11">
        <v>43805</v>
      </c>
      <c r="B2796" t="s">
        <v>1056</v>
      </c>
      <c r="C2796" s="5">
        <v>85</v>
      </c>
      <c r="D2796" s="25" t="str">
        <f t="shared" si="44"/>
        <v/>
      </c>
      <c r="E2796" t="s">
        <v>77</v>
      </c>
    </row>
    <row r="2797" spans="1:5" outlineLevel="1" x14ac:dyDescent="0.35">
      <c r="A2797" s="24">
        <f>A2796</f>
        <v>43805</v>
      </c>
      <c r="B2797" s="24" t="str">
        <f>B2796</f>
        <v>JAMES HAYES</v>
      </c>
      <c r="C2797" s="25">
        <f>SUBTOTAL(9,C2795:C2796)</f>
        <v>170</v>
      </c>
      <c r="D2797" s="25" t="str">
        <f t="shared" si="44"/>
        <v>TOTAL</v>
      </c>
    </row>
    <row r="2798" spans="1:5" outlineLevel="2" x14ac:dyDescent="0.35">
      <c r="A2798" s="11">
        <v>43805</v>
      </c>
      <c r="B2798" t="s">
        <v>1057</v>
      </c>
      <c r="C2798" s="5">
        <v>115</v>
      </c>
      <c r="D2798" s="25" t="str">
        <f t="shared" si="44"/>
        <v/>
      </c>
      <c r="E2798" t="s">
        <v>77</v>
      </c>
    </row>
    <row r="2799" spans="1:5" outlineLevel="2" x14ac:dyDescent="0.35">
      <c r="A2799" s="11">
        <v>43805</v>
      </c>
      <c r="B2799" t="s">
        <v>1057</v>
      </c>
      <c r="C2799" s="5">
        <v>65</v>
      </c>
      <c r="D2799" s="25" t="str">
        <f t="shared" si="44"/>
        <v/>
      </c>
      <c r="E2799" t="s">
        <v>77</v>
      </c>
    </row>
    <row r="2800" spans="1:5" outlineLevel="2" x14ac:dyDescent="0.35">
      <c r="A2800" s="11">
        <v>43805</v>
      </c>
      <c r="B2800" t="s">
        <v>1057</v>
      </c>
      <c r="C2800" s="5">
        <v>115</v>
      </c>
      <c r="D2800" s="25" t="str">
        <f t="shared" si="44"/>
        <v/>
      </c>
      <c r="E2800" t="s">
        <v>77</v>
      </c>
    </row>
    <row r="2801" spans="1:5" outlineLevel="1" x14ac:dyDescent="0.35">
      <c r="A2801" s="24">
        <f>A2800</f>
        <v>43805</v>
      </c>
      <c r="B2801" s="24" t="str">
        <f>B2800</f>
        <v>MILDRED COOPER HAYNES</v>
      </c>
      <c r="C2801" s="25">
        <f>SUBTOTAL(9,C2798:C2800)</f>
        <v>295</v>
      </c>
      <c r="D2801" s="25" t="str">
        <f t="shared" si="44"/>
        <v>TOTAL</v>
      </c>
    </row>
    <row r="2802" spans="1:5" outlineLevel="2" x14ac:dyDescent="0.35">
      <c r="A2802" s="11">
        <v>43805</v>
      </c>
      <c r="B2802" t="s">
        <v>152</v>
      </c>
      <c r="C2802" s="5">
        <v>536</v>
      </c>
      <c r="D2802" s="25" t="str">
        <f t="shared" si="44"/>
        <v/>
      </c>
      <c r="E2802" t="s">
        <v>79</v>
      </c>
    </row>
    <row r="2803" spans="1:5" outlineLevel="1" x14ac:dyDescent="0.35">
      <c r="A2803" s="24">
        <f>A2802</f>
        <v>43805</v>
      </c>
      <c r="B2803" s="24" t="str">
        <f>B2802</f>
        <v>HD SUPPLY FACILITIES</v>
      </c>
      <c r="C2803" s="25">
        <f>SUBTOTAL(9,C2802:C2802)</f>
        <v>536</v>
      </c>
      <c r="D2803" s="25" t="str">
        <f t="shared" si="44"/>
        <v>TOTAL</v>
      </c>
    </row>
    <row r="2804" spans="1:5" outlineLevel="2" x14ac:dyDescent="0.35">
      <c r="A2804" s="11">
        <v>43805</v>
      </c>
      <c r="B2804" t="s">
        <v>525</v>
      </c>
      <c r="C2804" s="5">
        <v>520</v>
      </c>
      <c r="D2804" s="25" t="str">
        <f t="shared" si="44"/>
        <v/>
      </c>
      <c r="E2804" t="s">
        <v>99</v>
      </c>
    </row>
    <row r="2805" spans="1:5" outlineLevel="1" x14ac:dyDescent="0.35">
      <c r="A2805" s="24">
        <f>A2804</f>
        <v>43805</v>
      </c>
      <c r="B2805" s="24" t="str">
        <f>B2804</f>
        <v>HEALTH MUSEUM</v>
      </c>
      <c r="C2805" s="25">
        <f>SUBTOTAL(9,C2804:C2804)</f>
        <v>520</v>
      </c>
      <c r="D2805" s="25" t="str">
        <f t="shared" si="44"/>
        <v>TOTAL</v>
      </c>
    </row>
    <row r="2806" spans="1:5" outlineLevel="2" x14ac:dyDescent="0.35">
      <c r="A2806" s="11">
        <v>43805</v>
      </c>
      <c r="B2806" t="s">
        <v>525</v>
      </c>
      <c r="C2806" s="5">
        <v>634</v>
      </c>
      <c r="D2806" s="25" t="str">
        <f t="shared" si="44"/>
        <v/>
      </c>
      <c r="E2806" t="s">
        <v>99</v>
      </c>
    </row>
    <row r="2807" spans="1:5" outlineLevel="1" x14ac:dyDescent="0.35">
      <c r="A2807" s="24">
        <f>A2806</f>
        <v>43805</v>
      </c>
      <c r="B2807" s="24" t="str">
        <f>B2806</f>
        <v>HEALTH MUSEUM</v>
      </c>
      <c r="C2807" s="25">
        <f>SUBTOTAL(9,C2806:C2806)</f>
        <v>634</v>
      </c>
      <c r="D2807" s="25" t="str">
        <f t="shared" si="44"/>
        <v>TOTAL</v>
      </c>
    </row>
    <row r="2808" spans="1:5" outlineLevel="2" x14ac:dyDescent="0.35">
      <c r="A2808" s="11">
        <v>43805</v>
      </c>
      <c r="B2808" t="s">
        <v>525</v>
      </c>
      <c r="C2808" s="5">
        <v>742</v>
      </c>
      <c r="D2808" s="25" t="str">
        <f t="shared" si="44"/>
        <v/>
      </c>
      <c r="E2808" t="s">
        <v>99</v>
      </c>
    </row>
    <row r="2809" spans="1:5" outlineLevel="1" x14ac:dyDescent="0.35">
      <c r="A2809" s="24">
        <f>A2808</f>
        <v>43805</v>
      </c>
      <c r="B2809" s="24" t="str">
        <f>B2808</f>
        <v>HEALTH MUSEUM</v>
      </c>
      <c r="C2809" s="25">
        <f>SUBTOTAL(9,C2808:C2808)</f>
        <v>742</v>
      </c>
      <c r="D2809" s="25" t="str">
        <f t="shared" si="44"/>
        <v>TOTAL</v>
      </c>
    </row>
    <row r="2810" spans="1:5" outlineLevel="2" x14ac:dyDescent="0.35">
      <c r="A2810" s="11">
        <v>43805</v>
      </c>
      <c r="B2810" t="s">
        <v>525</v>
      </c>
      <c r="C2810" s="5">
        <v>845</v>
      </c>
      <c r="D2810" s="25" t="str">
        <f t="shared" si="44"/>
        <v/>
      </c>
      <c r="E2810" t="s">
        <v>99</v>
      </c>
    </row>
    <row r="2811" spans="1:5" outlineLevel="1" x14ac:dyDescent="0.35">
      <c r="A2811" s="24">
        <f>A2810</f>
        <v>43805</v>
      </c>
      <c r="B2811" s="24" t="str">
        <f>B2810</f>
        <v>HEALTH MUSEUM</v>
      </c>
      <c r="C2811" s="25">
        <f>SUBTOTAL(9,C2810:C2810)</f>
        <v>845</v>
      </c>
      <c r="D2811" s="25" t="str">
        <f t="shared" si="44"/>
        <v>TOTAL</v>
      </c>
    </row>
    <row r="2812" spans="1:5" outlineLevel="2" x14ac:dyDescent="0.35">
      <c r="A2812" s="11">
        <v>43805</v>
      </c>
      <c r="B2812" t="s">
        <v>525</v>
      </c>
      <c r="C2812" s="5">
        <v>1944</v>
      </c>
      <c r="D2812" s="25" t="str">
        <f t="shared" si="44"/>
        <v/>
      </c>
      <c r="E2812" t="s">
        <v>99</v>
      </c>
    </row>
    <row r="2813" spans="1:5" outlineLevel="1" x14ac:dyDescent="0.35">
      <c r="A2813" s="24">
        <f>A2812</f>
        <v>43805</v>
      </c>
      <c r="B2813" s="24" t="str">
        <f>B2812</f>
        <v>HEALTH MUSEUM</v>
      </c>
      <c r="C2813" s="25">
        <f>SUBTOTAL(9,C2812:C2812)</f>
        <v>1944</v>
      </c>
      <c r="D2813" s="25" t="str">
        <f t="shared" si="44"/>
        <v>TOTAL</v>
      </c>
    </row>
    <row r="2814" spans="1:5" outlineLevel="2" x14ac:dyDescent="0.35">
      <c r="A2814" s="11">
        <v>43805</v>
      </c>
      <c r="B2814" t="s">
        <v>1058</v>
      </c>
      <c r="C2814" s="5">
        <v>65</v>
      </c>
      <c r="D2814" s="25" t="str">
        <f t="shared" si="44"/>
        <v/>
      </c>
      <c r="E2814" t="s">
        <v>77</v>
      </c>
    </row>
    <row r="2815" spans="1:5" outlineLevel="1" x14ac:dyDescent="0.35">
      <c r="A2815" s="24">
        <f>A2814</f>
        <v>43805</v>
      </c>
      <c r="B2815" s="24" t="str">
        <f>B2814</f>
        <v>RAUL HERNANDEZ</v>
      </c>
      <c r="C2815" s="25">
        <f>SUBTOTAL(9,C2814:C2814)</f>
        <v>65</v>
      </c>
      <c r="D2815" s="25" t="str">
        <f t="shared" si="44"/>
        <v>TOTAL</v>
      </c>
    </row>
    <row r="2816" spans="1:5" outlineLevel="2" x14ac:dyDescent="0.35">
      <c r="A2816" s="11">
        <v>43805</v>
      </c>
      <c r="B2816" t="s">
        <v>1059</v>
      </c>
      <c r="C2816" s="5">
        <v>135</v>
      </c>
      <c r="D2816" s="25" t="str">
        <f t="shared" si="44"/>
        <v/>
      </c>
      <c r="E2816" t="s">
        <v>77</v>
      </c>
    </row>
    <row r="2817" spans="1:5" outlineLevel="1" x14ac:dyDescent="0.35">
      <c r="A2817" s="24">
        <f>A2816</f>
        <v>43805</v>
      </c>
      <c r="B2817" s="24" t="str">
        <f>B2816</f>
        <v>JOHN HICKS</v>
      </c>
      <c r="C2817" s="25">
        <f>SUBTOTAL(9,C2816:C2816)</f>
        <v>135</v>
      </c>
      <c r="D2817" s="25" t="str">
        <f t="shared" si="44"/>
        <v>TOTAL</v>
      </c>
    </row>
    <row r="2818" spans="1:5" outlineLevel="2" x14ac:dyDescent="0.35">
      <c r="A2818" s="11">
        <v>43805</v>
      </c>
      <c r="B2818" t="s">
        <v>584</v>
      </c>
      <c r="C2818" s="5">
        <v>1470.75</v>
      </c>
      <c r="D2818" s="25" t="str">
        <f t="shared" si="44"/>
        <v/>
      </c>
      <c r="E2818" t="s">
        <v>79</v>
      </c>
    </row>
    <row r="2819" spans="1:5" outlineLevel="2" x14ac:dyDescent="0.35">
      <c r="A2819" s="11">
        <v>43805</v>
      </c>
      <c r="B2819" t="s">
        <v>584</v>
      </c>
      <c r="C2819" s="5">
        <v>559</v>
      </c>
      <c r="D2819" s="25" t="str">
        <f t="shared" si="44"/>
        <v/>
      </c>
      <c r="E2819" t="s">
        <v>79</v>
      </c>
    </row>
    <row r="2820" spans="1:5" outlineLevel="1" x14ac:dyDescent="0.35">
      <c r="A2820" s="24">
        <f>A2819</f>
        <v>43805</v>
      </c>
      <c r="B2820" s="24" t="str">
        <f>B2819</f>
        <v>HIGH FIVE SPORTSWEAR LLC</v>
      </c>
      <c r="C2820" s="25">
        <f>SUBTOTAL(9,C2818:C2819)</f>
        <v>2029.75</v>
      </c>
      <c r="D2820" s="25" t="str">
        <f t="shared" si="44"/>
        <v>TOTAL</v>
      </c>
    </row>
    <row r="2821" spans="1:5" outlineLevel="2" x14ac:dyDescent="0.35">
      <c r="A2821" s="11">
        <v>43805</v>
      </c>
      <c r="B2821" t="s">
        <v>1060</v>
      </c>
      <c r="C2821" s="5">
        <v>125</v>
      </c>
      <c r="D2821" s="25" t="str">
        <f t="shared" si="44"/>
        <v/>
      </c>
      <c r="E2821" t="s">
        <v>77</v>
      </c>
    </row>
    <row r="2822" spans="1:5" outlineLevel="1" x14ac:dyDescent="0.35">
      <c r="A2822" s="24">
        <f>A2821</f>
        <v>43805</v>
      </c>
      <c r="B2822" s="24" t="str">
        <f>B2821</f>
        <v>NICHOLAS E HILL</v>
      </c>
      <c r="C2822" s="25">
        <f>SUBTOTAL(9,C2821:C2821)</f>
        <v>125</v>
      </c>
      <c r="D2822" s="25" t="str">
        <f t="shared" si="44"/>
        <v>TOTAL</v>
      </c>
    </row>
    <row r="2823" spans="1:5" outlineLevel="2" x14ac:dyDescent="0.35">
      <c r="A2823" s="11">
        <v>43805</v>
      </c>
      <c r="B2823" t="s">
        <v>1061</v>
      </c>
      <c r="C2823" s="5">
        <v>559.74</v>
      </c>
      <c r="D2823" s="25" t="str">
        <f t="shared" si="44"/>
        <v/>
      </c>
      <c r="E2823" t="s">
        <v>99</v>
      </c>
    </row>
    <row r="2824" spans="1:5" outlineLevel="1" x14ac:dyDescent="0.35">
      <c r="A2824" s="24">
        <f>A2823</f>
        <v>43805</v>
      </c>
      <c r="B2824" s="24" t="str">
        <f>B2823</f>
        <v>HILTON COLLEGE STATION</v>
      </c>
      <c r="C2824" s="25">
        <f>SUBTOTAL(9,C2823:C2823)</f>
        <v>559.74</v>
      </c>
      <c r="D2824" s="25" t="str">
        <f t="shared" si="44"/>
        <v>TOTAL</v>
      </c>
    </row>
    <row r="2825" spans="1:5" outlineLevel="2" x14ac:dyDescent="0.35">
      <c r="A2825" s="11">
        <v>43805</v>
      </c>
      <c r="B2825" t="s">
        <v>1062</v>
      </c>
      <c r="C2825" s="5">
        <v>4330.41</v>
      </c>
      <c r="D2825" s="25" t="str">
        <f t="shared" si="44"/>
        <v/>
      </c>
      <c r="E2825" t="s">
        <v>99</v>
      </c>
    </row>
    <row r="2826" spans="1:5" outlineLevel="1" x14ac:dyDescent="0.35">
      <c r="A2826" s="24">
        <f>A2825</f>
        <v>43805</v>
      </c>
      <c r="B2826" s="24" t="str">
        <f>B2825</f>
        <v>HILTON WASHINGTON TOWERS</v>
      </c>
      <c r="C2826" s="25">
        <f>SUBTOTAL(9,C2825:C2825)</f>
        <v>4330.41</v>
      </c>
      <c r="D2826" s="25" t="str">
        <f t="shared" si="44"/>
        <v>TOTAL</v>
      </c>
    </row>
    <row r="2827" spans="1:5" outlineLevel="2" x14ac:dyDescent="0.35">
      <c r="A2827" s="11">
        <v>43805</v>
      </c>
      <c r="B2827" t="s">
        <v>1063</v>
      </c>
      <c r="C2827" s="5">
        <v>254.66</v>
      </c>
      <c r="D2827" s="25" t="str">
        <f t="shared" si="44"/>
        <v/>
      </c>
      <c r="E2827" t="s">
        <v>97</v>
      </c>
    </row>
    <row r="2828" spans="1:5" outlineLevel="1" x14ac:dyDescent="0.35">
      <c r="A2828" s="24">
        <f>A2827</f>
        <v>43805</v>
      </c>
      <c r="B2828" s="24" t="str">
        <f>B2827</f>
        <v>HILTON GARDEN INN</v>
      </c>
      <c r="C2828" s="25">
        <f>SUBTOTAL(9,C2827:C2827)</f>
        <v>254.66</v>
      </c>
      <c r="D2828" s="25" t="str">
        <f t="shared" si="44"/>
        <v>TOTAL</v>
      </c>
    </row>
    <row r="2829" spans="1:5" outlineLevel="2" x14ac:dyDescent="0.35">
      <c r="A2829" s="11">
        <v>43805</v>
      </c>
      <c r="B2829" t="s">
        <v>1064</v>
      </c>
      <c r="C2829" s="5">
        <v>125</v>
      </c>
      <c r="D2829" s="25" t="str">
        <f t="shared" si="44"/>
        <v/>
      </c>
      <c r="E2829" t="s">
        <v>77</v>
      </c>
    </row>
    <row r="2830" spans="1:5" outlineLevel="1" x14ac:dyDescent="0.35">
      <c r="A2830" s="24">
        <f>A2829</f>
        <v>43805</v>
      </c>
      <c r="B2830" s="24" t="str">
        <f>B2829</f>
        <v>ANGELA HO</v>
      </c>
      <c r="C2830" s="25">
        <f>SUBTOTAL(9,C2829:C2829)</f>
        <v>125</v>
      </c>
      <c r="D2830" s="25" t="str">
        <f t="shared" si="44"/>
        <v>TOTAL</v>
      </c>
    </row>
    <row r="2831" spans="1:5" outlineLevel="2" x14ac:dyDescent="0.35">
      <c r="A2831" s="11">
        <v>43805</v>
      </c>
      <c r="B2831" t="s">
        <v>1065</v>
      </c>
      <c r="C2831" s="5">
        <v>850</v>
      </c>
      <c r="D2831" s="25" t="str">
        <f t="shared" si="44"/>
        <v/>
      </c>
      <c r="E2831" t="s">
        <v>79</v>
      </c>
    </row>
    <row r="2832" spans="1:5" outlineLevel="2" x14ac:dyDescent="0.35">
      <c r="A2832" s="11">
        <v>43805</v>
      </c>
      <c r="B2832" t="s">
        <v>1065</v>
      </c>
      <c r="C2832" s="5">
        <v>350</v>
      </c>
      <c r="D2832" s="25" t="str">
        <f t="shared" si="44"/>
        <v/>
      </c>
      <c r="E2832" t="s">
        <v>79</v>
      </c>
    </row>
    <row r="2833" spans="1:5" outlineLevel="1" x14ac:dyDescent="0.35">
      <c r="A2833" s="24">
        <f>A2832</f>
        <v>43805</v>
      </c>
      <c r="B2833" s="24" t="str">
        <f>B2832</f>
        <v>JAKE ROSS HOLLOWAY</v>
      </c>
      <c r="C2833" s="25">
        <f>SUBTOTAL(9,C2831:C2832)</f>
        <v>1200</v>
      </c>
      <c r="D2833" s="25" t="str">
        <f t="shared" si="44"/>
        <v>TOTAL</v>
      </c>
    </row>
    <row r="2834" spans="1:5" outlineLevel="2" x14ac:dyDescent="0.35">
      <c r="A2834" s="11">
        <v>43805</v>
      </c>
      <c r="B2834" t="s">
        <v>33</v>
      </c>
      <c r="C2834" s="5">
        <v>-0.72</v>
      </c>
      <c r="D2834" s="25" t="str">
        <f t="shared" si="44"/>
        <v/>
      </c>
      <c r="E2834" t="s">
        <v>79</v>
      </c>
    </row>
    <row r="2835" spans="1:5" outlineLevel="2" x14ac:dyDescent="0.35">
      <c r="A2835" s="11">
        <v>43805</v>
      </c>
      <c r="B2835" t="s">
        <v>33</v>
      </c>
      <c r="C2835" s="5">
        <v>9.4</v>
      </c>
      <c r="D2835" s="25" t="str">
        <f t="shared" si="44"/>
        <v/>
      </c>
      <c r="E2835" t="s">
        <v>79</v>
      </c>
    </row>
    <row r="2836" spans="1:5" outlineLevel="2" x14ac:dyDescent="0.35">
      <c r="A2836" s="11">
        <v>43805</v>
      </c>
      <c r="B2836" t="s">
        <v>33</v>
      </c>
      <c r="C2836" s="5">
        <v>-1.62</v>
      </c>
      <c r="D2836" s="25" t="str">
        <f t="shared" si="44"/>
        <v/>
      </c>
      <c r="E2836" t="s">
        <v>81</v>
      </c>
    </row>
    <row r="2837" spans="1:5" outlineLevel="2" x14ac:dyDescent="0.35">
      <c r="A2837" s="11">
        <v>43805</v>
      </c>
      <c r="B2837" t="s">
        <v>33</v>
      </c>
      <c r="C2837" s="5">
        <v>21.3</v>
      </c>
      <c r="D2837" s="25" t="str">
        <f t="shared" si="44"/>
        <v/>
      </c>
      <c r="E2837" t="s">
        <v>81</v>
      </c>
    </row>
    <row r="2838" spans="1:5" outlineLevel="2" x14ac:dyDescent="0.35">
      <c r="A2838" s="11">
        <v>43805</v>
      </c>
      <c r="B2838" t="s">
        <v>33</v>
      </c>
      <c r="C2838" s="5">
        <v>59.98</v>
      </c>
      <c r="D2838" s="25" t="str">
        <f t="shared" ref="D2838:D2901" si="45">IF(E2838="","TOTAL","")</f>
        <v/>
      </c>
      <c r="E2838" t="s">
        <v>81</v>
      </c>
    </row>
    <row r="2839" spans="1:5" outlineLevel="2" x14ac:dyDescent="0.35">
      <c r="A2839" s="11">
        <v>43805</v>
      </c>
      <c r="B2839" t="s">
        <v>33</v>
      </c>
      <c r="C2839" s="5">
        <v>87.83</v>
      </c>
      <c r="D2839" s="25" t="str">
        <f t="shared" si="45"/>
        <v/>
      </c>
      <c r="E2839" t="s">
        <v>79</v>
      </c>
    </row>
    <row r="2840" spans="1:5" outlineLevel="2" x14ac:dyDescent="0.35">
      <c r="A2840" s="11">
        <v>43805</v>
      </c>
      <c r="B2840" t="s">
        <v>33</v>
      </c>
      <c r="C2840" s="5">
        <v>88.32</v>
      </c>
      <c r="D2840" s="25" t="str">
        <f t="shared" si="45"/>
        <v/>
      </c>
      <c r="E2840" t="s">
        <v>81</v>
      </c>
    </row>
    <row r="2841" spans="1:5" outlineLevel="2" x14ac:dyDescent="0.35">
      <c r="A2841" s="11">
        <v>43805</v>
      </c>
      <c r="B2841" t="s">
        <v>33</v>
      </c>
      <c r="C2841" s="5">
        <v>16.079999999999998</v>
      </c>
      <c r="D2841" s="25" t="str">
        <f t="shared" si="45"/>
        <v/>
      </c>
      <c r="E2841" t="s">
        <v>81</v>
      </c>
    </row>
    <row r="2842" spans="1:5" outlineLevel="2" x14ac:dyDescent="0.35">
      <c r="A2842" s="11">
        <v>43805</v>
      </c>
      <c r="B2842" t="s">
        <v>33</v>
      </c>
      <c r="C2842" s="5">
        <v>20.49</v>
      </c>
      <c r="D2842" s="25" t="str">
        <f t="shared" si="45"/>
        <v/>
      </c>
      <c r="E2842" t="s">
        <v>81</v>
      </c>
    </row>
    <row r="2843" spans="1:5" outlineLevel="2" x14ac:dyDescent="0.35">
      <c r="A2843" s="11">
        <v>43805</v>
      </c>
      <c r="B2843" t="s">
        <v>33</v>
      </c>
      <c r="C2843" s="5">
        <v>17.91</v>
      </c>
      <c r="D2843" s="25" t="str">
        <f t="shared" si="45"/>
        <v/>
      </c>
      <c r="E2843" t="s">
        <v>81</v>
      </c>
    </row>
    <row r="2844" spans="1:5" outlineLevel="2" x14ac:dyDescent="0.35">
      <c r="A2844" s="11">
        <v>43805</v>
      </c>
      <c r="B2844" t="s">
        <v>33</v>
      </c>
      <c r="C2844" s="5">
        <v>40.46</v>
      </c>
      <c r="D2844" s="25" t="str">
        <f t="shared" si="45"/>
        <v/>
      </c>
      <c r="E2844" t="s">
        <v>81</v>
      </c>
    </row>
    <row r="2845" spans="1:5" outlineLevel="2" x14ac:dyDescent="0.35">
      <c r="A2845" s="11">
        <v>43805</v>
      </c>
      <c r="B2845" t="s">
        <v>33</v>
      </c>
      <c r="C2845" s="5">
        <v>112.24</v>
      </c>
      <c r="D2845" s="25" t="str">
        <f t="shared" si="45"/>
        <v/>
      </c>
      <c r="E2845" t="s">
        <v>81</v>
      </c>
    </row>
    <row r="2846" spans="1:5" outlineLevel="2" x14ac:dyDescent="0.35">
      <c r="A2846" s="11">
        <v>43805</v>
      </c>
      <c r="B2846" t="s">
        <v>33</v>
      </c>
      <c r="C2846" s="5">
        <v>35.89</v>
      </c>
      <c r="D2846" s="25" t="str">
        <f t="shared" si="45"/>
        <v/>
      </c>
      <c r="E2846" t="s">
        <v>81</v>
      </c>
    </row>
    <row r="2847" spans="1:5" outlineLevel="2" x14ac:dyDescent="0.35">
      <c r="A2847" s="11">
        <v>43805</v>
      </c>
      <c r="B2847" t="s">
        <v>33</v>
      </c>
      <c r="C2847" s="5">
        <v>335.73</v>
      </c>
      <c r="D2847" s="25" t="str">
        <f t="shared" si="45"/>
        <v/>
      </c>
      <c r="E2847" t="s">
        <v>79</v>
      </c>
    </row>
    <row r="2848" spans="1:5" outlineLevel="2" x14ac:dyDescent="0.35">
      <c r="A2848" s="11">
        <v>43805</v>
      </c>
      <c r="B2848" t="s">
        <v>33</v>
      </c>
      <c r="C2848" s="5">
        <v>119.75</v>
      </c>
      <c r="D2848" s="25" t="str">
        <f t="shared" si="45"/>
        <v/>
      </c>
      <c r="E2848" t="s">
        <v>79</v>
      </c>
    </row>
    <row r="2849" spans="1:5" outlineLevel="2" x14ac:dyDescent="0.35">
      <c r="A2849" s="11">
        <v>43805</v>
      </c>
      <c r="B2849" t="s">
        <v>33</v>
      </c>
      <c r="C2849" s="5">
        <v>500</v>
      </c>
      <c r="D2849" s="25" t="str">
        <f t="shared" si="45"/>
        <v/>
      </c>
      <c r="E2849" t="s">
        <v>79</v>
      </c>
    </row>
    <row r="2850" spans="1:5" outlineLevel="2" x14ac:dyDescent="0.35">
      <c r="A2850" s="11">
        <v>43805</v>
      </c>
      <c r="B2850" t="s">
        <v>33</v>
      </c>
      <c r="C2850" s="5">
        <v>78.3</v>
      </c>
      <c r="D2850" s="25" t="str">
        <f t="shared" si="45"/>
        <v/>
      </c>
      <c r="E2850" t="s">
        <v>79</v>
      </c>
    </row>
    <row r="2851" spans="1:5" outlineLevel="2" x14ac:dyDescent="0.35">
      <c r="A2851" s="11">
        <v>43805</v>
      </c>
      <c r="B2851" t="s">
        <v>33</v>
      </c>
      <c r="C2851" s="5">
        <v>34.590000000000003</v>
      </c>
      <c r="D2851" s="25" t="str">
        <f t="shared" si="45"/>
        <v/>
      </c>
      <c r="E2851" t="s">
        <v>79</v>
      </c>
    </row>
    <row r="2852" spans="1:5" outlineLevel="2" x14ac:dyDescent="0.35">
      <c r="A2852" s="11">
        <v>43805</v>
      </c>
      <c r="B2852" t="s">
        <v>33</v>
      </c>
      <c r="C2852" s="5">
        <v>85.9</v>
      </c>
      <c r="D2852" s="25" t="str">
        <f t="shared" si="45"/>
        <v/>
      </c>
      <c r="E2852" t="s">
        <v>79</v>
      </c>
    </row>
    <row r="2853" spans="1:5" outlineLevel="2" x14ac:dyDescent="0.35">
      <c r="A2853" s="11">
        <v>43805</v>
      </c>
      <c r="B2853" t="s">
        <v>33</v>
      </c>
      <c r="C2853" s="5">
        <v>48.92</v>
      </c>
      <c r="D2853" s="25" t="str">
        <f t="shared" si="45"/>
        <v/>
      </c>
      <c r="E2853" t="s">
        <v>79</v>
      </c>
    </row>
    <row r="2854" spans="1:5" outlineLevel="2" x14ac:dyDescent="0.35">
      <c r="A2854" s="11">
        <v>43805</v>
      </c>
      <c r="B2854" t="s">
        <v>33</v>
      </c>
      <c r="C2854" s="5">
        <v>21.97</v>
      </c>
      <c r="D2854" s="25" t="str">
        <f t="shared" si="45"/>
        <v/>
      </c>
      <c r="E2854" t="s">
        <v>81</v>
      </c>
    </row>
    <row r="2855" spans="1:5" outlineLevel="2" x14ac:dyDescent="0.35">
      <c r="A2855" s="11">
        <v>43805</v>
      </c>
      <c r="B2855" t="s">
        <v>33</v>
      </c>
      <c r="C2855" s="5">
        <v>23.96</v>
      </c>
      <c r="D2855" s="25" t="str">
        <f t="shared" si="45"/>
        <v/>
      </c>
      <c r="E2855" t="s">
        <v>81</v>
      </c>
    </row>
    <row r="2856" spans="1:5" outlineLevel="2" x14ac:dyDescent="0.35">
      <c r="A2856" s="11">
        <v>43805</v>
      </c>
      <c r="B2856" t="s">
        <v>33</v>
      </c>
      <c r="C2856" s="5">
        <v>28.17</v>
      </c>
      <c r="D2856" s="25" t="str">
        <f t="shared" si="45"/>
        <v/>
      </c>
      <c r="E2856" t="s">
        <v>81</v>
      </c>
    </row>
    <row r="2857" spans="1:5" outlineLevel="2" x14ac:dyDescent="0.35">
      <c r="A2857" s="11">
        <v>43805</v>
      </c>
      <c r="B2857" t="s">
        <v>33</v>
      </c>
      <c r="C2857" s="5">
        <v>8.68</v>
      </c>
      <c r="D2857" s="25" t="str">
        <f t="shared" si="45"/>
        <v/>
      </c>
      <c r="E2857" t="s">
        <v>81</v>
      </c>
    </row>
    <row r="2858" spans="1:5" outlineLevel="2" x14ac:dyDescent="0.35">
      <c r="A2858" s="11">
        <v>43805</v>
      </c>
      <c r="B2858" t="s">
        <v>33</v>
      </c>
      <c r="C2858" s="5">
        <v>172.9</v>
      </c>
      <c r="D2858" s="25" t="str">
        <f t="shared" si="45"/>
        <v/>
      </c>
      <c r="E2858" t="s">
        <v>81</v>
      </c>
    </row>
    <row r="2859" spans="1:5" outlineLevel="2" x14ac:dyDescent="0.35">
      <c r="A2859" s="11">
        <v>43805</v>
      </c>
      <c r="B2859" t="s">
        <v>33</v>
      </c>
      <c r="C2859" s="5">
        <v>63.18</v>
      </c>
      <c r="D2859" s="25" t="str">
        <f t="shared" si="45"/>
        <v/>
      </c>
      <c r="E2859" t="s">
        <v>81</v>
      </c>
    </row>
    <row r="2860" spans="1:5" outlineLevel="2" x14ac:dyDescent="0.35">
      <c r="A2860" s="11">
        <v>43805</v>
      </c>
      <c r="B2860" t="s">
        <v>33</v>
      </c>
      <c r="C2860" s="5">
        <v>17.95</v>
      </c>
      <c r="D2860" s="25" t="str">
        <f t="shared" si="45"/>
        <v/>
      </c>
      <c r="E2860" t="s">
        <v>81</v>
      </c>
    </row>
    <row r="2861" spans="1:5" outlineLevel="2" x14ac:dyDescent="0.35">
      <c r="A2861" s="11">
        <v>43805</v>
      </c>
      <c r="B2861" t="s">
        <v>33</v>
      </c>
      <c r="C2861" s="5">
        <v>5.62</v>
      </c>
      <c r="D2861" s="25" t="str">
        <f t="shared" si="45"/>
        <v/>
      </c>
      <c r="E2861" t="s">
        <v>81</v>
      </c>
    </row>
    <row r="2862" spans="1:5" outlineLevel="2" x14ac:dyDescent="0.35">
      <c r="A2862" s="11">
        <v>43805</v>
      </c>
      <c r="B2862" t="s">
        <v>33</v>
      </c>
      <c r="C2862" s="5">
        <v>66.86</v>
      </c>
      <c r="D2862" s="25" t="str">
        <f t="shared" si="45"/>
        <v/>
      </c>
      <c r="E2862" t="s">
        <v>81</v>
      </c>
    </row>
    <row r="2863" spans="1:5" outlineLevel="2" x14ac:dyDescent="0.35">
      <c r="A2863" s="11">
        <v>43805</v>
      </c>
      <c r="B2863" t="s">
        <v>33</v>
      </c>
      <c r="C2863" s="5">
        <v>47.42</v>
      </c>
      <c r="D2863" s="25" t="str">
        <f t="shared" si="45"/>
        <v/>
      </c>
      <c r="E2863" t="s">
        <v>81</v>
      </c>
    </row>
    <row r="2864" spans="1:5" outlineLevel="2" x14ac:dyDescent="0.35">
      <c r="A2864" s="11">
        <v>43805</v>
      </c>
      <c r="B2864" t="s">
        <v>33</v>
      </c>
      <c r="C2864" s="5">
        <v>42.05</v>
      </c>
      <c r="D2864" s="25" t="str">
        <f t="shared" si="45"/>
        <v/>
      </c>
      <c r="E2864" t="s">
        <v>81</v>
      </c>
    </row>
    <row r="2865" spans="1:5" outlineLevel="2" x14ac:dyDescent="0.35">
      <c r="A2865" s="11">
        <v>43805</v>
      </c>
      <c r="B2865" t="s">
        <v>33</v>
      </c>
      <c r="C2865" s="5">
        <v>37.25</v>
      </c>
      <c r="D2865" s="25" t="str">
        <f t="shared" si="45"/>
        <v/>
      </c>
      <c r="E2865" t="s">
        <v>81</v>
      </c>
    </row>
    <row r="2866" spans="1:5" outlineLevel="2" x14ac:dyDescent="0.35">
      <c r="A2866" s="11">
        <v>43805</v>
      </c>
      <c r="B2866" t="s">
        <v>33</v>
      </c>
      <c r="C2866" s="5">
        <v>93.86</v>
      </c>
      <c r="D2866" s="25" t="str">
        <f t="shared" si="45"/>
        <v/>
      </c>
      <c r="E2866" t="s">
        <v>81</v>
      </c>
    </row>
    <row r="2867" spans="1:5" outlineLevel="2" x14ac:dyDescent="0.35">
      <c r="A2867" s="11">
        <v>43805</v>
      </c>
      <c r="B2867" t="s">
        <v>33</v>
      </c>
      <c r="C2867" s="5">
        <v>248.96</v>
      </c>
      <c r="D2867" s="25" t="str">
        <f t="shared" si="45"/>
        <v/>
      </c>
      <c r="E2867" t="s">
        <v>81</v>
      </c>
    </row>
    <row r="2868" spans="1:5" outlineLevel="2" x14ac:dyDescent="0.35">
      <c r="A2868" s="11">
        <v>43805</v>
      </c>
      <c r="B2868" t="s">
        <v>33</v>
      </c>
      <c r="C2868" s="5">
        <v>12.96</v>
      </c>
      <c r="D2868" s="25" t="str">
        <f t="shared" si="45"/>
        <v/>
      </c>
      <c r="E2868" t="s">
        <v>81</v>
      </c>
    </row>
    <row r="2869" spans="1:5" outlineLevel="2" x14ac:dyDescent="0.35">
      <c r="A2869" s="11">
        <v>43805</v>
      </c>
      <c r="B2869" t="s">
        <v>33</v>
      </c>
      <c r="C2869" s="5">
        <v>85.2</v>
      </c>
      <c r="D2869" s="25" t="str">
        <f t="shared" si="45"/>
        <v/>
      </c>
      <c r="E2869" t="s">
        <v>81</v>
      </c>
    </row>
    <row r="2870" spans="1:5" outlineLevel="2" x14ac:dyDescent="0.35">
      <c r="A2870" s="11">
        <v>43805</v>
      </c>
      <c r="B2870" t="s">
        <v>33</v>
      </c>
      <c r="C2870" s="5">
        <v>48.13</v>
      </c>
      <c r="D2870" s="25" t="str">
        <f t="shared" si="45"/>
        <v/>
      </c>
      <c r="E2870" t="s">
        <v>81</v>
      </c>
    </row>
    <row r="2871" spans="1:5" outlineLevel="2" x14ac:dyDescent="0.35">
      <c r="A2871" s="11">
        <v>43805</v>
      </c>
      <c r="B2871" t="s">
        <v>33</v>
      </c>
      <c r="C2871" s="5">
        <v>94.86</v>
      </c>
      <c r="D2871" s="25" t="str">
        <f t="shared" si="45"/>
        <v/>
      </c>
      <c r="E2871" t="s">
        <v>81</v>
      </c>
    </row>
    <row r="2872" spans="1:5" outlineLevel="2" x14ac:dyDescent="0.35">
      <c r="A2872" s="11">
        <v>43805</v>
      </c>
      <c r="B2872" t="s">
        <v>33</v>
      </c>
      <c r="C2872" s="5">
        <v>60.09</v>
      </c>
      <c r="D2872" s="25" t="str">
        <f t="shared" si="45"/>
        <v/>
      </c>
      <c r="E2872" t="s">
        <v>81</v>
      </c>
    </row>
    <row r="2873" spans="1:5" outlineLevel="2" x14ac:dyDescent="0.35">
      <c r="A2873" s="11">
        <v>43805</v>
      </c>
      <c r="B2873" t="s">
        <v>33</v>
      </c>
      <c r="C2873" s="5">
        <v>42.74</v>
      </c>
      <c r="D2873" s="25" t="str">
        <f t="shared" si="45"/>
        <v/>
      </c>
      <c r="E2873" t="s">
        <v>79</v>
      </c>
    </row>
    <row r="2874" spans="1:5" outlineLevel="2" x14ac:dyDescent="0.35">
      <c r="A2874" s="11">
        <v>43805</v>
      </c>
      <c r="B2874" t="s">
        <v>33</v>
      </c>
      <c r="C2874" s="5">
        <v>12.52</v>
      </c>
      <c r="D2874" s="25" t="str">
        <f t="shared" si="45"/>
        <v/>
      </c>
      <c r="E2874" t="s">
        <v>81</v>
      </c>
    </row>
    <row r="2875" spans="1:5" outlineLevel="2" x14ac:dyDescent="0.35">
      <c r="A2875" s="11">
        <v>43805</v>
      </c>
      <c r="B2875" t="s">
        <v>33</v>
      </c>
      <c r="C2875" s="5">
        <v>113.36</v>
      </c>
      <c r="D2875" s="25" t="str">
        <f t="shared" si="45"/>
        <v/>
      </c>
      <c r="E2875" t="s">
        <v>81</v>
      </c>
    </row>
    <row r="2876" spans="1:5" outlineLevel="2" x14ac:dyDescent="0.35">
      <c r="A2876" s="11">
        <v>43805</v>
      </c>
      <c r="B2876" t="s">
        <v>33</v>
      </c>
      <c r="C2876" s="5">
        <v>87.6</v>
      </c>
      <c r="D2876" s="25" t="str">
        <f t="shared" si="45"/>
        <v/>
      </c>
      <c r="E2876" t="s">
        <v>81</v>
      </c>
    </row>
    <row r="2877" spans="1:5" outlineLevel="2" x14ac:dyDescent="0.35">
      <c r="A2877" s="11">
        <v>43805</v>
      </c>
      <c r="B2877" t="s">
        <v>33</v>
      </c>
      <c r="C2877" s="5">
        <v>67.88</v>
      </c>
      <c r="D2877" s="25" t="str">
        <f t="shared" si="45"/>
        <v/>
      </c>
      <c r="E2877" t="s">
        <v>81</v>
      </c>
    </row>
    <row r="2878" spans="1:5" outlineLevel="2" x14ac:dyDescent="0.35">
      <c r="A2878" s="11">
        <v>43805</v>
      </c>
      <c r="B2878" t="s">
        <v>33</v>
      </c>
      <c r="C2878" s="5">
        <v>179.2</v>
      </c>
      <c r="D2878" s="25" t="str">
        <f t="shared" si="45"/>
        <v/>
      </c>
      <c r="E2878" t="s">
        <v>81</v>
      </c>
    </row>
    <row r="2879" spans="1:5" outlineLevel="2" x14ac:dyDescent="0.35">
      <c r="A2879" s="11">
        <v>43805</v>
      </c>
      <c r="B2879" t="s">
        <v>33</v>
      </c>
      <c r="C2879" s="5">
        <v>19.95</v>
      </c>
      <c r="D2879" s="25" t="str">
        <f t="shared" si="45"/>
        <v/>
      </c>
      <c r="E2879" t="s">
        <v>81</v>
      </c>
    </row>
    <row r="2880" spans="1:5" outlineLevel="2" x14ac:dyDescent="0.35">
      <c r="A2880" s="11">
        <v>43805</v>
      </c>
      <c r="B2880" t="s">
        <v>33</v>
      </c>
      <c r="C2880" s="5">
        <v>13.95</v>
      </c>
      <c r="D2880" s="25" t="str">
        <f t="shared" si="45"/>
        <v/>
      </c>
      <c r="E2880" t="s">
        <v>81</v>
      </c>
    </row>
    <row r="2881" spans="1:5" outlineLevel="2" x14ac:dyDescent="0.35">
      <c r="A2881" s="11">
        <v>43805</v>
      </c>
      <c r="B2881" t="s">
        <v>33</v>
      </c>
      <c r="C2881" s="5">
        <v>14.59</v>
      </c>
      <c r="D2881" s="25" t="str">
        <f t="shared" si="45"/>
        <v/>
      </c>
      <c r="E2881" t="s">
        <v>81</v>
      </c>
    </row>
    <row r="2882" spans="1:5" outlineLevel="2" x14ac:dyDescent="0.35">
      <c r="A2882" s="11">
        <v>43805</v>
      </c>
      <c r="B2882" t="s">
        <v>33</v>
      </c>
      <c r="C2882" s="5">
        <v>11.94</v>
      </c>
      <c r="D2882" s="25" t="str">
        <f t="shared" si="45"/>
        <v/>
      </c>
      <c r="E2882" t="s">
        <v>81</v>
      </c>
    </row>
    <row r="2883" spans="1:5" outlineLevel="2" x14ac:dyDescent="0.35">
      <c r="A2883" s="11">
        <v>43805</v>
      </c>
      <c r="B2883" t="s">
        <v>33</v>
      </c>
      <c r="C2883" s="5">
        <v>49.35</v>
      </c>
      <c r="D2883" s="25" t="str">
        <f t="shared" si="45"/>
        <v/>
      </c>
      <c r="E2883" t="s">
        <v>81</v>
      </c>
    </row>
    <row r="2884" spans="1:5" outlineLevel="2" x14ac:dyDescent="0.35">
      <c r="A2884" s="11">
        <v>43805</v>
      </c>
      <c r="B2884" t="s">
        <v>33</v>
      </c>
      <c r="C2884" s="5">
        <v>4.0199999999999996</v>
      </c>
      <c r="D2884" s="25" t="str">
        <f t="shared" si="45"/>
        <v/>
      </c>
      <c r="E2884" t="s">
        <v>81</v>
      </c>
    </row>
    <row r="2885" spans="1:5" outlineLevel="2" x14ac:dyDescent="0.35">
      <c r="A2885" s="11">
        <v>43805</v>
      </c>
      <c r="B2885" t="s">
        <v>33</v>
      </c>
      <c r="C2885" s="5">
        <v>14.4</v>
      </c>
      <c r="D2885" s="25" t="str">
        <f t="shared" si="45"/>
        <v/>
      </c>
      <c r="E2885" t="s">
        <v>81</v>
      </c>
    </row>
    <row r="2886" spans="1:5" outlineLevel="2" x14ac:dyDescent="0.35">
      <c r="A2886" s="11">
        <v>43805</v>
      </c>
      <c r="B2886" t="s">
        <v>33</v>
      </c>
      <c r="C2886" s="5">
        <v>29.97</v>
      </c>
      <c r="D2886" s="25" t="str">
        <f t="shared" si="45"/>
        <v/>
      </c>
      <c r="E2886" t="s">
        <v>81</v>
      </c>
    </row>
    <row r="2887" spans="1:5" outlineLevel="2" x14ac:dyDescent="0.35">
      <c r="A2887" s="11">
        <v>43805</v>
      </c>
      <c r="B2887" t="s">
        <v>33</v>
      </c>
      <c r="C2887" s="5">
        <v>9.8800000000000008</v>
      </c>
      <c r="D2887" s="25" t="str">
        <f t="shared" si="45"/>
        <v/>
      </c>
      <c r="E2887" t="s">
        <v>81</v>
      </c>
    </row>
    <row r="2888" spans="1:5" outlineLevel="2" x14ac:dyDescent="0.35">
      <c r="A2888" s="11">
        <v>43805</v>
      </c>
      <c r="B2888" t="s">
        <v>33</v>
      </c>
      <c r="C2888" s="5">
        <v>170.14</v>
      </c>
      <c r="D2888" s="25" t="str">
        <f t="shared" si="45"/>
        <v/>
      </c>
      <c r="E2888" t="s">
        <v>79</v>
      </c>
    </row>
    <row r="2889" spans="1:5" outlineLevel="2" x14ac:dyDescent="0.35">
      <c r="A2889" s="11">
        <v>43805</v>
      </c>
      <c r="B2889" t="s">
        <v>33</v>
      </c>
      <c r="C2889" s="5">
        <v>199</v>
      </c>
      <c r="D2889" s="25" t="str">
        <f t="shared" si="45"/>
        <v/>
      </c>
      <c r="E2889" t="s">
        <v>79</v>
      </c>
    </row>
    <row r="2890" spans="1:5" outlineLevel="2" x14ac:dyDescent="0.35">
      <c r="A2890" s="11">
        <v>43805</v>
      </c>
      <c r="B2890" t="s">
        <v>33</v>
      </c>
      <c r="C2890" s="5">
        <v>75.88</v>
      </c>
      <c r="D2890" s="25" t="str">
        <f t="shared" si="45"/>
        <v/>
      </c>
      <c r="E2890" t="s">
        <v>81</v>
      </c>
    </row>
    <row r="2891" spans="1:5" outlineLevel="2" x14ac:dyDescent="0.35">
      <c r="A2891" s="11">
        <v>43805</v>
      </c>
      <c r="B2891" t="s">
        <v>33</v>
      </c>
      <c r="C2891" s="5">
        <v>280.8</v>
      </c>
      <c r="D2891" s="25" t="str">
        <f t="shared" si="45"/>
        <v/>
      </c>
      <c r="E2891" t="s">
        <v>81</v>
      </c>
    </row>
    <row r="2892" spans="1:5" outlineLevel="2" x14ac:dyDescent="0.35">
      <c r="A2892" s="11">
        <v>43805</v>
      </c>
      <c r="B2892" t="s">
        <v>33</v>
      </c>
      <c r="C2892" s="5">
        <v>67.709999999999994</v>
      </c>
      <c r="D2892" s="25" t="str">
        <f t="shared" si="45"/>
        <v/>
      </c>
      <c r="E2892" t="s">
        <v>81</v>
      </c>
    </row>
    <row r="2893" spans="1:5" outlineLevel="2" x14ac:dyDescent="0.35">
      <c r="A2893" s="11">
        <v>43805</v>
      </c>
      <c r="B2893" t="s">
        <v>33</v>
      </c>
      <c r="C2893" s="5">
        <v>65.05</v>
      </c>
      <c r="D2893" s="25" t="str">
        <f t="shared" si="45"/>
        <v/>
      </c>
      <c r="E2893" t="s">
        <v>79</v>
      </c>
    </row>
    <row r="2894" spans="1:5" outlineLevel="2" x14ac:dyDescent="0.35">
      <c r="A2894" s="11">
        <v>43805</v>
      </c>
      <c r="B2894" t="s">
        <v>33</v>
      </c>
      <c r="C2894" s="5">
        <v>9.9700000000000006</v>
      </c>
      <c r="D2894" s="25" t="str">
        <f t="shared" si="45"/>
        <v/>
      </c>
      <c r="E2894" t="s">
        <v>81</v>
      </c>
    </row>
    <row r="2895" spans="1:5" outlineLevel="2" x14ac:dyDescent="0.35">
      <c r="A2895" s="11">
        <v>43805</v>
      </c>
      <c r="B2895" t="s">
        <v>33</v>
      </c>
      <c r="C2895" s="5">
        <v>57.7</v>
      </c>
      <c r="D2895" s="25" t="str">
        <f t="shared" si="45"/>
        <v/>
      </c>
      <c r="E2895" t="s">
        <v>81</v>
      </c>
    </row>
    <row r="2896" spans="1:5" outlineLevel="1" x14ac:dyDescent="0.35">
      <c r="A2896" s="24">
        <f>A2895</f>
        <v>43805</v>
      </c>
      <c r="B2896" s="24" t="str">
        <f>B2895</f>
        <v>HOME DEPOT CREDIT SERVICES</v>
      </c>
      <c r="C2896" s="25">
        <f>SUBTOTAL(9,C2834:C2895)</f>
        <v>4488.420000000001</v>
      </c>
      <c r="D2896" s="25" t="str">
        <f t="shared" si="45"/>
        <v>TOTAL</v>
      </c>
    </row>
    <row r="2897" spans="1:5" outlineLevel="2" x14ac:dyDescent="0.35">
      <c r="A2897" s="11">
        <v>43805</v>
      </c>
      <c r="B2897" t="s">
        <v>1066</v>
      </c>
      <c r="C2897" s="5">
        <v>125</v>
      </c>
      <c r="D2897" s="25" t="str">
        <f t="shared" si="45"/>
        <v/>
      </c>
      <c r="E2897" t="s">
        <v>77</v>
      </c>
    </row>
    <row r="2898" spans="1:5" outlineLevel="1" x14ac:dyDescent="0.35">
      <c r="A2898" s="24">
        <f>A2897</f>
        <v>43805</v>
      </c>
      <c r="B2898" s="24" t="str">
        <f>B2897</f>
        <v>LAYLA Z HOOSHMAND</v>
      </c>
      <c r="C2898" s="25">
        <f>SUBTOTAL(9,C2897:C2897)</f>
        <v>125</v>
      </c>
      <c r="D2898" s="25" t="str">
        <f t="shared" si="45"/>
        <v>TOTAL</v>
      </c>
    </row>
    <row r="2899" spans="1:5" outlineLevel="2" x14ac:dyDescent="0.35">
      <c r="A2899" s="11">
        <v>43805</v>
      </c>
      <c r="B2899" t="s">
        <v>384</v>
      </c>
      <c r="C2899" s="5">
        <v>3128</v>
      </c>
      <c r="D2899" s="25" t="str">
        <f t="shared" si="45"/>
        <v/>
      </c>
      <c r="E2899" t="s">
        <v>82</v>
      </c>
    </row>
    <row r="2900" spans="1:5" outlineLevel="2" x14ac:dyDescent="0.35">
      <c r="A2900" s="11">
        <v>43805</v>
      </c>
      <c r="B2900" t="s">
        <v>384</v>
      </c>
      <c r="C2900" s="5">
        <v>1564</v>
      </c>
      <c r="D2900" s="25" t="str">
        <f t="shared" si="45"/>
        <v/>
      </c>
      <c r="E2900" t="s">
        <v>82</v>
      </c>
    </row>
    <row r="2901" spans="1:5" outlineLevel="1" x14ac:dyDescent="0.35">
      <c r="A2901" s="24">
        <f>A2900</f>
        <v>43805</v>
      </c>
      <c r="B2901" s="24" t="str">
        <f>B2900</f>
        <v>HOPE KING TEACHING RESOURCES INC</v>
      </c>
      <c r="C2901" s="25">
        <f>SUBTOTAL(9,C2899:C2900)</f>
        <v>4692</v>
      </c>
      <c r="D2901" s="25" t="str">
        <f t="shared" si="45"/>
        <v>TOTAL</v>
      </c>
    </row>
    <row r="2902" spans="1:5" outlineLevel="2" x14ac:dyDescent="0.35">
      <c r="A2902" s="11">
        <v>43805</v>
      </c>
      <c r="B2902" t="s">
        <v>843</v>
      </c>
      <c r="C2902" s="5">
        <v>55</v>
      </c>
      <c r="D2902" s="25" t="str">
        <f t="shared" ref="D2902:D2965" si="46">IF(E2902="","TOTAL","")</f>
        <v/>
      </c>
      <c r="E2902" t="s">
        <v>99</v>
      </c>
    </row>
    <row r="2903" spans="1:5" outlineLevel="1" x14ac:dyDescent="0.35">
      <c r="A2903" s="24">
        <f>A2902</f>
        <v>43805</v>
      </c>
      <c r="B2903" s="24" t="str">
        <f>B2902</f>
        <v>HOSA TA</v>
      </c>
      <c r="C2903" s="25">
        <f>SUBTOTAL(9,C2902:C2902)</f>
        <v>55</v>
      </c>
      <c r="D2903" s="25" t="str">
        <f t="shared" si="46"/>
        <v>TOTAL</v>
      </c>
    </row>
    <row r="2904" spans="1:5" outlineLevel="2" x14ac:dyDescent="0.35">
      <c r="A2904" s="11">
        <v>43805</v>
      </c>
      <c r="B2904" t="s">
        <v>843</v>
      </c>
      <c r="C2904" s="5">
        <v>60</v>
      </c>
      <c r="D2904" s="25" t="str">
        <f t="shared" si="46"/>
        <v/>
      </c>
      <c r="E2904" t="s">
        <v>99</v>
      </c>
    </row>
    <row r="2905" spans="1:5" outlineLevel="1" x14ac:dyDescent="0.35">
      <c r="A2905" s="24">
        <f>A2904</f>
        <v>43805</v>
      </c>
      <c r="B2905" s="24" t="str">
        <f>B2904</f>
        <v>HOSA TA</v>
      </c>
      <c r="C2905" s="25">
        <f>SUBTOTAL(9,C2904:C2904)</f>
        <v>60</v>
      </c>
      <c r="D2905" s="25" t="str">
        <f t="shared" si="46"/>
        <v>TOTAL</v>
      </c>
    </row>
    <row r="2906" spans="1:5" outlineLevel="2" x14ac:dyDescent="0.35">
      <c r="A2906" s="11">
        <v>43805</v>
      </c>
      <c r="B2906" t="s">
        <v>843</v>
      </c>
      <c r="C2906" s="5">
        <v>240</v>
      </c>
      <c r="D2906" s="25" t="str">
        <f t="shared" si="46"/>
        <v/>
      </c>
      <c r="E2906" t="s">
        <v>99</v>
      </c>
    </row>
    <row r="2907" spans="1:5" outlineLevel="1" x14ac:dyDescent="0.35">
      <c r="A2907" s="24">
        <f>A2906</f>
        <v>43805</v>
      </c>
      <c r="B2907" s="24" t="str">
        <f>B2906</f>
        <v>HOSA TA</v>
      </c>
      <c r="C2907" s="25">
        <f>SUBTOTAL(9,C2906:C2906)</f>
        <v>240</v>
      </c>
      <c r="D2907" s="25" t="str">
        <f t="shared" si="46"/>
        <v>TOTAL</v>
      </c>
    </row>
    <row r="2908" spans="1:5" outlineLevel="2" x14ac:dyDescent="0.35">
      <c r="A2908" s="11">
        <v>43805</v>
      </c>
      <c r="B2908" t="s">
        <v>843</v>
      </c>
      <c r="C2908" s="5">
        <v>350</v>
      </c>
      <c r="D2908" s="25" t="str">
        <f t="shared" si="46"/>
        <v/>
      </c>
      <c r="E2908" t="s">
        <v>93</v>
      </c>
    </row>
    <row r="2909" spans="1:5" outlineLevel="1" x14ac:dyDescent="0.35">
      <c r="A2909" s="24">
        <f>A2908</f>
        <v>43805</v>
      </c>
      <c r="B2909" s="24" t="str">
        <f>B2908</f>
        <v>HOSA TA</v>
      </c>
      <c r="C2909" s="25">
        <f>SUBTOTAL(9,C2908:C2908)</f>
        <v>350</v>
      </c>
      <c r="D2909" s="25" t="str">
        <f t="shared" si="46"/>
        <v>TOTAL</v>
      </c>
    </row>
    <row r="2910" spans="1:5" outlineLevel="2" x14ac:dyDescent="0.35">
      <c r="A2910" s="11">
        <v>43805</v>
      </c>
      <c r="B2910" t="s">
        <v>1067</v>
      </c>
      <c r="C2910" s="5">
        <v>5600</v>
      </c>
      <c r="D2910" s="25" t="str">
        <f t="shared" si="46"/>
        <v/>
      </c>
      <c r="E2910" t="s">
        <v>77</v>
      </c>
    </row>
    <row r="2911" spans="1:5" outlineLevel="2" x14ac:dyDescent="0.35">
      <c r="A2911" s="11">
        <v>43805</v>
      </c>
      <c r="B2911" t="s">
        <v>1067</v>
      </c>
      <c r="C2911" s="5">
        <v>-74.8</v>
      </c>
      <c r="D2911" s="25" t="str">
        <f t="shared" si="46"/>
        <v/>
      </c>
      <c r="E2911" t="s">
        <v>80</v>
      </c>
    </row>
    <row r="2912" spans="1:5" outlineLevel="2" x14ac:dyDescent="0.35">
      <c r="A2912" s="11">
        <v>43805</v>
      </c>
      <c r="B2912" t="s">
        <v>1067</v>
      </c>
      <c r="C2912" s="5">
        <v>486.31</v>
      </c>
      <c r="D2912" s="25" t="str">
        <f t="shared" si="46"/>
        <v/>
      </c>
      <c r="E2912" t="s">
        <v>80</v>
      </c>
    </row>
    <row r="2913" spans="1:5" outlineLevel="1" x14ac:dyDescent="0.35">
      <c r="A2913" s="24">
        <f>A2912</f>
        <v>43805</v>
      </c>
      <c r="B2913" s="24" t="str">
        <f>B2912</f>
        <v>HM RECEIVABLES CO INC</v>
      </c>
      <c r="C2913" s="25">
        <f>SUBTOTAL(9,C2910:C2912)</f>
        <v>6011.51</v>
      </c>
      <c r="D2913" s="25" t="str">
        <f t="shared" si="46"/>
        <v>TOTAL</v>
      </c>
    </row>
    <row r="2914" spans="1:5" outlineLevel="2" x14ac:dyDescent="0.35">
      <c r="A2914" s="11">
        <v>43805</v>
      </c>
      <c r="B2914" t="s">
        <v>1068</v>
      </c>
      <c r="C2914" s="5">
        <v>-553.88</v>
      </c>
      <c r="D2914" s="25" t="str">
        <f t="shared" si="46"/>
        <v/>
      </c>
      <c r="E2914" t="s">
        <v>77</v>
      </c>
    </row>
    <row r="2915" spans="1:5" outlineLevel="2" x14ac:dyDescent="0.35">
      <c r="A2915" s="11">
        <v>43805</v>
      </c>
      <c r="B2915" t="s">
        <v>1068</v>
      </c>
      <c r="C2915" s="5">
        <v>2301.4499999999998</v>
      </c>
      <c r="D2915" s="25" t="str">
        <f t="shared" si="46"/>
        <v/>
      </c>
      <c r="E2915" t="s">
        <v>77</v>
      </c>
    </row>
    <row r="2916" spans="1:5" outlineLevel="2" x14ac:dyDescent="0.35">
      <c r="A2916" s="11">
        <v>43805</v>
      </c>
      <c r="B2916" t="s">
        <v>1068</v>
      </c>
      <c r="C2916" s="5">
        <v>168.75</v>
      </c>
      <c r="D2916" s="25" t="str">
        <f t="shared" si="46"/>
        <v/>
      </c>
      <c r="E2916" t="s">
        <v>77</v>
      </c>
    </row>
    <row r="2917" spans="1:5" outlineLevel="2" x14ac:dyDescent="0.35">
      <c r="A2917" s="11">
        <v>43805</v>
      </c>
      <c r="B2917" t="s">
        <v>1068</v>
      </c>
      <c r="C2917" s="5">
        <v>318.60000000000002</v>
      </c>
      <c r="D2917" s="25" t="str">
        <f t="shared" si="46"/>
        <v/>
      </c>
      <c r="E2917" t="s">
        <v>77</v>
      </c>
    </row>
    <row r="2918" spans="1:5" outlineLevel="2" x14ac:dyDescent="0.35">
      <c r="A2918" s="11">
        <v>43805</v>
      </c>
      <c r="B2918" t="s">
        <v>1068</v>
      </c>
      <c r="C2918" s="5">
        <v>170.15</v>
      </c>
      <c r="D2918" s="25" t="str">
        <f t="shared" si="46"/>
        <v/>
      </c>
      <c r="E2918" t="s">
        <v>77</v>
      </c>
    </row>
    <row r="2919" spans="1:5" outlineLevel="2" x14ac:dyDescent="0.35">
      <c r="A2919" s="11">
        <v>43805</v>
      </c>
      <c r="B2919" t="s">
        <v>1068</v>
      </c>
      <c r="C2919" s="5">
        <v>2387.0500000000002</v>
      </c>
      <c r="D2919" s="25" t="str">
        <f t="shared" si="46"/>
        <v/>
      </c>
      <c r="E2919" t="s">
        <v>77</v>
      </c>
    </row>
    <row r="2920" spans="1:5" outlineLevel="2" x14ac:dyDescent="0.35">
      <c r="A2920" s="11">
        <v>43805</v>
      </c>
      <c r="B2920" t="s">
        <v>1068</v>
      </c>
      <c r="C2920" s="5">
        <v>379.35</v>
      </c>
      <c r="D2920" s="25" t="str">
        <f t="shared" si="46"/>
        <v/>
      </c>
      <c r="E2920" t="s">
        <v>77</v>
      </c>
    </row>
    <row r="2921" spans="1:5" outlineLevel="2" x14ac:dyDescent="0.35">
      <c r="A2921" s="11">
        <v>43805</v>
      </c>
      <c r="B2921" t="s">
        <v>1068</v>
      </c>
      <c r="C2921" s="5">
        <v>1071</v>
      </c>
      <c r="D2921" s="25" t="str">
        <f t="shared" si="46"/>
        <v/>
      </c>
      <c r="E2921" t="s">
        <v>77</v>
      </c>
    </row>
    <row r="2922" spans="1:5" outlineLevel="2" x14ac:dyDescent="0.35">
      <c r="A2922" s="11">
        <v>43805</v>
      </c>
      <c r="B2922" t="s">
        <v>1068</v>
      </c>
      <c r="C2922" s="5">
        <v>3731.68</v>
      </c>
      <c r="D2922" s="25" t="str">
        <f t="shared" si="46"/>
        <v/>
      </c>
      <c r="E2922" t="s">
        <v>77</v>
      </c>
    </row>
    <row r="2923" spans="1:5" outlineLevel="2" x14ac:dyDescent="0.35">
      <c r="A2923" s="11">
        <v>43805</v>
      </c>
      <c r="B2923" t="s">
        <v>1068</v>
      </c>
      <c r="C2923" s="5">
        <v>483.63</v>
      </c>
      <c r="D2923" s="25" t="str">
        <f t="shared" si="46"/>
        <v/>
      </c>
      <c r="E2923" t="s">
        <v>77</v>
      </c>
    </row>
    <row r="2924" spans="1:5" outlineLevel="1" x14ac:dyDescent="0.35">
      <c r="A2924" s="24">
        <f>A2923</f>
        <v>43805</v>
      </c>
      <c r="B2924" s="24" t="str">
        <f>B2923</f>
        <v>HOUSTON FOOD BANK</v>
      </c>
      <c r="C2924" s="25">
        <f>SUBTOTAL(9,C2914:C2923)</f>
        <v>10457.779999999999</v>
      </c>
      <c r="D2924" s="25" t="str">
        <f t="shared" si="46"/>
        <v>TOTAL</v>
      </c>
    </row>
    <row r="2925" spans="1:5" outlineLevel="2" x14ac:dyDescent="0.35">
      <c r="A2925" s="11">
        <v>43805</v>
      </c>
      <c r="B2925" t="s">
        <v>34</v>
      </c>
      <c r="C2925" s="5">
        <v>344.45</v>
      </c>
      <c r="D2925" s="25" t="str">
        <f t="shared" si="46"/>
        <v/>
      </c>
      <c r="E2925" t="s">
        <v>89</v>
      </c>
    </row>
    <row r="2926" spans="1:5" outlineLevel="2" x14ac:dyDescent="0.35">
      <c r="A2926" s="11">
        <v>43805</v>
      </c>
      <c r="B2926" t="s">
        <v>34</v>
      </c>
      <c r="C2926" s="5">
        <v>588.70000000000005</v>
      </c>
      <c r="D2926" s="25" t="str">
        <f t="shared" si="46"/>
        <v/>
      </c>
      <c r="E2926" t="s">
        <v>79</v>
      </c>
    </row>
    <row r="2927" spans="1:5" outlineLevel="2" x14ac:dyDescent="0.35">
      <c r="A2927" s="11">
        <v>43805</v>
      </c>
      <c r="B2927" t="s">
        <v>34</v>
      </c>
      <c r="C2927" s="5">
        <v>259.5</v>
      </c>
      <c r="D2927" s="25" t="str">
        <f t="shared" si="46"/>
        <v/>
      </c>
      <c r="E2927" t="s">
        <v>79</v>
      </c>
    </row>
    <row r="2928" spans="1:5" outlineLevel="2" x14ac:dyDescent="0.35">
      <c r="A2928" s="11">
        <v>43805</v>
      </c>
      <c r="B2928" t="s">
        <v>34</v>
      </c>
      <c r="C2928" s="5">
        <v>170</v>
      </c>
      <c r="D2928" s="25" t="str">
        <f t="shared" si="46"/>
        <v/>
      </c>
      <c r="E2928" t="s">
        <v>79</v>
      </c>
    </row>
    <row r="2929" spans="1:5" outlineLevel="1" x14ac:dyDescent="0.35">
      <c r="A2929" s="24">
        <f>A2928</f>
        <v>43805</v>
      </c>
      <c r="B2929" s="24" t="str">
        <f>B2928</f>
        <v>HOUSTON GRADUATION CENTER INC</v>
      </c>
      <c r="C2929" s="25">
        <f>SUBTOTAL(9,C2925:C2928)</f>
        <v>1362.65</v>
      </c>
      <c r="D2929" s="25" t="str">
        <f t="shared" si="46"/>
        <v>TOTAL</v>
      </c>
    </row>
    <row r="2930" spans="1:5" outlineLevel="2" x14ac:dyDescent="0.35">
      <c r="A2930" s="11">
        <v>43805</v>
      </c>
      <c r="B2930" t="s">
        <v>1069</v>
      </c>
      <c r="C2930" s="5">
        <v>250</v>
      </c>
      <c r="D2930" s="25" t="str">
        <f t="shared" si="46"/>
        <v/>
      </c>
      <c r="E2930" t="s">
        <v>99</v>
      </c>
    </row>
    <row r="2931" spans="1:5" outlineLevel="1" x14ac:dyDescent="0.35">
      <c r="A2931" s="24">
        <f>A2930</f>
        <v>43805</v>
      </c>
      <c r="B2931" s="24" t="str">
        <f>B2930</f>
        <v>HOUSTON GRAND OPERA</v>
      </c>
      <c r="C2931" s="25">
        <f>SUBTOTAL(9,C2930:C2930)</f>
        <v>250</v>
      </c>
      <c r="D2931" s="25" t="str">
        <f t="shared" si="46"/>
        <v>TOTAL</v>
      </c>
    </row>
    <row r="2932" spans="1:5" outlineLevel="2" x14ac:dyDescent="0.35">
      <c r="A2932" s="11">
        <v>43805</v>
      </c>
      <c r="B2932" t="s">
        <v>1069</v>
      </c>
      <c r="C2932" s="5">
        <v>900</v>
      </c>
      <c r="D2932" s="25" t="str">
        <f t="shared" si="46"/>
        <v/>
      </c>
      <c r="E2932" t="s">
        <v>77</v>
      </c>
    </row>
    <row r="2933" spans="1:5" outlineLevel="1" x14ac:dyDescent="0.35">
      <c r="A2933" s="24">
        <f>A2932</f>
        <v>43805</v>
      </c>
      <c r="B2933" s="24" t="str">
        <f>B2932</f>
        <v>HOUSTON GRAND OPERA</v>
      </c>
      <c r="C2933" s="25">
        <f>SUBTOTAL(9,C2932:C2932)</f>
        <v>900</v>
      </c>
      <c r="D2933" s="25" t="str">
        <f t="shared" si="46"/>
        <v>TOTAL</v>
      </c>
    </row>
    <row r="2934" spans="1:5" outlineLevel="2" x14ac:dyDescent="0.35">
      <c r="A2934" s="11">
        <v>43805</v>
      </c>
      <c r="B2934" t="s">
        <v>844</v>
      </c>
      <c r="C2934" s="5">
        <v>4900</v>
      </c>
      <c r="D2934" s="25" t="str">
        <f t="shared" si="46"/>
        <v/>
      </c>
      <c r="E2934" t="s">
        <v>79</v>
      </c>
    </row>
    <row r="2935" spans="1:5" outlineLevel="1" x14ac:dyDescent="0.35">
      <c r="A2935" s="24">
        <f>A2934</f>
        <v>43805</v>
      </c>
      <c r="B2935" s="24" t="str">
        <f>B2934</f>
        <v>HOUSTON LIVESTOCK SHOW</v>
      </c>
      <c r="C2935" s="25">
        <f>SUBTOTAL(9,C2934:C2934)</f>
        <v>4900</v>
      </c>
      <c r="D2935" s="25" t="str">
        <f t="shared" si="46"/>
        <v>TOTAL</v>
      </c>
    </row>
    <row r="2936" spans="1:5" outlineLevel="2" x14ac:dyDescent="0.35">
      <c r="A2936" s="11">
        <v>43805</v>
      </c>
      <c r="B2936" t="s">
        <v>527</v>
      </c>
      <c r="C2936" s="5">
        <v>520</v>
      </c>
      <c r="D2936" s="25" t="str">
        <f t="shared" si="46"/>
        <v/>
      </c>
      <c r="E2936" t="s">
        <v>99</v>
      </c>
    </row>
    <row r="2937" spans="1:5" outlineLevel="1" x14ac:dyDescent="0.35">
      <c r="A2937" s="24">
        <f>A2936</f>
        <v>43805</v>
      </c>
      <c r="B2937" s="24" t="str">
        <f>B2936</f>
        <v>HOUSTON MUSEUM OF NATURAL SCIENCE</v>
      </c>
      <c r="C2937" s="25">
        <f>SUBTOTAL(9,C2936:C2936)</f>
        <v>520</v>
      </c>
      <c r="D2937" s="25" t="str">
        <f t="shared" si="46"/>
        <v>TOTAL</v>
      </c>
    </row>
    <row r="2938" spans="1:5" outlineLevel="2" x14ac:dyDescent="0.35">
      <c r="A2938" s="11">
        <v>43805</v>
      </c>
      <c r="B2938" t="s">
        <v>385</v>
      </c>
      <c r="C2938" s="5">
        <v>525</v>
      </c>
      <c r="D2938" s="25" t="str">
        <f t="shared" si="46"/>
        <v/>
      </c>
      <c r="E2938" t="s">
        <v>99</v>
      </c>
    </row>
    <row r="2939" spans="1:5" outlineLevel="1" x14ac:dyDescent="0.35">
      <c r="A2939" s="24">
        <f>A2938</f>
        <v>43805</v>
      </c>
      <c r="B2939" s="24" t="str">
        <f>B2938</f>
        <v>HOUSTON ZOO INC</v>
      </c>
      <c r="C2939" s="25">
        <f>SUBTOTAL(9,C2938:C2938)</f>
        <v>525</v>
      </c>
      <c r="D2939" s="25" t="str">
        <f t="shared" si="46"/>
        <v>TOTAL</v>
      </c>
    </row>
    <row r="2940" spans="1:5" outlineLevel="2" x14ac:dyDescent="0.35">
      <c r="A2940" s="11">
        <v>43805</v>
      </c>
      <c r="B2940" t="s">
        <v>1070</v>
      </c>
      <c r="C2940" s="5">
        <v>125</v>
      </c>
      <c r="D2940" s="25" t="str">
        <f t="shared" si="46"/>
        <v/>
      </c>
      <c r="E2940" t="s">
        <v>77</v>
      </c>
    </row>
    <row r="2941" spans="1:5" outlineLevel="1" x14ac:dyDescent="0.35">
      <c r="A2941" s="24">
        <f>A2940</f>
        <v>43805</v>
      </c>
      <c r="B2941" s="24" t="str">
        <f>B2940</f>
        <v>BRANDON HOWARD</v>
      </c>
      <c r="C2941" s="25">
        <f>SUBTOTAL(9,C2940:C2940)</f>
        <v>125</v>
      </c>
      <c r="D2941" s="25" t="str">
        <f t="shared" si="46"/>
        <v>TOTAL</v>
      </c>
    </row>
    <row r="2942" spans="1:5" outlineLevel="2" x14ac:dyDescent="0.35">
      <c r="A2942" s="11">
        <v>43805</v>
      </c>
      <c r="B2942" t="s">
        <v>1071</v>
      </c>
      <c r="C2942" s="5">
        <v>65</v>
      </c>
      <c r="D2942" s="25" t="str">
        <f t="shared" si="46"/>
        <v/>
      </c>
      <c r="E2942" t="s">
        <v>77</v>
      </c>
    </row>
    <row r="2943" spans="1:5" outlineLevel="1" x14ac:dyDescent="0.35">
      <c r="A2943" s="24">
        <f>A2942</f>
        <v>43805</v>
      </c>
      <c r="B2943" s="24" t="str">
        <f>B2942</f>
        <v>JAMES FREDERICK HOWARD</v>
      </c>
      <c r="C2943" s="25">
        <f>SUBTOTAL(9,C2942:C2942)</f>
        <v>65</v>
      </c>
      <c r="D2943" s="25" t="str">
        <f t="shared" si="46"/>
        <v>TOTAL</v>
      </c>
    </row>
    <row r="2944" spans="1:5" outlineLevel="2" x14ac:dyDescent="0.35">
      <c r="A2944" s="11">
        <v>43805</v>
      </c>
      <c r="B2944" t="s">
        <v>845</v>
      </c>
      <c r="C2944" s="5">
        <v>225</v>
      </c>
      <c r="D2944" s="25" t="str">
        <f t="shared" si="46"/>
        <v/>
      </c>
      <c r="E2944" t="s">
        <v>99</v>
      </c>
    </row>
    <row r="2945" spans="1:5" outlineLevel="1" x14ac:dyDescent="0.35">
      <c r="A2945" s="24">
        <f>A2944</f>
        <v>43805</v>
      </c>
      <c r="B2945" s="24" t="str">
        <f>B2944</f>
        <v>HUGH OBRIAN YOUTH LEADERSHIP</v>
      </c>
      <c r="C2945" s="25">
        <f>SUBTOTAL(9,C2944:C2944)</f>
        <v>225</v>
      </c>
      <c r="D2945" s="25" t="str">
        <f t="shared" si="46"/>
        <v>TOTAL</v>
      </c>
    </row>
    <row r="2946" spans="1:5" outlineLevel="2" x14ac:dyDescent="0.35">
      <c r="A2946" s="11">
        <v>43805</v>
      </c>
      <c r="B2946" t="s">
        <v>1072</v>
      </c>
      <c r="C2946" s="5">
        <v>463.5</v>
      </c>
      <c r="D2946" s="25" t="str">
        <f t="shared" si="46"/>
        <v/>
      </c>
      <c r="E2946" t="s">
        <v>93</v>
      </c>
    </row>
    <row r="2947" spans="1:5" outlineLevel="1" x14ac:dyDescent="0.35">
      <c r="A2947" s="24">
        <f>A2946</f>
        <v>43805</v>
      </c>
      <c r="B2947" s="24" t="str">
        <f>B2946</f>
        <v>PIZZA WITH A PURPOSE LLC</v>
      </c>
      <c r="C2947" s="25">
        <f>SUBTOTAL(9,C2946:C2946)</f>
        <v>463.5</v>
      </c>
      <c r="D2947" s="25" t="str">
        <f t="shared" si="46"/>
        <v>TOTAL</v>
      </c>
    </row>
    <row r="2948" spans="1:5" outlineLevel="2" x14ac:dyDescent="0.35">
      <c r="A2948" s="11">
        <v>43805</v>
      </c>
      <c r="B2948" t="s">
        <v>133</v>
      </c>
      <c r="C2948" s="5">
        <v>8373.2800000000007</v>
      </c>
      <c r="D2948" s="25" t="str">
        <f t="shared" si="46"/>
        <v/>
      </c>
      <c r="E2948" t="s">
        <v>85</v>
      </c>
    </row>
    <row r="2949" spans="1:5" outlineLevel="2" x14ac:dyDescent="0.35">
      <c r="A2949" s="11">
        <v>43805</v>
      </c>
      <c r="B2949" t="s">
        <v>133</v>
      </c>
      <c r="C2949" s="5">
        <v>7328.07</v>
      </c>
      <c r="D2949" s="25" t="str">
        <f t="shared" si="46"/>
        <v/>
      </c>
      <c r="E2949" t="s">
        <v>85</v>
      </c>
    </row>
    <row r="2950" spans="1:5" outlineLevel="2" x14ac:dyDescent="0.35">
      <c r="A2950" s="11">
        <v>43805</v>
      </c>
      <c r="B2950" t="s">
        <v>133</v>
      </c>
      <c r="C2950" s="5">
        <v>1669.54</v>
      </c>
      <c r="D2950" s="25" t="str">
        <f t="shared" si="46"/>
        <v/>
      </c>
      <c r="E2950" t="s">
        <v>85</v>
      </c>
    </row>
    <row r="2951" spans="1:5" outlineLevel="2" x14ac:dyDescent="0.35">
      <c r="A2951" s="11">
        <v>43805</v>
      </c>
      <c r="B2951" t="s">
        <v>133</v>
      </c>
      <c r="C2951" s="5">
        <v>593</v>
      </c>
      <c r="D2951" s="25" t="str">
        <f t="shared" si="46"/>
        <v/>
      </c>
      <c r="E2951" t="s">
        <v>85</v>
      </c>
    </row>
    <row r="2952" spans="1:5" outlineLevel="2" x14ac:dyDescent="0.35">
      <c r="A2952" s="11">
        <v>43805</v>
      </c>
      <c r="B2952" t="s">
        <v>133</v>
      </c>
      <c r="C2952" s="5">
        <v>593</v>
      </c>
      <c r="D2952" s="25" t="str">
        <f t="shared" si="46"/>
        <v/>
      </c>
      <c r="E2952" t="s">
        <v>85</v>
      </c>
    </row>
    <row r="2953" spans="1:5" outlineLevel="2" x14ac:dyDescent="0.35">
      <c r="A2953" s="11">
        <v>43805</v>
      </c>
      <c r="B2953" t="s">
        <v>133</v>
      </c>
      <c r="C2953" s="5">
        <v>890</v>
      </c>
      <c r="D2953" s="25" t="str">
        <f t="shared" si="46"/>
        <v/>
      </c>
      <c r="E2953" t="s">
        <v>85</v>
      </c>
    </row>
    <row r="2954" spans="1:5" outlineLevel="2" x14ac:dyDescent="0.35">
      <c r="A2954" s="11">
        <v>43805</v>
      </c>
      <c r="B2954" t="s">
        <v>133</v>
      </c>
      <c r="C2954" s="5">
        <v>832</v>
      </c>
      <c r="D2954" s="25" t="str">
        <f t="shared" si="46"/>
        <v/>
      </c>
      <c r="E2954" t="s">
        <v>85</v>
      </c>
    </row>
    <row r="2955" spans="1:5" outlineLevel="2" x14ac:dyDescent="0.35">
      <c r="A2955" s="11">
        <v>43805</v>
      </c>
      <c r="B2955" t="s">
        <v>133</v>
      </c>
      <c r="C2955" s="5">
        <v>17650.7</v>
      </c>
      <c r="D2955" s="25" t="str">
        <f t="shared" si="46"/>
        <v/>
      </c>
      <c r="E2955" t="s">
        <v>94</v>
      </c>
    </row>
    <row r="2956" spans="1:5" outlineLevel="2" x14ac:dyDescent="0.35">
      <c r="A2956" s="11">
        <v>43805</v>
      </c>
      <c r="B2956" t="s">
        <v>133</v>
      </c>
      <c r="C2956" s="5">
        <v>759.18</v>
      </c>
      <c r="D2956" s="25" t="str">
        <f t="shared" si="46"/>
        <v/>
      </c>
      <c r="E2956" t="s">
        <v>85</v>
      </c>
    </row>
    <row r="2957" spans="1:5" outlineLevel="1" x14ac:dyDescent="0.35">
      <c r="A2957" s="24">
        <f>A2956</f>
        <v>43805</v>
      </c>
      <c r="B2957" s="24" t="str">
        <f>B2956</f>
        <v>HUNTON TRANE SERVICES</v>
      </c>
      <c r="C2957" s="25">
        <f>SUBTOTAL(9,C2948:C2956)</f>
        <v>38688.769999999997</v>
      </c>
      <c r="D2957" s="25" t="str">
        <f t="shared" si="46"/>
        <v>TOTAL</v>
      </c>
    </row>
    <row r="2958" spans="1:5" outlineLevel="2" x14ac:dyDescent="0.35">
      <c r="A2958" s="11">
        <v>43805</v>
      </c>
      <c r="B2958" t="s">
        <v>1073</v>
      </c>
      <c r="C2958" s="5">
        <v>85</v>
      </c>
      <c r="D2958" s="25" t="str">
        <f t="shared" si="46"/>
        <v/>
      </c>
      <c r="E2958" t="s">
        <v>77</v>
      </c>
    </row>
    <row r="2959" spans="1:5" outlineLevel="1" x14ac:dyDescent="0.35">
      <c r="A2959" s="24">
        <f>A2958</f>
        <v>43805</v>
      </c>
      <c r="B2959" s="24" t="str">
        <f>B2958</f>
        <v>TARA HURD</v>
      </c>
      <c r="C2959" s="25">
        <f>SUBTOTAL(9,C2958:C2958)</f>
        <v>85</v>
      </c>
      <c r="D2959" s="25" t="str">
        <f t="shared" si="46"/>
        <v>TOTAL</v>
      </c>
    </row>
    <row r="2960" spans="1:5" outlineLevel="2" x14ac:dyDescent="0.35">
      <c r="A2960" s="11">
        <v>43805</v>
      </c>
      <c r="B2960" t="s">
        <v>114</v>
      </c>
      <c r="C2960" s="5">
        <v>2010.5</v>
      </c>
      <c r="D2960" s="25" t="str">
        <f t="shared" si="46"/>
        <v/>
      </c>
      <c r="E2960" t="s">
        <v>480</v>
      </c>
    </row>
    <row r="2961" spans="1:5" outlineLevel="2" x14ac:dyDescent="0.35">
      <c r="A2961" s="11">
        <v>43805</v>
      </c>
      <c r="B2961" t="s">
        <v>114</v>
      </c>
      <c r="C2961" s="5">
        <v>479</v>
      </c>
      <c r="D2961" s="25" t="str">
        <f t="shared" si="46"/>
        <v/>
      </c>
      <c r="E2961" t="s">
        <v>480</v>
      </c>
    </row>
    <row r="2962" spans="1:5" outlineLevel="2" x14ac:dyDescent="0.35">
      <c r="A2962" s="11">
        <v>43805</v>
      </c>
      <c r="B2962" t="s">
        <v>114</v>
      </c>
      <c r="C2962" s="5">
        <v>479</v>
      </c>
      <c r="D2962" s="25" t="str">
        <f t="shared" si="46"/>
        <v/>
      </c>
      <c r="E2962" t="s">
        <v>480</v>
      </c>
    </row>
    <row r="2963" spans="1:5" outlineLevel="2" x14ac:dyDescent="0.35">
      <c r="A2963" s="11">
        <v>43805</v>
      </c>
      <c r="B2963" t="s">
        <v>114</v>
      </c>
      <c r="C2963" s="5">
        <v>1850</v>
      </c>
      <c r="D2963" s="25" t="str">
        <f t="shared" si="46"/>
        <v/>
      </c>
      <c r="E2963" t="s">
        <v>79</v>
      </c>
    </row>
    <row r="2964" spans="1:5" outlineLevel="1" x14ac:dyDescent="0.35">
      <c r="A2964" s="24">
        <f>A2963</f>
        <v>43805</v>
      </c>
      <c r="B2964" s="24" t="str">
        <f>B2963</f>
        <v>IDENTISYS INC</v>
      </c>
      <c r="C2964" s="25">
        <f>SUBTOTAL(9,C2960:C2963)</f>
        <v>4818.5</v>
      </c>
      <c r="D2964" s="25" t="str">
        <f t="shared" si="46"/>
        <v>TOTAL</v>
      </c>
    </row>
    <row r="2965" spans="1:5" outlineLevel="2" x14ac:dyDescent="0.35">
      <c r="A2965" s="11">
        <v>43805</v>
      </c>
      <c r="B2965" t="s">
        <v>10</v>
      </c>
      <c r="C2965" s="5">
        <v>414</v>
      </c>
      <c r="D2965" s="25" t="str">
        <f t="shared" si="46"/>
        <v/>
      </c>
      <c r="E2965" t="s">
        <v>79</v>
      </c>
    </row>
    <row r="2966" spans="1:5" outlineLevel="2" x14ac:dyDescent="0.35">
      <c r="A2966" s="11">
        <v>43805</v>
      </c>
      <c r="B2966" t="s">
        <v>10</v>
      </c>
      <c r="C2966" s="5">
        <v>3129.47</v>
      </c>
      <c r="D2966" s="25" t="str">
        <f t="shared" ref="D2966:D3029" si="47">IF(E2966="","TOTAL","")</f>
        <v/>
      </c>
      <c r="E2966" t="s">
        <v>79</v>
      </c>
    </row>
    <row r="2967" spans="1:5" outlineLevel="2" x14ac:dyDescent="0.35">
      <c r="A2967" s="11">
        <v>43805</v>
      </c>
      <c r="B2967" t="s">
        <v>10</v>
      </c>
      <c r="C2967" s="5">
        <v>3129.47</v>
      </c>
      <c r="D2967" s="25" t="str">
        <f t="shared" si="47"/>
        <v/>
      </c>
      <c r="E2967" t="s">
        <v>79</v>
      </c>
    </row>
    <row r="2968" spans="1:5" outlineLevel="2" x14ac:dyDescent="0.35">
      <c r="A2968" s="11">
        <v>43805</v>
      </c>
      <c r="B2968" t="s">
        <v>10</v>
      </c>
      <c r="C2968" s="5">
        <v>4725.16</v>
      </c>
      <c r="D2968" s="25" t="str">
        <f t="shared" si="47"/>
        <v/>
      </c>
      <c r="E2968" t="s">
        <v>79</v>
      </c>
    </row>
    <row r="2969" spans="1:5" outlineLevel="2" x14ac:dyDescent="0.35">
      <c r="A2969" s="11">
        <v>43805</v>
      </c>
      <c r="B2969" t="s">
        <v>10</v>
      </c>
      <c r="C2969" s="5">
        <v>293.10000000000002</v>
      </c>
      <c r="D2969" s="25" t="str">
        <f t="shared" si="47"/>
        <v/>
      </c>
      <c r="E2969" t="s">
        <v>79</v>
      </c>
    </row>
    <row r="2970" spans="1:5" outlineLevel="2" x14ac:dyDescent="0.35">
      <c r="A2970" s="11">
        <v>43805</v>
      </c>
      <c r="B2970" t="s">
        <v>10</v>
      </c>
      <c r="C2970" s="5">
        <v>525.02</v>
      </c>
      <c r="D2970" s="25" t="str">
        <f t="shared" si="47"/>
        <v/>
      </c>
      <c r="E2970" t="s">
        <v>79</v>
      </c>
    </row>
    <row r="2971" spans="1:5" outlineLevel="1" x14ac:dyDescent="0.35">
      <c r="A2971" s="24">
        <f>A2970</f>
        <v>43805</v>
      </c>
      <c r="B2971" s="24" t="str">
        <f>B2970</f>
        <v>INDECO SALES CO</v>
      </c>
      <c r="C2971" s="25">
        <f>SUBTOTAL(9,C2965:C2970)</f>
        <v>12216.22</v>
      </c>
      <c r="D2971" s="25" t="str">
        <f t="shared" si="47"/>
        <v>TOTAL</v>
      </c>
    </row>
    <row r="2972" spans="1:5" outlineLevel="2" x14ac:dyDescent="0.35">
      <c r="A2972" s="11">
        <v>43805</v>
      </c>
      <c r="B2972" t="s">
        <v>334</v>
      </c>
      <c r="C2972" s="5">
        <v>2905</v>
      </c>
      <c r="D2972" s="25" t="str">
        <f t="shared" si="47"/>
        <v/>
      </c>
      <c r="E2972" t="s">
        <v>100</v>
      </c>
    </row>
    <row r="2973" spans="1:5" outlineLevel="1" x14ac:dyDescent="0.35">
      <c r="A2973" s="24">
        <f>A2972</f>
        <v>43805</v>
      </c>
      <c r="B2973" s="24" t="str">
        <f>B2972</f>
        <v>INFRAMARK LLC</v>
      </c>
      <c r="C2973" s="25">
        <f>SUBTOTAL(9,C2972:C2972)</f>
        <v>2905</v>
      </c>
      <c r="D2973" s="25" t="str">
        <f t="shared" si="47"/>
        <v>TOTAL</v>
      </c>
    </row>
    <row r="2974" spans="1:5" outlineLevel="2" x14ac:dyDescent="0.35">
      <c r="A2974" s="11">
        <v>43805</v>
      </c>
      <c r="B2974" t="s">
        <v>250</v>
      </c>
      <c r="C2974" s="5">
        <v>9968</v>
      </c>
      <c r="D2974" s="25" t="str">
        <f t="shared" si="47"/>
        <v/>
      </c>
      <c r="E2974" t="s">
        <v>85</v>
      </c>
    </row>
    <row r="2975" spans="1:5" outlineLevel="2" x14ac:dyDescent="0.35">
      <c r="A2975" s="11">
        <v>43805</v>
      </c>
      <c r="B2975" t="s">
        <v>250</v>
      </c>
      <c r="C2975" s="5">
        <v>5694</v>
      </c>
      <c r="D2975" s="25" t="str">
        <f t="shared" si="47"/>
        <v/>
      </c>
      <c r="E2975" t="s">
        <v>85</v>
      </c>
    </row>
    <row r="2976" spans="1:5" outlineLevel="2" x14ac:dyDescent="0.35">
      <c r="A2976" s="11">
        <v>43805</v>
      </c>
      <c r="B2976" t="s">
        <v>250</v>
      </c>
      <c r="C2976" s="5">
        <v>25686</v>
      </c>
      <c r="D2976" s="25" t="str">
        <f t="shared" si="47"/>
        <v/>
      </c>
      <c r="E2976" t="s">
        <v>85</v>
      </c>
    </row>
    <row r="2977" spans="1:5" outlineLevel="1" x14ac:dyDescent="0.35">
      <c r="A2977" s="24">
        <f>A2976</f>
        <v>43805</v>
      </c>
      <c r="B2977" s="24" t="str">
        <f>B2976</f>
        <v>INNOVATION WATER WORKS</v>
      </c>
      <c r="C2977" s="25">
        <f>SUBTOTAL(9,C2974:C2976)</f>
        <v>41348</v>
      </c>
      <c r="D2977" s="25" t="str">
        <f t="shared" si="47"/>
        <v>TOTAL</v>
      </c>
    </row>
    <row r="2978" spans="1:5" outlineLevel="2" x14ac:dyDescent="0.35">
      <c r="A2978" s="11">
        <v>43805</v>
      </c>
      <c r="B2978" t="s">
        <v>1074</v>
      </c>
      <c r="C2978" s="5">
        <v>85</v>
      </c>
      <c r="D2978" s="25" t="str">
        <f t="shared" si="47"/>
        <v/>
      </c>
      <c r="E2978" t="s">
        <v>77</v>
      </c>
    </row>
    <row r="2979" spans="1:5" outlineLevel="1" x14ac:dyDescent="0.35">
      <c r="A2979" s="24">
        <f>A2978</f>
        <v>43805</v>
      </c>
      <c r="B2979" s="24" t="str">
        <f>B2978</f>
        <v>TYRONE D JACKSON SR</v>
      </c>
      <c r="C2979" s="25">
        <f>SUBTOTAL(9,C2978:C2978)</f>
        <v>85</v>
      </c>
      <c r="D2979" s="25" t="str">
        <f t="shared" si="47"/>
        <v>TOTAL</v>
      </c>
    </row>
    <row r="2980" spans="1:5" outlineLevel="2" x14ac:dyDescent="0.35">
      <c r="A2980" s="11">
        <v>43805</v>
      </c>
      <c r="B2980" t="s">
        <v>699</v>
      </c>
      <c r="C2980" s="5">
        <v>150</v>
      </c>
      <c r="D2980" s="25" t="str">
        <f t="shared" si="47"/>
        <v/>
      </c>
      <c r="E2980" t="s">
        <v>77</v>
      </c>
    </row>
    <row r="2981" spans="1:5" outlineLevel="1" x14ac:dyDescent="0.35">
      <c r="A2981" s="24">
        <f>A2980</f>
        <v>43805</v>
      </c>
      <c r="B2981" s="24" t="str">
        <f>B2980</f>
        <v>MICHAEL D JACOB</v>
      </c>
      <c r="C2981" s="25">
        <f>SUBTOTAL(9,C2980:C2980)</f>
        <v>150</v>
      </c>
      <c r="D2981" s="25" t="str">
        <f t="shared" si="47"/>
        <v>TOTAL</v>
      </c>
    </row>
    <row r="2982" spans="1:5" outlineLevel="2" x14ac:dyDescent="0.35">
      <c r="A2982" s="11">
        <v>43805</v>
      </c>
      <c r="B2982" t="s">
        <v>35</v>
      </c>
      <c r="C2982" s="5">
        <v>25</v>
      </c>
      <c r="D2982" s="25" t="str">
        <f t="shared" si="47"/>
        <v/>
      </c>
      <c r="E2982" t="s">
        <v>93</v>
      </c>
    </row>
    <row r="2983" spans="1:5" outlineLevel="2" x14ac:dyDescent="0.35">
      <c r="A2983" s="11">
        <v>43805</v>
      </c>
      <c r="B2983" t="s">
        <v>35</v>
      </c>
      <c r="C2983" s="5">
        <v>222.61</v>
      </c>
      <c r="D2983" s="25" t="str">
        <f t="shared" si="47"/>
        <v/>
      </c>
      <c r="E2983" t="s">
        <v>93</v>
      </c>
    </row>
    <row r="2984" spans="1:5" outlineLevel="1" x14ac:dyDescent="0.35">
      <c r="A2984" s="24">
        <f>A2983</f>
        <v>43805</v>
      </c>
      <c r="B2984" s="24" t="str">
        <f>B2983</f>
        <v>JASON'S DELI- DELI MGMT DEPT 271</v>
      </c>
      <c r="C2984" s="25">
        <f>SUBTOTAL(9,C2982:C2983)</f>
        <v>247.61</v>
      </c>
      <c r="D2984" s="25" t="str">
        <f t="shared" si="47"/>
        <v>TOTAL</v>
      </c>
    </row>
    <row r="2985" spans="1:5" outlineLevel="2" x14ac:dyDescent="0.35">
      <c r="A2985" s="11">
        <v>43805</v>
      </c>
      <c r="B2985" t="s">
        <v>797</v>
      </c>
      <c r="C2985" s="5">
        <v>125</v>
      </c>
      <c r="D2985" s="25" t="str">
        <f t="shared" si="47"/>
        <v/>
      </c>
      <c r="E2985" t="s">
        <v>77</v>
      </c>
    </row>
    <row r="2986" spans="1:5" outlineLevel="1" x14ac:dyDescent="0.35">
      <c r="A2986" s="24">
        <f>A2985</f>
        <v>43805</v>
      </c>
      <c r="B2986" s="24" t="str">
        <f>B2985</f>
        <v>TROY B JAY</v>
      </c>
      <c r="C2986" s="25">
        <f>SUBTOTAL(9,C2985:C2985)</f>
        <v>125</v>
      </c>
      <c r="D2986" s="25" t="str">
        <f t="shared" si="47"/>
        <v>TOTAL</v>
      </c>
    </row>
    <row r="2987" spans="1:5" outlineLevel="2" x14ac:dyDescent="0.35">
      <c r="A2987" s="11">
        <v>43805</v>
      </c>
      <c r="B2987" t="s">
        <v>1075</v>
      </c>
      <c r="C2987" s="5">
        <v>987.7</v>
      </c>
      <c r="D2987" s="25" t="str">
        <f t="shared" si="47"/>
        <v/>
      </c>
      <c r="E2987" t="s">
        <v>79</v>
      </c>
    </row>
    <row r="2988" spans="1:5" outlineLevel="1" x14ac:dyDescent="0.35">
      <c r="A2988" s="24">
        <f>A2987</f>
        <v>43805</v>
      </c>
      <c r="B2988" s="24" t="str">
        <f>B2987</f>
        <v>JEAN'S RESTAURANT SUPPLY</v>
      </c>
      <c r="C2988" s="25">
        <f>SUBTOTAL(9,C2987:C2987)</f>
        <v>987.7</v>
      </c>
      <c r="D2988" s="25" t="str">
        <f t="shared" si="47"/>
        <v>TOTAL</v>
      </c>
    </row>
    <row r="2989" spans="1:5" outlineLevel="2" x14ac:dyDescent="0.35">
      <c r="A2989" s="11">
        <v>43805</v>
      </c>
      <c r="B2989" t="s">
        <v>798</v>
      </c>
      <c r="C2989" s="5">
        <v>115</v>
      </c>
      <c r="D2989" s="25" t="str">
        <f t="shared" si="47"/>
        <v/>
      </c>
      <c r="E2989" t="s">
        <v>77</v>
      </c>
    </row>
    <row r="2990" spans="1:5" outlineLevel="1" x14ac:dyDescent="0.35">
      <c r="A2990" s="24">
        <f>A2989</f>
        <v>43805</v>
      </c>
      <c r="B2990" s="24" t="str">
        <f>B2989</f>
        <v>YUL B JEFFERSON</v>
      </c>
      <c r="C2990" s="25">
        <f>SUBTOTAL(9,C2989:C2989)</f>
        <v>115</v>
      </c>
      <c r="D2990" s="25" t="str">
        <f t="shared" si="47"/>
        <v>TOTAL</v>
      </c>
    </row>
    <row r="2991" spans="1:5" outlineLevel="2" x14ac:dyDescent="0.35">
      <c r="A2991" s="11">
        <v>43805</v>
      </c>
      <c r="B2991" t="s">
        <v>799</v>
      </c>
      <c r="C2991" s="5">
        <v>85</v>
      </c>
      <c r="D2991" s="25" t="str">
        <f t="shared" si="47"/>
        <v/>
      </c>
      <c r="E2991" t="s">
        <v>77</v>
      </c>
    </row>
    <row r="2992" spans="1:5" outlineLevel="1" x14ac:dyDescent="0.35">
      <c r="A2992" s="24">
        <f>A2991</f>
        <v>43805</v>
      </c>
      <c r="B2992" s="24" t="str">
        <f>B2991</f>
        <v>DANTHONY E JENKINS</v>
      </c>
      <c r="C2992" s="25">
        <f>SUBTOTAL(9,C2991:C2991)</f>
        <v>85</v>
      </c>
      <c r="D2992" s="25" t="str">
        <f t="shared" si="47"/>
        <v>TOTAL</v>
      </c>
    </row>
    <row r="2993" spans="1:5" outlineLevel="2" x14ac:dyDescent="0.35">
      <c r="A2993" s="11">
        <v>43805</v>
      </c>
      <c r="B2993" t="s">
        <v>1076</v>
      </c>
      <c r="C2993" s="5">
        <v>80</v>
      </c>
      <c r="D2993" s="25" t="str">
        <f t="shared" si="47"/>
        <v/>
      </c>
      <c r="E2993" t="s">
        <v>82</v>
      </c>
    </row>
    <row r="2994" spans="1:5" outlineLevel="1" x14ac:dyDescent="0.35">
      <c r="A2994" s="24">
        <f>A2993</f>
        <v>43805</v>
      </c>
      <c r="B2994" s="24" t="str">
        <f>B2993</f>
        <v>KATY CPR &amp; FIRST AID LLC</v>
      </c>
      <c r="C2994" s="25">
        <f>SUBTOTAL(9,C2993:C2993)</f>
        <v>80</v>
      </c>
      <c r="D2994" s="25" t="str">
        <f t="shared" si="47"/>
        <v>TOTAL</v>
      </c>
    </row>
    <row r="2995" spans="1:5" outlineLevel="2" x14ac:dyDescent="0.35">
      <c r="A2995" s="11">
        <v>43805</v>
      </c>
      <c r="B2995" t="s">
        <v>1077</v>
      </c>
      <c r="C2995" s="5">
        <v>115</v>
      </c>
      <c r="D2995" s="25" t="str">
        <f t="shared" si="47"/>
        <v/>
      </c>
      <c r="E2995" t="s">
        <v>77</v>
      </c>
    </row>
    <row r="2996" spans="1:5" outlineLevel="1" x14ac:dyDescent="0.35">
      <c r="A2996" s="24">
        <f>A2995</f>
        <v>43805</v>
      </c>
      <c r="B2996" s="24" t="str">
        <f>B2995</f>
        <v>BRIAN P JOHNSON</v>
      </c>
      <c r="C2996" s="25">
        <f>SUBTOTAL(9,C2995:C2995)</f>
        <v>115</v>
      </c>
      <c r="D2996" s="25" t="str">
        <f t="shared" si="47"/>
        <v>TOTAL</v>
      </c>
    </row>
    <row r="2997" spans="1:5" outlineLevel="2" x14ac:dyDescent="0.35">
      <c r="A2997" s="11">
        <v>43805</v>
      </c>
      <c r="B2997" t="s">
        <v>800</v>
      </c>
      <c r="C2997" s="5">
        <v>125</v>
      </c>
      <c r="D2997" s="25" t="str">
        <f t="shared" si="47"/>
        <v/>
      </c>
      <c r="E2997" t="s">
        <v>77</v>
      </c>
    </row>
    <row r="2998" spans="1:5" outlineLevel="2" x14ac:dyDescent="0.35">
      <c r="A2998" s="11">
        <v>43805</v>
      </c>
      <c r="B2998" t="s">
        <v>800</v>
      </c>
      <c r="C2998" s="5">
        <v>125</v>
      </c>
      <c r="D2998" s="25" t="str">
        <f t="shared" si="47"/>
        <v/>
      </c>
      <c r="E2998" t="s">
        <v>77</v>
      </c>
    </row>
    <row r="2999" spans="1:5" outlineLevel="1" x14ac:dyDescent="0.35">
      <c r="A2999" s="24">
        <f>A2998</f>
        <v>43805</v>
      </c>
      <c r="B2999" s="24" t="str">
        <f>B2998</f>
        <v>ERIC A JOHNSON</v>
      </c>
      <c r="C2999" s="25">
        <f>SUBTOTAL(9,C2997:C2998)</f>
        <v>250</v>
      </c>
      <c r="D2999" s="25" t="str">
        <f t="shared" si="47"/>
        <v>TOTAL</v>
      </c>
    </row>
    <row r="3000" spans="1:5" outlineLevel="2" x14ac:dyDescent="0.35">
      <c r="A3000" s="11">
        <v>43805</v>
      </c>
      <c r="B3000" t="s">
        <v>1078</v>
      </c>
      <c r="C3000" s="5">
        <v>115</v>
      </c>
      <c r="D3000" s="25" t="str">
        <f t="shared" si="47"/>
        <v/>
      </c>
      <c r="E3000" t="s">
        <v>77</v>
      </c>
    </row>
    <row r="3001" spans="1:5" outlineLevel="1" x14ac:dyDescent="0.35">
      <c r="A3001" s="24">
        <f>A3000</f>
        <v>43805</v>
      </c>
      <c r="B3001" s="24" t="str">
        <f>B3000</f>
        <v>KENDRICK JOHNSON</v>
      </c>
      <c r="C3001" s="25">
        <f>SUBTOTAL(9,C3000:C3000)</f>
        <v>115</v>
      </c>
      <c r="D3001" s="25" t="str">
        <f t="shared" si="47"/>
        <v>TOTAL</v>
      </c>
    </row>
    <row r="3002" spans="1:5" outlineLevel="2" x14ac:dyDescent="0.35">
      <c r="A3002" s="11">
        <v>43805</v>
      </c>
      <c r="B3002" t="s">
        <v>45</v>
      </c>
      <c r="C3002" s="5">
        <v>4.96</v>
      </c>
      <c r="D3002" s="25" t="str">
        <f t="shared" si="47"/>
        <v/>
      </c>
      <c r="E3002" t="s">
        <v>81</v>
      </c>
    </row>
    <row r="3003" spans="1:5" outlineLevel="2" x14ac:dyDescent="0.35">
      <c r="A3003" s="11">
        <v>43805</v>
      </c>
      <c r="B3003" t="s">
        <v>45</v>
      </c>
      <c r="C3003" s="5">
        <v>115.47</v>
      </c>
      <c r="D3003" s="25" t="str">
        <f t="shared" si="47"/>
        <v/>
      </c>
      <c r="E3003" t="s">
        <v>81</v>
      </c>
    </row>
    <row r="3004" spans="1:5" outlineLevel="2" x14ac:dyDescent="0.35">
      <c r="A3004" s="11">
        <v>43805</v>
      </c>
      <c r="B3004" t="s">
        <v>45</v>
      </c>
      <c r="C3004" s="5">
        <v>11.38</v>
      </c>
      <c r="D3004" s="25" t="str">
        <f t="shared" si="47"/>
        <v/>
      </c>
      <c r="E3004" t="s">
        <v>81</v>
      </c>
    </row>
    <row r="3005" spans="1:5" outlineLevel="2" x14ac:dyDescent="0.35">
      <c r="A3005" s="11">
        <v>43805</v>
      </c>
      <c r="B3005" t="s">
        <v>45</v>
      </c>
      <c r="C3005" s="5">
        <v>95.77</v>
      </c>
      <c r="D3005" s="25" t="str">
        <f t="shared" si="47"/>
        <v/>
      </c>
      <c r="E3005" t="s">
        <v>81</v>
      </c>
    </row>
    <row r="3006" spans="1:5" outlineLevel="2" x14ac:dyDescent="0.35">
      <c r="A3006" s="11">
        <v>43805</v>
      </c>
      <c r="B3006" t="s">
        <v>45</v>
      </c>
      <c r="C3006" s="5">
        <v>26.56</v>
      </c>
      <c r="D3006" s="25" t="str">
        <f t="shared" si="47"/>
        <v/>
      </c>
      <c r="E3006" t="s">
        <v>81</v>
      </c>
    </row>
    <row r="3007" spans="1:5" outlineLevel="2" x14ac:dyDescent="0.35">
      <c r="A3007" s="11">
        <v>43805</v>
      </c>
      <c r="B3007" t="s">
        <v>45</v>
      </c>
      <c r="C3007" s="5">
        <v>187.47</v>
      </c>
      <c r="D3007" s="25" t="str">
        <f t="shared" si="47"/>
        <v/>
      </c>
      <c r="E3007" t="s">
        <v>81</v>
      </c>
    </row>
    <row r="3008" spans="1:5" outlineLevel="2" x14ac:dyDescent="0.35">
      <c r="A3008" s="11">
        <v>43805</v>
      </c>
      <c r="B3008" t="s">
        <v>45</v>
      </c>
      <c r="C3008" s="5">
        <v>53.57</v>
      </c>
      <c r="D3008" s="25" t="str">
        <f t="shared" si="47"/>
        <v/>
      </c>
      <c r="E3008" t="s">
        <v>81</v>
      </c>
    </row>
    <row r="3009" spans="1:5" outlineLevel="2" x14ac:dyDescent="0.35">
      <c r="A3009" s="11">
        <v>43805</v>
      </c>
      <c r="B3009" t="s">
        <v>45</v>
      </c>
      <c r="C3009" s="5">
        <v>63.34</v>
      </c>
      <c r="D3009" s="25" t="str">
        <f t="shared" si="47"/>
        <v/>
      </c>
      <c r="E3009" t="s">
        <v>81</v>
      </c>
    </row>
    <row r="3010" spans="1:5" outlineLevel="2" x14ac:dyDescent="0.35">
      <c r="A3010" s="11">
        <v>43805</v>
      </c>
      <c r="B3010" t="s">
        <v>45</v>
      </c>
      <c r="C3010" s="5">
        <v>47.08</v>
      </c>
      <c r="D3010" s="25" t="str">
        <f t="shared" si="47"/>
        <v/>
      </c>
      <c r="E3010" t="s">
        <v>81</v>
      </c>
    </row>
    <row r="3011" spans="1:5" outlineLevel="2" x14ac:dyDescent="0.35">
      <c r="A3011" s="11">
        <v>43805</v>
      </c>
      <c r="B3011" t="s">
        <v>45</v>
      </c>
      <c r="C3011" s="5">
        <v>140.91</v>
      </c>
      <c r="D3011" s="25" t="str">
        <f t="shared" si="47"/>
        <v/>
      </c>
      <c r="E3011" t="s">
        <v>81</v>
      </c>
    </row>
    <row r="3012" spans="1:5" outlineLevel="2" x14ac:dyDescent="0.35">
      <c r="A3012" s="11">
        <v>43805</v>
      </c>
      <c r="B3012" t="s">
        <v>45</v>
      </c>
      <c r="C3012" s="5">
        <v>27.69</v>
      </c>
      <c r="D3012" s="25" t="str">
        <f t="shared" si="47"/>
        <v/>
      </c>
      <c r="E3012" t="s">
        <v>81</v>
      </c>
    </row>
    <row r="3013" spans="1:5" outlineLevel="2" x14ac:dyDescent="0.35">
      <c r="A3013" s="11">
        <v>43805</v>
      </c>
      <c r="B3013" t="s">
        <v>45</v>
      </c>
      <c r="C3013" s="5">
        <v>380.17</v>
      </c>
      <c r="D3013" s="25" t="str">
        <f t="shared" si="47"/>
        <v/>
      </c>
      <c r="E3013" t="s">
        <v>81</v>
      </c>
    </row>
    <row r="3014" spans="1:5" outlineLevel="2" x14ac:dyDescent="0.35">
      <c r="A3014" s="11">
        <v>43805</v>
      </c>
      <c r="B3014" t="s">
        <v>45</v>
      </c>
      <c r="C3014" s="5">
        <v>57.5</v>
      </c>
      <c r="D3014" s="25" t="str">
        <f t="shared" si="47"/>
        <v/>
      </c>
      <c r="E3014" t="s">
        <v>81</v>
      </c>
    </row>
    <row r="3015" spans="1:5" outlineLevel="2" x14ac:dyDescent="0.35">
      <c r="A3015" s="11">
        <v>43805</v>
      </c>
      <c r="B3015" t="s">
        <v>45</v>
      </c>
      <c r="C3015" s="5">
        <v>142.61000000000001</v>
      </c>
      <c r="D3015" s="25" t="str">
        <f t="shared" si="47"/>
        <v/>
      </c>
      <c r="E3015" t="s">
        <v>81</v>
      </c>
    </row>
    <row r="3016" spans="1:5" outlineLevel="2" x14ac:dyDescent="0.35">
      <c r="A3016" s="11">
        <v>43805</v>
      </c>
      <c r="B3016" t="s">
        <v>45</v>
      </c>
      <c r="C3016" s="5">
        <v>123.9</v>
      </c>
      <c r="D3016" s="25" t="str">
        <f t="shared" si="47"/>
        <v/>
      </c>
      <c r="E3016" t="s">
        <v>81</v>
      </c>
    </row>
    <row r="3017" spans="1:5" outlineLevel="2" x14ac:dyDescent="0.35">
      <c r="A3017" s="11">
        <v>43805</v>
      </c>
      <c r="B3017" t="s">
        <v>45</v>
      </c>
      <c r="C3017" s="5">
        <v>94.64</v>
      </c>
      <c r="D3017" s="25" t="str">
        <f t="shared" si="47"/>
        <v/>
      </c>
      <c r="E3017" t="s">
        <v>81</v>
      </c>
    </row>
    <row r="3018" spans="1:5" outlineLevel="2" x14ac:dyDescent="0.35">
      <c r="A3018" s="11">
        <v>43805</v>
      </c>
      <c r="B3018" t="s">
        <v>45</v>
      </c>
      <c r="C3018" s="5">
        <v>340</v>
      </c>
      <c r="D3018" s="25" t="str">
        <f t="shared" si="47"/>
        <v/>
      </c>
      <c r="E3018" t="s">
        <v>81</v>
      </c>
    </row>
    <row r="3019" spans="1:5" outlineLevel="2" x14ac:dyDescent="0.35">
      <c r="A3019" s="11">
        <v>43805</v>
      </c>
      <c r="B3019" t="s">
        <v>45</v>
      </c>
      <c r="C3019" s="5">
        <v>103.67</v>
      </c>
      <c r="D3019" s="25" t="str">
        <f t="shared" si="47"/>
        <v/>
      </c>
      <c r="E3019" t="s">
        <v>81</v>
      </c>
    </row>
    <row r="3020" spans="1:5" outlineLevel="2" x14ac:dyDescent="0.35">
      <c r="A3020" s="11">
        <v>43805</v>
      </c>
      <c r="B3020" t="s">
        <v>45</v>
      </c>
      <c r="C3020" s="5">
        <v>17.38</v>
      </c>
      <c r="D3020" s="25" t="str">
        <f t="shared" si="47"/>
        <v/>
      </c>
      <c r="E3020" t="s">
        <v>81</v>
      </c>
    </row>
    <row r="3021" spans="1:5" outlineLevel="2" x14ac:dyDescent="0.35">
      <c r="A3021" s="11">
        <v>43805</v>
      </c>
      <c r="B3021" t="s">
        <v>45</v>
      </c>
      <c r="C3021" s="5">
        <v>63.28</v>
      </c>
      <c r="D3021" s="25" t="str">
        <f t="shared" si="47"/>
        <v/>
      </c>
      <c r="E3021" t="s">
        <v>81</v>
      </c>
    </row>
    <row r="3022" spans="1:5" outlineLevel="1" x14ac:dyDescent="0.35">
      <c r="A3022" s="24">
        <f>A3021</f>
        <v>43805</v>
      </c>
      <c r="B3022" s="24" t="str">
        <f>B3021</f>
        <v>JOHNSTONE SUPPLY</v>
      </c>
      <c r="C3022" s="25">
        <f>SUBTOTAL(9,C3002:C3021)</f>
        <v>2097.3500000000004</v>
      </c>
      <c r="D3022" s="25" t="str">
        <f t="shared" si="47"/>
        <v>TOTAL</v>
      </c>
    </row>
    <row r="3023" spans="1:5" outlineLevel="2" x14ac:dyDescent="0.35">
      <c r="A3023" s="11">
        <v>43805</v>
      </c>
      <c r="B3023" t="s">
        <v>1079</v>
      </c>
      <c r="C3023" s="5">
        <v>495</v>
      </c>
      <c r="D3023" s="25" t="str">
        <f t="shared" si="47"/>
        <v/>
      </c>
      <c r="E3023" t="s">
        <v>82</v>
      </c>
    </row>
    <row r="3024" spans="1:5" outlineLevel="2" x14ac:dyDescent="0.35">
      <c r="A3024" s="11">
        <v>43805</v>
      </c>
      <c r="B3024" t="s">
        <v>1079</v>
      </c>
      <c r="C3024" s="5">
        <v>495</v>
      </c>
      <c r="D3024" s="25" t="str">
        <f t="shared" si="47"/>
        <v/>
      </c>
      <c r="E3024" t="s">
        <v>82</v>
      </c>
    </row>
    <row r="3025" spans="1:5" outlineLevel="2" x14ac:dyDescent="0.35">
      <c r="A3025" s="11">
        <v>43805</v>
      </c>
      <c r="B3025" t="s">
        <v>1079</v>
      </c>
      <c r="C3025" s="5">
        <v>990</v>
      </c>
      <c r="D3025" s="25" t="str">
        <f t="shared" si="47"/>
        <v/>
      </c>
      <c r="E3025" t="s">
        <v>82</v>
      </c>
    </row>
    <row r="3026" spans="1:5" outlineLevel="2" x14ac:dyDescent="0.35">
      <c r="A3026" s="11">
        <v>43805</v>
      </c>
      <c r="B3026" t="s">
        <v>1079</v>
      </c>
      <c r="C3026" s="5">
        <v>495</v>
      </c>
      <c r="D3026" s="25" t="str">
        <f t="shared" si="47"/>
        <v/>
      </c>
      <c r="E3026" t="s">
        <v>82</v>
      </c>
    </row>
    <row r="3027" spans="1:5" outlineLevel="2" x14ac:dyDescent="0.35">
      <c r="A3027" s="11">
        <v>43805</v>
      </c>
      <c r="B3027" t="s">
        <v>1079</v>
      </c>
      <c r="C3027" s="5">
        <v>495</v>
      </c>
      <c r="D3027" s="25" t="str">
        <f t="shared" si="47"/>
        <v/>
      </c>
      <c r="E3027" t="s">
        <v>82</v>
      </c>
    </row>
    <row r="3028" spans="1:5" outlineLevel="1" x14ac:dyDescent="0.35">
      <c r="A3028" s="24">
        <f>A3027</f>
        <v>43805</v>
      </c>
      <c r="B3028" s="24" t="str">
        <f>B3027</f>
        <v>JON GORDON COMPANIES</v>
      </c>
      <c r="C3028" s="25">
        <f>SUBTOTAL(9,C3023:C3027)</f>
        <v>2970</v>
      </c>
      <c r="D3028" s="25" t="str">
        <f t="shared" si="47"/>
        <v>TOTAL</v>
      </c>
    </row>
    <row r="3029" spans="1:5" outlineLevel="2" x14ac:dyDescent="0.35">
      <c r="A3029" s="11">
        <v>43805</v>
      </c>
      <c r="B3029" t="s">
        <v>1080</v>
      </c>
      <c r="C3029" s="5">
        <v>1466.66</v>
      </c>
      <c r="D3029" s="25" t="str">
        <f t="shared" si="47"/>
        <v/>
      </c>
      <c r="E3029" t="s">
        <v>77</v>
      </c>
    </row>
    <row r="3030" spans="1:5" outlineLevel="2" x14ac:dyDescent="0.35">
      <c r="A3030" s="11">
        <v>43805</v>
      </c>
      <c r="B3030" t="s">
        <v>1080</v>
      </c>
      <c r="C3030" s="5">
        <v>1466.66</v>
      </c>
      <c r="D3030" s="25" t="str">
        <f t="shared" ref="D3030:D3093" si="48">IF(E3030="","TOTAL","")</f>
        <v/>
      </c>
      <c r="E3030" t="s">
        <v>77</v>
      </c>
    </row>
    <row r="3031" spans="1:5" outlineLevel="1" x14ac:dyDescent="0.35">
      <c r="A3031" s="24">
        <f>A3030</f>
        <v>43805</v>
      </c>
      <c r="B3031" s="24" t="str">
        <f>B3030</f>
        <v>MICHELLE S JORDAN</v>
      </c>
      <c r="C3031" s="25">
        <f>SUBTOTAL(9,C3029:C3030)</f>
        <v>2933.32</v>
      </c>
      <c r="D3031" s="25" t="str">
        <f t="shared" si="48"/>
        <v>TOTAL</v>
      </c>
    </row>
    <row r="3032" spans="1:5" outlineLevel="2" x14ac:dyDescent="0.35">
      <c r="A3032" s="11">
        <v>43805</v>
      </c>
      <c r="B3032" t="s">
        <v>1081</v>
      </c>
      <c r="C3032" s="5">
        <v>594.29999999999995</v>
      </c>
      <c r="D3032" s="25" t="str">
        <f t="shared" si="48"/>
        <v/>
      </c>
      <c r="E3032" t="s">
        <v>93</v>
      </c>
    </row>
    <row r="3033" spans="1:5" outlineLevel="1" x14ac:dyDescent="0.35">
      <c r="A3033" s="24">
        <f>A3032</f>
        <v>43805</v>
      </c>
      <c r="B3033" s="24" t="str">
        <f>B3032</f>
        <v>JS PRINTING INC</v>
      </c>
      <c r="C3033" s="25">
        <f>SUBTOTAL(9,C3032:C3032)</f>
        <v>594.29999999999995</v>
      </c>
      <c r="D3033" s="25" t="str">
        <f t="shared" si="48"/>
        <v>TOTAL</v>
      </c>
    </row>
    <row r="3034" spans="1:5" outlineLevel="2" x14ac:dyDescent="0.35">
      <c r="A3034" s="11">
        <v>43805</v>
      </c>
      <c r="B3034" t="s">
        <v>501</v>
      </c>
      <c r="C3034" s="5">
        <v>1872.7</v>
      </c>
      <c r="D3034" s="25" t="str">
        <f t="shared" si="48"/>
        <v/>
      </c>
      <c r="E3034" t="s">
        <v>80</v>
      </c>
    </row>
    <row r="3035" spans="1:5" outlineLevel="1" x14ac:dyDescent="0.35">
      <c r="A3035" s="24">
        <f>A3034</f>
        <v>43805</v>
      </c>
      <c r="B3035" s="24" t="str">
        <f>B3034</f>
        <v>JUNIOR LIBRARY GUILD</v>
      </c>
      <c r="C3035" s="25">
        <f>SUBTOTAL(9,C3034:C3034)</f>
        <v>1872.7</v>
      </c>
      <c r="D3035" s="25" t="str">
        <f t="shared" si="48"/>
        <v>TOTAL</v>
      </c>
    </row>
    <row r="3036" spans="1:5" outlineLevel="2" x14ac:dyDescent="0.35">
      <c r="A3036" s="11">
        <v>43805</v>
      </c>
      <c r="B3036" t="s">
        <v>165</v>
      </c>
      <c r="C3036" s="5">
        <v>20</v>
      </c>
      <c r="D3036" s="25" t="str">
        <f t="shared" si="48"/>
        <v/>
      </c>
      <c r="E3036" t="s">
        <v>79</v>
      </c>
    </row>
    <row r="3037" spans="1:5" outlineLevel="2" x14ac:dyDescent="0.35">
      <c r="A3037" s="11">
        <v>43805</v>
      </c>
      <c r="B3037" t="s">
        <v>165</v>
      </c>
      <c r="C3037" s="5">
        <v>95</v>
      </c>
      <c r="D3037" s="25" t="str">
        <f t="shared" si="48"/>
        <v/>
      </c>
      <c r="E3037" t="s">
        <v>79</v>
      </c>
    </row>
    <row r="3038" spans="1:5" outlineLevel="2" x14ac:dyDescent="0.35">
      <c r="A3038" s="11">
        <v>43805</v>
      </c>
      <c r="B3038" t="s">
        <v>165</v>
      </c>
      <c r="C3038" s="5">
        <v>34.97</v>
      </c>
      <c r="D3038" s="25" t="str">
        <f t="shared" si="48"/>
        <v/>
      </c>
      <c r="E3038" t="s">
        <v>79</v>
      </c>
    </row>
    <row r="3039" spans="1:5" outlineLevel="2" x14ac:dyDescent="0.35">
      <c r="A3039" s="11">
        <v>43805</v>
      </c>
      <c r="B3039" t="s">
        <v>165</v>
      </c>
      <c r="C3039" s="5">
        <v>40.840000000000003</v>
      </c>
      <c r="D3039" s="25" t="str">
        <f t="shared" si="48"/>
        <v/>
      </c>
      <c r="E3039" t="s">
        <v>79</v>
      </c>
    </row>
    <row r="3040" spans="1:5" outlineLevel="2" x14ac:dyDescent="0.35">
      <c r="A3040" s="11">
        <v>43805</v>
      </c>
      <c r="B3040" t="s">
        <v>165</v>
      </c>
      <c r="C3040" s="5">
        <v>18.989999999999998</v>
      </c>
      <c r="D3040" s="25" t="str">
        <f t="shared" si="48"/>
        <v/>
      </c>
      <c r="E3040" t="s">
        <v>79</v>
      </c>
    </row>
    <row r="3041" spans="1:5" outlineLevel="2" x14ac:dyDescent="0.35">
      <c r="A3041" s="11">
        <v>43805</v>
      </c>
      <c r="B3041" t="s">
        <v>165</v>
      </c>
      <c r="C3041" s="5">
        <v>74.989999999999995</v>
      </c>
      <c r="D3041" s="25" t="str">
        <f t="shared" si="48"/>
        <v/>
      </c>
      <c r="E3041" t="s">
        <v>79</v>
      </c>
    </row>
    <row r="3042" spans="1:5" outlineLevel="2" x14ac:dyDescent="0.35">
      <c r="A3042" s="11">
        <v>43805</v>
      </c>
      <c r="B3042" t="s">
        <v>165</v>
      </c>
      <c r="C3042" s="5">
        <v>30</v>
      </c>
      <c r="D3042" s="25" t="str">
        <f t="shared" si="48"/>
        <v/>
      </c>
      <c r="E3042" t="s">
        <v>79</v>
      </c>
    </row>
    <row r="3043" spans="1:5" outlineLevel="2" x14ac:dyDescent="0.35">
      <c r="A3043" s="11">
        <v>43805</v>
      </c>
      <c r="B3043" t="s">
        <v>165</v>
      </c>
      <c r="C3043" s="5">
        <v>11.25</v>
      </c>
      <c r="D3043" s="25" t="str">
        <f t="shared" si="48"/>
        <v/>
      </c>
      <c r="E3043" t="s">
        <v>79</v>
      </c>
    </row>
    <row r="3044" spans="1:5" outlineLevel="2" x14ac:dyDescent="0.35">
      <c r="A3044" s="11">
        <v>43805</v>
      </c>
      <c r="B3044" t="s">
        <v>165</v>
      </c>
      <c r="C3044" s="5">
        <v>21</v>
      </c>
      <c r="D3044" s="25" t="str">
        <f t="shared" si="48"/>
        <v/>
      </c>
      <c r="E3044" t="s">
        <v>79</v>
      </c>
    </row>
    <row r="3045" spans="1:5" outlineLevel="2" x14ac:dyDescent="0.35">
      <c r="A3045" s="11">
        <v>43805</v>
      </c>
      <c r="B3045" t="s">
        <v>165</v>
      </c>
      <c r="C3045" s="5">
        <v>65</v>
      </c>
      <c r="D3045" s="25" t="str">
        <f t="shared" si="48"/>
        <v/>
      </c>
      <c r="E3045" t="s">
        <v>79</v>
      </c>
    </row>
    <row r="3046" spans="1:5" outlineLevel="2" x14ac:dyDescent="0.35">
      <c r="A3046" s="11">
        <v>43805</v>
      </c>
      <c r="B3046" t="s">
        <v>165</v>
      </c>
      <c r="C3046" s="5">
        <v>166.99</v>
      </c>
      <c r="D3046" s="25" t="str">
        <f t="shared" si="48"/>
        <v/>
      </c>
      <c r="E3046" t="s">
        <v>79</v>
      </c>
    </row>
    <row r="3047" spans="1:5" outlineLevel="2" x14ac:dyDescent="0.35">
      <c r="A3047" s="11">
        <v>43805</v>
      </c>
      <c r="B3047" t="s">
        <v>165</v>
      </c>
      <c r="C3047" s="5">
        <v>150</v>
      </c>
      <c r="D3047" s="25" t="str">
        <f t="shared" si="48"/>
        <v/>
      </c>
      <c r="E3047" t="s">
        <v>79</v>
      </c>
    </row>
    <row r="3048" spans="1:5" outlineLevel="2" x14ac:dyDescent="0.35">
      <c r="A3048" s="11">
        <v>43805</v>
      </c>
      <c r="B3048" t="s">
        <v>165</v>
      </c>
      <c r="C3048" s="5">
        <v>148.5</v>
      </c>
      <c r="D3048" s="25" t="str">
        <f t="shared" si="48"/>
        <v/>
      </c>
      <c r="E3048" t="s">
        <v>79</v>
      </c>
    </row>
    <row r="3049" spans="1:5" outlineLevel="2" x14ac:dyDescent="0.35">
      <c r="A3049" s="11">
        <v>43805</v>
      </c>
      <c r="B3049" t="s">
        <v>165</v>
      </c>
      <c r="C3049" s="5">
        <v>104.25</v>
      </c>
      <c r="D3049" s="25" t="str">
        <f t="shared" si="48"/>
        <v/>
      </c>
      <c r="E3049" t="s">
        <v>79</v>
      </c>
    </row>
    <row r="3050" spans="1:5" outlineLevel="2" x14ac:dyDescent="0.35">
      <c r="A3050" s="11">
        <v>43805</v>
      </c>
      <c r="B3050" t="s">
        <v>165</v>
      </c>
      <c r="C3050" s="5">
        <v>39.950000000000003</v>
      </c>
      <c r="D3050" s="25" t="str">
        <f t="shared" si="48"/>
        <v/>
      </c>
      <c r="E3050" t="s">
        <v>79</v>
      </c>
    </row>
    <row r="3051" spans="1:5" outlineLevel="2" x14ac:dyDescent="0.35">
      <c r="A3051" s="11">
        <v>43805</v>
      </c>
      <c r="B3051" t="s">
        <v>165</v>
      </c>
      <c r="C3051" s="5">
        <v>318.88</v>
      </c>
      <c r="D3051" s="25" t="str">
        <f t="shared" si="48"/>
        <v/>
      </c>
      <c r="E3051" t="s">
        <v>79</v>
      </c>
    </row>
    <row r="3052" spans="1:5" outlineLevel="2" x14ac:dyDescent="0.35">
      <c r="A3052" s="11">
        <v>43805</v>
      </c>
      <c r="B3052" t="s">
        <v>165</v>
      </c>
      <c r="C3052" s="5">
        <v>59.74</v>
      </c>
      <c r="D3052" s="25" t="str">
        <f t="shared" si="48"/>
        <v/>
      </c>
      <c r="E3052" t="s">
        <v>79</v>
      </c>
    </row>
    <row r="3053" spans="1:5" outlineLevel="2" x14ac:dyDescent="0.35">
      <c r="A3053" s="11">
        <v>43805</v>
      </c>
      <c r="B3053" t="s">
        <v>165</v>
      </c>
      <c r="C3053" s="5">
        <v>130</v>
      </c>
      <c r="D3053" s="25" t="str">
        <f t="shared" si="48"/>
        <v/>
      </c>
      <c r="E3053" t="s">
        <v>79</v>
      </c>
    </row>
    <row r="3054" spans="1:5" outlineLevel="2" x14ac:dyDescent="0.35">
      <c r="A3054" s="11">
        <v>43805</v>
      </c>
      <c r="B3054" t="s">
        <v>165</v>
      </c>
      <c r="C3054" s="5">
        <v>951.95</v>
      </c>
      <c r="D3054" s="25" t="str">
        <f t="shared" si="48"/>
        <v/>
      </c>
      <c r="E3054" t="s">
        <v>79</v>
      </c>
    </row>
    <row r="3055" spans="1:5" outlineLevel="1" x14ac:dyDescent="0.35">
      <c r="A3055" s="24">
        <f>A3054</f>
        <v>43805</v>
      </c>
      <c r="B3055" s="24" t="str">
        <f>B3054</f>
        <v>J.W. PEPPER AND SON INC</v>
      </c>
      <c r="C3055" s="25">
        <f>SUBTOTAL(9,C3036:C3054)</f>
        <v>2482.3000000000002</v>
      </c>
      <c r="D3055" s="25" t="str">
        <f t="shared" si="48"/>
        <v>TOTAL</v>
      </c>
    </row>
    <row r="3056" spans="1:5" outlineLevel="2" x14ac:dyDescent="0.35">
      <c r="A3056" s="11">
        <v>43805</v>
      </c>
      <c r="B3056" t="s">
        <v>529</v>
      </c>
      <c r="C3056" s="5">
        <v>36</v>
      </c>
      <c r="D3056" s="25" t="str">
        <f t="shared" si="48"/>
        <v/>
      </c>
      <c r="E3056" t="s">
        <v>79</v>
      </c>
    </row>
    <row r="3057" spans="1:5" outlineLevel="2" x14ac:dyDescent="0.35">
      <c r="A3057" s="11">
        <v>43805</v>
      </c>
      <c r="B3057" t="s">
        <v>529</v>
      </c>
      <c r="C3057" s="5">
        <v>38</v>
      </c>
      <c r="D3057" s="25" t="str">
        <f t="shared" si="48"/>
        <v/>
      </c>
      <c r="E3057" t="s">
        <v>79</v>
      </c>
    </row>
    <row r="3058" spans="1:5" outlineLevel="2" x14ac:dyDescent="0.35">
      <c r="A3058" s="11">
        <v>43805</v>
      </c>
      <c r="B3058" t="s">
        <v>529</v>
      </c>
      <c r="C3058" s="5">
        <v>36</v>
      </c>
      <c r="D3058" s="25" t="str">
        <f t="shared" si="48"/>
        <v/>
      </c>
      <c r="E3058" t="s">
        <v>79</v>
      </c>
    </row>
    <row r="3059" spans="1:5" outlineLevel="2" x14ac:dyDescent="0.35">
      <c r="A3059" s="11">
        <v>43805</v>
      </c>
      <c r="B3059" t="s">
        <v>529</v>
      </c>
      <c r="C3059" s="5">
        <v>330</v>
      </c>
      <c r="D3059" s="25" t="str">
        <f t="shared" si="48"/>
        <v/>
      </c>
      <c r="E3059" t="s">
        <v>85</v>
      </c>
    </row>
    <row r="3060" spans="1:5" outlineLevel="1" x14ac:dyDescent="0.35">
      <c r="A3060" s="24">
        <f>A3059</f>
        <v>43805</v>
      </c>
      <c r="B3060" s="24" t="str">
        <f>B3059</f>
        <v>K D MUSIC &amp; ARTS INC</v>
      </c>
      <c r="C3060" s="25">
        <f>SUBTOTAL(9,C3056:C3059)</f>
        <v>440</v>
      </c>
      <c r="D3060" s="25" t="str">
        <f t="shared" si="48"/>
        <v>TOTAL</v>
      </c>
    </row>
    <row r="3061" spans="1:5" outlineLevel="2" x14ac:dyDescent="0.35">
      <c r="A3061" s="11">
        <v>43805</v>
      </c>
      <c r="B3061" t="s">
        <v>1082</v>
      </c>
      <c r="C3061" s="5">
        <v>-818.57</v>
      </c>
      <c r="D3061" s="25" t="str">
        <f t="shared" si="48"/>
        <v/>
      </c>
      <c r="E3061" t="s">
        <v>80</v>
      </c>
    </row>
    <row r="3062" spans="1:5" outlineLevel="2" x14ac:dyDescent="0.35">
      <c r="A3062" s="11">
        <v>43805</v>
      </c>
      <c r="B3062" t="s">
        <v>1082</v>
      </c>
      <c r="C3062" s="5">
        <v>1148.1600000000001</v>
      </c>
      <c r="D3062" s="25" t="str">
        <f t="shared" si="48"/>
        <v/>
      </c>
      <c r="E3062" t="s">
        <v>80</v>
      </c>
    </row>
    <row r="3063" spans="1:5" outlineLevel="1" x14ac:dyDescent="0.35">
      <c r="A3063" s="24">
        <f>A3062</f>
        <v>43805</v>
      </c>
      <c r="B3063" s="24" t="str">
        <f>B3062</f>
        <v>KATY BUDGET BOOKS</v>
      </c>
      <c r="C3063" s="25">
        <f>SUBTOTAL(9,C3061:C3062)</f>
        <v>329.59000000000003</v>
      </c>
      <c r="D3063" s="25" t="str">
        <f t="shared" si="48"/>
        <v>TOTAL</v>
      </c>
    </row>
    <row r="3064" spans="1:5" outlineLevel="2" x14ac:dyDescent="0.35">
      <c r="A3064" s="11">
        <v>43805</v>
      </c>
      <c r="B3064" t="s">
        <v>659</v>
      </c>
      <c r="C3064" s="5">
        <v>70</v>
      </c>
      <c r="D3064" s="25" t="str">
        <f t="shared" si="48"/>
        <v/>
      </c>
      <c r="E3064" t="s">
        <v>76</v>
      </c>
    </row>
    <row r="3065" spans="1:5" outlineLevel="2" x14ac:dyDescent="0.35">
      <c r="A3065" s="11">
        <v>43805</v>
      </c>
      <c r="B3065" t="s">
        <v>659</v>
      </c>
      <c r="C3065" s="5">
        <v>140</v>
      </c>
      <c r="D3065" s="25" t="str">
        <f t="shared" si="48"/>
        <v/>
      </c>
      <c r="E3065" t="s">
        <v>79</v>
      </c>
    </row>
    <row r="3066" spans="1:5" outlineLevel="1" x14ac:dyDescent="0.35">
      <c r="A3066" s="24">
        <f>A3065</f>
        <v>43805</v>
      </c>
      <c r="B3066" s="24" t="str">
        <f>B3065</f>
        <v>KATY FLOWERS</v>
      </c>
      <c r="C3066" s="25">
        <f>SUBTOTAL(9,C3064:C3065)</f>
        <v>210</v>
      </c>
      <c r="D3066" s="25" t="str">
        <f t="shared" si="48"/>
        <v>TOTAL</v>
      </c>
    </row>
    <row r="3067" spans="1:5" outlineLevel="2" x14ac:dyDescent="0.35">
      <c r="A3067" s="11">
        <v>43805</v>
      </c>
      <c r="B3067" t="s">
        <v>269</v>
      </c>
      <c r="C3067" s="5">
        <v>71</v>
      </c>
      <c r="D3067" s="25" t="str">
        <f t="shared" si="48"/>
        <v/>
      </c>
      <c r="E3067" t="s">
        <v>277</v>
      </c>
    </row>
    <row r="3068" spans="1:5" outlineLevel="1" x14ac:dyDescent="0.35">
      <c r="A3068" s="24">
        <f>A3067</f>
        <v>43805</v>
      </c>
      <c r="B3068" s="24" t="str">
        <f>B3067</f>
        <v>KATY INSURANCE AGENCY INC</v>
      </c>
      <c r="C3068" s="25">
        <f>SUBTOTAL(9,C3067:C3067)</f>
        <v>71</v>
      </c>
      <c r="D3068" s="25" t="str">
        <f t="shared" si="48"/>
        <v>TOTAL</v>
      </c>
    </row>
    <row r="3069" spans="1:5" outlineLevel="2" x14ac:dyDescent="0.35">
      <c r="A3069" s="11">
        <v>43805</v>
      </c>
      <c r="B3069" t="s">
        <v>1083</v>
      </c>
      <c r="C3069" s="5">
        <v>2682</v>
      </c>
      <c r="D3069" s="25" t="str">
        <f t="shared" si="48"/>
        <v/>
      </c>
      <c r="E3069" t="s">
        <v>85</v>
      </c>
    </row>
    <row r="3070" spans="1:5" outlineLevel="1" x14ac:dyDescent="0.35">
      <c r="A3070" s="24">
        <f>A3069</f>
        <v>43805</v>
      </c>
      <c r="B3070" s="24" t="str">
        <f>B3069</f>
        <v>KATY WELDING &amp; FABRICATION</v>
      </c>
      <c r="C3070" s="25">
        <f>SUBTOTAL(9,C3069:C3069)</f>
        <v>2682</v>
      </c>
      <c r="D3070" s="25" t="str">
        <f t="shared" si="48"/>
        <v>TOTAL</v>
      </c>
    </row>
    <row r="3071" spans="1:5" outlineLevel="2" x14ac:dyDescent="0.35">
      <c r="A3071" s="11">
        <v>43805</v>
      </c>
      <c r="B3071" t="s">
        <v>701</v>
      </c>
      <c r="C3071" s="5">
        <v>150</v>
      </c>
      <c r="D3071" s="25" t="str">
        <f t="shared" si="48"/>
        <v/>
      </c>
      <c r="E3071" t="s">
        <v>77</v>
      </c>
    </row>
    <row r="3072" spans="1:5" outlineLevel="1" x14ac:dyDescent="0.35">
      <c r="A3072" s="24">
        <f>A3071</f>
        <v>43805</v>
      </c>
      <c r="B3072" s="24" t="str">
        <f>B3071</f>
        <v>CLEVE H KELLUM</v>
      </c>
      <c r="C3072" s="25">
        <f>SUBTOTAL(9,C3071:C3071)</f>
        <v>150</v>
      </c>
      <c r="D3072" s="25" t="str">
        <f t="shared" si="48"/>
        <v>TOTAL</v>
      </c>
    </row>
    <row r="3073" spans="1:5" outlineLevel="2" x14ac:dyDescent="0.35">
      <c r="A3073" s="11">
        <v>43805</v>
      </c>
      <c r="B3073" t="s">
        <v>802</v>
      </c>
      <c r="C3073" s="5">
        <v>85</v>
      </c>
      <c r="D3073" s="25" t="str">
        <f t="shared" si="48"/>
        <v/>
      </c>
      <c r="E3073" t="s">
        <v>77</v>
      </c>
    </row>
    <row r="3074" spans="1:5" outlineLevel="1" x14ac:dyDescent="0.35">
      <c r="A3074" s="24">
        <f>A3073</f>
        <v>43805</v>
      </c>
      <c r="B3074" s="24" t="str">
        <f>B3073</f>
        <v>BRENDAN KEUSS</v>
      </c>
      <c r="C3074" s="25">
        <f>SUBTOTAL(9,C3073:C3073)</f>
        <v>85</v>
      </c>
      <c r="D3074" s="25" t="str">
        <f t="shared" si="48"/>
        <v>TOTAL</v>
      </c>
    </row>
    <row r="3075" spans="1:5" outlineLevel="2" x14ac:dyDescent="0.35">
      <c r="A3075" s="11">
        <v>43805</v>
      </c>
      <c r="B3075" t="s">
        <v>1084</v>
      </c>
      <c r="C3075" s="5">
        <v>1638</v>
      </c>
      <c r="D3075" s="25" t="str">
        <f t="shared" si="48"/>
        <v/>
      </c>
      <c r="E3075" t="s">
        <v>85</v>
      </c>
    </row>
    <row r="3076" spans="1:5" outlineLevel="2" x14ac:dyDescent="0.35">
      <c r="A3076" s="11">
        <v>43805</v>
      </c>
      <c r="B3076" t="s">
        <v>1084</v>
      </c>
      <c r="C3076" s="5">
        <v>2606.5</v>
      </c>
      <c r="D3076" s="25" t="str">
        <f t="shared" si="48"/>
        <v/>
      </c>
      <c r="E3076" t="s">
        <v>85</v>
      </c>
    </row>
    <row r="3077" spans="1:5" outlineLevel="2" x14ac:dyDescent="0.35">
      <c r="A3077" s="11">
        <v>43805</v>
      </c>
      <c r="B3077" t="s">
        <v>1084</v>
      </c>
      <c r="C3077" s="5">
        <v>1575</v>
      </c>
      <c r="D3077" s="25" t="str">
        <f t="shared" si="48"/>
        <v/>
      </c>
      <c r="E3077" t="s">
        <v>85</v>
      </c>
    </row>
    <row r="3078" spans="1:5" outlineLevel="1" x14ac:dyDescent="0.35">
      <c r="A3078" s="24">
        <f>A3077</f>
        <v>43805</v>
      </c>
      <c r="B3078" s="24" t="str">
        <f>B3077</f>
        <v>KIM NEAL &amp; ASSOCIATES</v>
      </c>
      <c r="C3078" s="25">
        <f>SUBTOTAL(9,C3075:C3077)</f>
        <v>5819.5</v>
      </c>
      <c r="D3078" s="25" t="str">
        <f t="shared" si="48"/>
        <v>TOTAL</v>
      </c>
    </row>
    <row r="3079" spans="1:5" outlineLevel="2" x14ac:dyDescent="0.35">
      <c r="A3079" s="11">
        <v>43805</v>
      </c>
      <c r="B3079" t="s">
        <v>408</v>
      </c>
      <c r="C3079" s="5">
        <v>192.5</v>
      </c>
      <c r="D3079" s="25" t="str">
        <f t="shared" si="48"/>
        <v/>
      </c>
      <c r="E3079" t="s">
        <v>77</v>
      </c>
    </row>
    <row r="3080" spans="1:5" outlineLevel="1" x14ac:dyDescent="0.35">
      <c r="A3080" s="24">
        <f>A3079</f>
        <v>43805</v>
      </c>
      <c r="B3080" s="24" t="str">
        <f>B3079</f>
        <v>ANDREW KRUUT</v>
      </c>
      <c r="C3080" s="25">
        <f>SUBTOTAL(9,C3079:C3079)</f>
        <v>192.5</v>
      </c>
      <c r="D3080" s="25" t="str">
        <f t="shared" si="48"/>
        <v>TOTAL</v>
      </c>
    </row>
    <row r="3081" spans="1:5" outlineLevel="2" x14ac:dyDescent="0.35">
      <c r="A3081" s="11">
        <v>43805</v>
      </c>
      <c r="B3081" t="s">
        <v>116</v>
      </c>
      <c r="C3081" s="5">
        <v>140.24</v>
      </c>
      <c r="D3081" s="25" t="str">
        <f t="shared" si="48"/>
        <v/>
      </c>
      <c r="E3081" t="s">
        <v>78</v>
      </c>
    </row>
    <row r="3082" spans="1:5" outlineLevel="2" x14ac:dyDescent="0.35">
      <c r="A3082" s="11">
        <v>43805</v>
      </c>
      <c r="B3082" t="s">
        <v>116</v>
      </c>
      <c r="C3082" s="5">
        <v>4721.07</v>
      </c>
      <c r="D3082" s="25" t="str">
        <f t="shared" si="48"/>
        <v/>
      </c>
      <c r="E3082" t="s">
        <v>78</v>
      </c>
    </row>
    <row r="3083" spans="1:5" outlineLevel="2" x14ac:dyDescent="0.35">
      <c r="A3083" s="11">
        <v>43805</v>
      </c>
      <c r="B3083" t="s">
        <v>116</v>
      </c>
      <c r="C3083" s="5">
        <v>29.8</v>
      </c>
      <c r="D3083" s="25" t="str">
        <f t="shared" si="48"/>
        <v/>
      </c>
      <c r="E3083" t="s">
        <v>78</v>
      </c>
    </row>
    <row r="3084" spans="1:5" outlineLevel="1" x14ac:dyDescent="0.35">
      <c r="A3084" s="24">
        <f>A3083</f>
        <v>43805</v>
      </c>
      <c r="B3084" s="24" t="str">
        <f>B3083</f>
        <v>KURZ AND COMPANY</v>
      </c>
      <c r="C3084" s="25">
        <f>SUBTOTAL(9,C3081:C3083)</f>
        <v>4891.1099999999997</v>
      </c>
      <c r="D3084" s="25" t="str">
        <f t="shared" si="48"/>
        <v>TOTAL</v>
      </c>
    </row>
    <row r="3085" spans="1:5" outlineLevel="2" x14ac:dyDescent="0.35">
      <c r="A3085" s="11">
        <v>43805</v>
      </c>
      <c r="B3085" t="s">
        <v>803</v>
      </c>
      <c r="C3085" s="5">
        <v>85</v>
      </c>
      <c r="D3085" s="25" t="str">
        <f t="shared" si="48"/>
        <v/>
      </c>
      <c r="E3085" t="s">
        <v>77</v>
      </c>
    </row>
    <row r="3086" spans="1:5" outlineLevel="1" x14ac:dyDescent="0.35">
      <c r="A3086" s="24">
        <f>A3085</f>
        <v>43805</v>
      </c>
      <c r="B3086" s="24" t="str">
        <f>B3085</f>
        <v>STACY J LACOUR</v>
      </c>
      <c r="C3086" s="25">
        <f>SUBTOTAL(9,C3085:C3085)</f>
        <v>85</v>
      </c>
      <c r="D3086" s="25" t="str">
        <f t="shared" si="48"/>
        <v>TOTAL</v>
      </c>
    </row>
    <row r="3087" spans="1:5" outlineLevel="2" x14ac:dyDescent="0.35">
      <c r="A3087" s="11">
        <v>43805</v>
      </c>
      <c r="B3087" t="s">
        <v>11</v>
      </c>
      <c r="C3087" s="5">
        <v>37.99</v>
      </c>
      <c r="D3087" s="25" t="str">
        <f t="shared" si="48"/>
        <v/>
      </c>
      <c r="E3087" t="s">
        <v>79</v>
      </c>
    </row>
    <row r="3088" spans="1:5" outlineLevel="2" x14ac:dyDescent="0.35">
      <c r="A3088" s="11">
        <v>43805</v>
      </c>
      <c r="B3088" t="s">
        <v>11</v>
      </c>
      <c r="C3088" s="5">
        <v>14.2</v>
      </c>
      <c r="D3088" s="25" t="str">
        <f t="shared" si="48"/>
        <v/>
      </c>
      <c r="E3088" t="s">
        <v>79</v>
      </c>
    </row>
    <row r="3089" spans="1:5" outlineLevel="2" x14ac:dyDescent="0.35">
      <c r="A3089" s="11">
        <v>43805</v>
      </c>
      <c r="B3089" t="s">
        <v>11</v>
      </c>
      <c r="C3089" s="5">
        <v>37.99</v>
      </c>
      <c r="D3089" s="25" t="str">
        <f t="shared" si="48"/>
        <v/>
      </c>
      <c r="E3089" t="s">
        <v>79</v>
      </c>
    </row>
    <row r="3090" spans="1:5" outlineLevel="2" x14ac:dyDescent="0.35">
      <c r="A3090" s="11">
        <v>43805</v>
      </c>
      <c r="B3090" t="s">
        <v>11</v>
      </c>
      <c r="C3090" s="5">
        <v>321.10000000000002</v>
      </c>
      <c r="D3090" s="25" t="str">
        <f t="shared" si="48"/>
        <v/>
      </c>
      <c r="E3090" t="s">
        <v>79</v>
      </c>
    </row>
    <row r="3091" spans="1:5" outlineLevel="2" x14ac:dyDescent="0.35">
      <c r="A3091" s="11">
        <v>43805</v>
      </c>
      <c r="B3091" t="s">
        <v>11</v>
      </c>
      <c r="C3091" s="5">
        <v>85.48</v>
      </c>
      <c r="D3091" s="25" t="str">
        <f t="shared" si="48"/>
        <v/>
      </c>
      <c r="E3091" t="s">
        <v>79</v>
      </c>
    </row>
    <row r="3092" spans="1:5" outlineLevel="2" x14ac:dyDescent="0.35">
      <c r="A3092" s="11">
        <v>43805</v>
      </c>
      <c r="B3092" t="s">
        <v>11</v>
      </c>
      <c r="C3092" s="5">
        <v>137.71</v>
      </c>
      <c r="D3092" s="25" t="str">
        <f t="shared" si="48"/>
        <v/>
      </c>
      <c r="E3092" t="s">
        <v>79</v>
      </c>
    </row>
    <row r="3093" spans="1:5" outlineLevel="2" x14ac:dyDescent="0.35">
      <c r="A3093" s="11">
        <v>43805</v>
      </c>
      <c r="B3093" t="s">
        <v>11</v>
      </c>
      <c r="C3093" s="5">
        <v>141.55000000000001</v>
      </c>
      <c r="D3093" s="25" t="str">
        <f t="shared" si="48"/>
        <v/>
      </c>
      <c r="E3093" t="s">
        <v>79</v>
      </c>
    </row>
    <row r="3094" spans="1:5" outlineLevel="2" x14ac:dyDescent="0.35">
      <c r="A3094" s="11">
        <v>43805</v>
      </c>
      <c r="B3094" t="s">
        <v>11</v>
      </c>
      <c r="C3094" s="5">
        <v>246.87</v>
      </c>
      <c r="D3094" s="25" t="str">
        <f t="shared" ref="D3094:D3157" si="49">IF(E3094="","TOTAL","")</f>
        <v/>
      </c>
      <c r="E3094" t="s">
        <v>79</v>
      </c>
    </row>
    <row r="3095" spans="1:5" outlineLevel="1" x14ac:dyDescent="0.35">
      <c r="A3095" s="24">
        <f>A3094</f>
        <v>43805</v>
      </c>
      <c r="B3095" s="24" t="str">
        <f>B3094</f>
        <v>LAKESHORE EQUIPMENT COMPANY</v>
      </c>
      <c r="C3095" s="25">
        <f>SUBTOTAL(9,C3087:C3094)</f>
        <v>1022.89</v>
      </c>
      <c r="D3095" s="25" t="str">
        <f t="shared" si="49"/>
        <v>TOTAL</v>
      </c>
    </row>
    <row r="3096" spans="1:5" outlineLevel="2" x14ac:dyDescent="0.35">
      <c r="A3096" s="11">
        <v>43805</v>
      </c>
      <c r="B3096" t="s">
        <v>1085</v>
      </c>
      <c r="C3096" s="5">
        <v>119</v>
      </c>
      <c r="D3096" s="25" t="str">
        <f t="shared" si="49"/>
        <v/>
      </c>
      <c r="E3096" t="s">
        <v>77</v>
      </c>
    </row>
    <row r="3097" spans="1:5" outlineLevel="2" x14ac:dyDescent="0.35">
      <c r="A3097" s="11">
        <v>43805</v>
      </c>
      <c r="B3097" t="s">
        <v>1085</v>
      </c>
      <c r="C3097" s="5">
        <v>402</v>
      </c>
      <c r="D3097" s="25" t="str">
        <f t="shared" si="49"/>
        <v/>
      </c>
      <c r="E3097" t="s">
        <v>77</v>
      </c>
    </row>
    <row r="3098" spans="1:5" outlineLevel="1" x14ac:dyDescent="0.35">
      <c r="A3098" s="24">
        <f>A3097</f>
        <v>43805</v>
      </c>
      <c r="B3098" s="24" t="str">
        <f>B3097</f>
        <v>BRIAN LAMB</v>
      </c>
      <c r="C3098" s="25">
        <f>SUBTOTAL(9,C3096:C3097)</f>
        <v>521</v>
      </c>
      <c r="D3098" s="25" t="str">
        <f t="shared" si="49"/>
        <v>TOTAL</v>
      </c>
    </row>
    <row r="3099" spans="1:5" outlineLevel="2" x14ac:dyDescent="0.35">
      <c r="A3099" s="11">
        <v>43805</v>
      </c>
      <c r="B3099" t="s">
        <v>805</v>
      </c>
      <c r="C3099" s="5">
        <v>135</v>
      </c>
      <c r="D3099" s="25" t="str">
        <f t="shared" si="49"/>
        <v/>
      </c>
      <c r="E3099" t="s">
        <v>77</v>
      </c>
    </row>
    <row r="3100" spans="1:5" outlineLevel="1" x14ac:dyDescent="0.35">
      <c r="A3100" s="24">
        <f>A3099</f>
        <v>43805</v>
      </c>
      <c r="B3100" s="24" t="str">
        <f>B3099</f>
        <v>MARIO LANTON</v>
      </c>
      <c r="C3100" s="25">
        <f>SUBTOTAL(9,C3099:C3099)</f>
        <v>135</v>
      </c>
      <c r="D3100" s="25" t="str">
        <f t="shared" si="49"/>
        <v>TOTAL</v>
      </c>
    </row>
    <row r="3101" spans="1:5" outlineLevel="2" x14ac:dyDescent="0.35">
      <c r="A3101" s="11">
        <v>43805</v>
      </c>
      <c r="B3101" t="s">
        <v>161</v>
      </c>
      <c r="C3101" s="5">
        <v>767.43</v>
      </c>
      <c r="D3101" s="25" t="str">
        <f t="shared" si="49"/>
        <v/>
      </c>
      <c r="E3101" t="s">
        <v>89</v>
      </c>
    </row>
    <row r="3102" spans="1:5" outlineLevel="1" x14ac:dyDescent="0.35">
      <c r="A3102" s="24">
        <f>A3101</f>
        <v>43805</v>
      </c>
      <c r="B3102" s="24" t="str">
        <f>B3101</f>
        <v>LAS MANANITAS MEXICAN RESTAURANT INC</v>
      </c>
      <c r="C3102" s="25">
        <f>SUBTOTAL(9,C3101:C3101)</f>
        <v>767.43</v>
      </c>
      <c r="D3102" s="25" t="str">
        <f t="shared" si="49"/>
        <v>TOTAL</v>
      </c>
    </row>
    <row r="3103" spans="1:5" outlineLevel="2" x14ac:dyDescent="0.35">
      <c r="A3103" s="11">
        <v>43805</v>
      </c>
      <c r="B3103" t="s">
        <v>373</v>
      </c>
      <c r="C3103" s="5">
        <v>599.85</v>
      </c>
      <c r="D3103" s="25" t="str">
        <f t="shared" si="49"/>
        <v/>
      </c>
      <c r="E3103" t="s">
        <v>92</v>
      </c>
    </row>
    <row r="3104" spans="1:5" outlineLevel="2" x14ac:dyDescent="0.35">
      <c r="A3104" s="11">
        <v>43805</v>
      </c>
      <c r="B3104" t="s">
        <v>373</v>
      </c>
      <c r="C3104" s="5">
        <v>1199.4000000000001</v>
      </c>
      <c r="D3104" s="25" t="str">
        <f t="shared" si="49"/>
        <v/>
      </c>
      <c r="E3104" t="s">
        <v>92</v>
      </c>
    </row>
    <row r="3105" spans="1:5" outlineLevel="2" x14ac:dyDescent="0.35">
      <c r="A3105" s="11">
        <v>43805</v>
      </c>
      <c r="B3105" t="s">
        <v>373</v>
      </c>
      <c r="C3105" s="5">
        <v>206.95</v>
      </c>
      <c r="D3105" s="25" t="str">
        <f t="shared" si="49"/>
        <v/>
      </c>
      <c r="E3105" t="s">
        <v>92</v>
      </c>
    </row>
    <row r="3106" spans="1:5" outlineLevel="2" x14ac:dyDescent="0.35">
      <c r="A3106" s="11">
        <v>43805</v>
      </c>
      <c r="B3106" t="s">
        <v>373</v>
      </c>
      <c r="C3106" s="5">
        <v>206.95</v>
      </c>
      <c r="D3106" s="25" t="str">
        <f t="shared" si="49"/>
        <v/>
      </c>
      <c r="E3106" t="s">
        <v>92</v>
      </c>
    </row>
    <row r="3107" spans="1:5" outlineLevel="2" x14ac:dyDescent="0.35">
      <c r="A3107" s="11">
        <v>43805</v>
      </c>
      <c r="B3107" t="s">
        <v>373</v>
      </c>
      <c r="C3107" s="5">
        <v>3871.99</v>
      </c>
      <c r="D3107" s="25" t="str">
        <f t="shared" si="49"/>
        <v/>
      </c>
      <c r="E3107" t="s">
        <v>92</v>
      </c>
    </row>
    <row r="3108" spans="1:5" outlineLevel="2" x14ac:dyDescent="0.35">
      <c r="A3108" s="11">
        <v>43805</v>
      </c>
      <c r="B3108" t="s">
        <v>373</v>
      </c>
      <c r="C3108" s="5">
        <v>3872.05</v>
      </c>
      <c r="D3108" s="25" t="str">
        <f t="shared" si="49"/>
        <v/>
      </c>
      <c r="E3108" t="s">
        <v>92</v>
      </c>
    </row>
    <row r="3109" spans="1:5" outlineLevel="2" x14ac:dyDescent="0.35">
      <c r="A3109" s="11">
        <v>43805</v>
      </c>
      <c r="B3109" t="s">
        <v>373</v>
      </c>
      <c r="C3109" s="5">
        <v>206.95</v>
      </c>
      <c r="D3109" s="25" t="str">
        <f t="shared" si="49"/>
        <v/>
      </c>
      <c r="E3109" t="s">
        <v>92</v>
      </c>
    </row>
    <row r="3110" spans="1:5" outlineLevel="2" x14ac:dyDescent="0.35">
      <c r="A3110" s="11">
        <v>43805</v>
      </c>
      <c r="B3110" t="s">
        <v>373</v>
      </c>
      <c r="C3110" s="5">
        <v>206.95</v>
      </c>
      <c r="D3110" s="25" t="str">
        <f t="shared" si="49"/>
        <v/>
      </c>
      <c r="E3110" t="s">
        <v>92</v>
      </c>
    </row>
    <row r="3111" spans="1:5" outlineLevel="2" x14ac:dyDescent="0.35">
      <c r="A3111" s="11">
        <v>43805</v>
      </c>
      <c r="B3111" t="s">
        <v>373</v>
      </c>
      <c r="C3111" s="5">
        <v>206.95</v>
      </c>
      <c r="D3111" s="25" t="str">
        <f t="shared" si="49"/>
        <v/>
      </c>
      <c r="E3111" t="s">
        <v>92</v>
      </c>
    </row>
    <row r="3112" spans="1:5" outlineLevel="2" x14ac:dyDescent="0.35">
      <c r="A3112" s="11">
        <v>43805</v>
      </c>
      <c r="B3112" t="s">
        <v>373</v>
      </c>
      <c r="C3112" s="5">
        <v>3872.05</v>
      </c>
      <c r="D3112" s="25" t="str">
        <f t="shared" si="49"/>
        <v/>
      </c>
      <c r="E3112" t="s">
        <v>92</v>
      </c>
    </row>
    <row r="3113" spans="1:5" outlineLevel="2" x14ac:dyDescent="0.35">
      <c r="A3113" s="11">
        <v>43805</v>
      </c>
      <c r="B3113" t="s">
        <v>373</v>
      </c>
      <c r="C3113" s="5">
        <v>206.95</v>
      </c>
      <c r="D3113" s="25" t="str">
        <f t="shared" si="49"/>
        <v/>
      </c>
      <c r="E3113" t="s">
        <v>92</v>
      </c>
    </row>
    <row r="3114" spans="1:5" outlineLevel="2" x14ac:dyDescent="0.35">
      <c r="A3114" s="11">
        <v>43805</v>
      </c>
      <c r="B3114" t="s">
        <v>373</v>
      </c>
      <c r="C3114" s="5">
        <v>3872.05</v>
      </c>
      <c r="D3114" s="25" t="str">
        <f t="shared" si="49"/>
        <v/>
      </c>
      <c r="E3114" t="s">
        <v>92</v>
      </c>
    </row>
    <row r="3115" spans="1:5" outlineLevel="2" x14ac:dyDescent="0.35">
      <c r="A3115" s="11">
        <v>43805</v>
      </c>
      <c r="B3115" t="s">
        <v>373</v>
      </c>
      <c r="C3115" s="5">
        <v>206.95</v>
      </c>
      <c r="D3115" s="25" t="str">
        <f t="shared" si="49"/>
        <v/>
      </c>
      <c r="E3115" t="s">
        <v>92</v>
      </c>
    </row>
    <row r="3116" spans="1:5" outlineLevel="2" x14ac:dyDescent="0.35">
      <c r="A3116" s="11">
        <v>43805</v>
      </c>
      <c r="B3116" t="s">
        <v>373</v>
      </c>
      <c r="C3116" s="5">
        <v>206.95</v>
      </c>
      <c r="D3116" s="25" t="str">
        <f t="shared" si="49"/>
        <v/>
      </c>
      <c r="E3116" t="s">
        <v>92</v>
      </c>
    </row>
    <row r="3117" spans="1:5" outlineLevel="2" x14ac:dyDescent="0.35">
      <c r="A3117" s="11">
        <v>43805</v>
      </c>
      <c r="B3117" t="s">
        <v>373</v>
      </c>
      <c r="C3117" s="5">
        <v>206.95</v>
      </c>
      <c r="D3117" s="25" t="str">
        <f t="shared" si="49"/>
        <v/>
      </c>
      <c r="E3117" t="s">
        <v>92</v>
      </c>
    </row>
    <row r="3118" spans="1:5" outlineLevel="2" x14ac:dyDescent="0.35">
      <c r="A3118" s="11">
        <v>43805</v>
      </c>
      <c r="B3118" t="s">
        <v>373</v>
      </c>
      <c r="C3118" s="5">
        <v>206.95</v>
      </c>
      <c r="D3118" s="25" t="str">
        <f t="shared" si="49"/>
        <v/>
      </c>
      <c r="E3118" t="s">
        <v>92</v>
      </c>
    </row>
    <row r="3119" spans="1:5" outlineLevel="2" x14ac:dyDescent="0.35">
      <c r="A3119" s="11">
        <v>43805</v>
      </c>
      <c r="B3119" t="s">
        <v>373</v>
      </c>
      <c r="C3119" s="5">
        <v>206.95</v>
      </c>
      <c r="D3119" s="25" t="str">
        <f t="shared" si="49"/>
        <v/>
      </c>
      <c r="E3119" t="s">
        <v>92</v>
      </c>
    </row>
    <row r="3120" spans="1:5" outlineLevel="2" x14ac:dyDescent="0.35">
      <c r="A3120" s="11">
        <v>43805</v>
      </c>
      <c r="B3120" t="s">
        <v>373</v>
      </c>
      <c r="C3120" s="5">
        <v>206.95</v>
      </c>
      <c r="D3120" s="25" t="str">
        <f t="shared" si="49"/>
        <v/>
      </c>
      <c r="E3120" t="s">
        <v>92</v>
      </c>
    </row>
    <row r="3121" spans="1:5" outlineLevel="2" x14ac:dyDescent="0.35">
      <c r="A3121" s="11">
        <v>43805</v>
      </c>
      <c r="B3121" t="s">
        <v>373</v>
      </c>
      <c r="C3121" s="5">
        <v>206.95</v>
      </c>
      <c r="D3121" s="25" t="str">
        <f t="shared" si="49"/>
        <v/>
      </c>
      <c r="E3121" t="s">
        <v>92</v>
      </c>
    </row>
    <row r="3122" spans="1:5" outlineLevel="2" x14ac:dyDescent="0.35">
      <c r="A3122" s="11">
        <v>43805</v>
      </c>
      <c r="B3122" t="s">
        <v>373</v>
      </c>
      <c r="C3122" s="5">
        <v>206.95</v>
      </c>
      <c r="D3122" s="25" t="str">
        <f t="shared" si="49"/>
        <v/>
      </c>
      <c r="E3122" t="s">
        <v>92</v>
      </c>
    </row>
    <row r="3123" spans="1:5" outlineLevel="2" x14ac:dyDescent="0.35">
      <c r="A3123" s="11">
        <v>43805</v>
      </c>
      <c r="B3123" t="s">
        <v>373</v>
      </c>
      <c r="C3123" s="5">
        <v>206.95</v>
      </c>
      <c r="D3123" s="25" t="str">
        <f t="shared" si="49"/>
        <v/>
      </c>
      <c r="E3123" t="s">
        <v>92</v>
      </c>
    </row>
    <row r="3124" spans="1:5" outlineLevel="2" x14ac:dyDescent="0.35">
      <c r="A3124" s="11">
        <v>43805</v>
      </c>
      <c r="B3124" t="s">
        <v>373</v>
      </c>
      <c r="C3124" s="5">
        <v>206.95</v>
      </c>
      <c r="D3124" s="25" t="str">
        <f t="shared" si="49"/>
        <v/>
      </c>
      <c r="E3124" t="s">
        <v>92</v>
      </c>
    </row>
    <row r="3125" spans="1:5" outlineLevel="2" x14ac:dyDescent="0.35">
      <c r="A3125" s="11">
        <v>43805</v>
      </c>
      <c r="B3125" t="s">
        <v>373</v>
      </c>
      <c r="C3125" s="5">
        <v>206.95</v>
      </c>
      <c r="D3125" s="25" t="str">
        <f t="shared" si="49"/>
        <v/>
      </c>
      <c r="E3125" t="s">
        <v>92</v>
      </c>
    </row>
    <row r="3126" spans="1:5" outlineLevel="2" x14ac:dyDescent="0.35">
      <c r="A3126" s="11">
        <v>43805</v>
      </c>
      <c r="B3126" t="s">
        <v>373</v>
      </c>
      <c r="C3126" s="5">
        <v>206.95</v>
      </c>
      <c r="D3126" s="25" t="str">
        <f t="shared" si="49"/>
        <v/>
      </c>
      <c r="E3126" t="s">
        <v>92</v>
      </c>
    </row>
    <row r="3127" spans="1:5" outlineLevel="2" x14ac:dyDescent="0.35">
      <c r="A3127" s="11">
        <v>43805</v>
      </c>
      <c r="B3127" t="s">
        <v>373</v>
      </c>
      <c r="C3127" s="5">
        <v>3872.05</v>
      </c>
      <c r="D3127" s="25" t="str">
        <f t="shared" si="49"/>
        <v/>
      </c>
      <c r="E3127" t="s">
        <v>92</v>
      </c>
    </row>
    <row r="3128" spans="1:5" outlineLevel="2" x14ac:dyDescent="0.35">
      <c r="A3128" s="11">
        <v>43805</v>
      </c>
      <c r="B3128" t="s">
        <v>373</v>
      </c>
      <c r="C3128" s="5">
        <v>206.95</v>
      </c>
      <c r="D3128" s="25" t="str">
        <f t="shared" si="49"/>
        <v/>
      </c>
      <c r="E3128" t="s">
        <v>92</v>
      </c>
    </row>
    <row r="3129" spans="1:5" outlineLevel="2" x14ac:dyDescent="0.35">
      <c r="A3129" s="11">
        <v>43805</v>
      </c>
      <c r="B3129" t="s">
        <v>373</v>
      </c>
      <c r="C3129" s="5">
        <v>206.95</v>
      </c>
      <c r="D3129" s="25" t="str">
        <f t="shared" si="49"/>
        <v/>
      </c>
      <c r="E3129" t="s">
        <v>92</v>
      </c>
    </row>
    <row r="3130" spans="1:5" outlineLevel="2" x14ac:dyDescent="0.35">
      <c r="A3130" s="11">
        <v>43805</v>
      </c>
      <c r="B3130" t="s">
        <v>373</v>
      </c>
      <c r="C3130" s="5">
        <v>3872.05</v>
      </c>
      <c r="D3130" s="25" t="str">
        <f t="shared" si="49"/>
        <v/>
      </c>
      <c r="E3130" t="s">
        <v>92</v>
      </c>
    </row>
    <row r="3131" spans="1:5" outlineLevel="2" x14ac:dyDescent="0.35">
      <c r="A3131" s="11">
        <v>43805</v>
      </c>
      <c r="B3131" t="s">
        <v>373</v>
      </c>
      <c r="C3131" s="5">
        <v>206.95</v>
      </c>
      <c r="D3131" s="25" t="str">
        <f t="shared" si="49"/>
        <v/>
      </c>
      <c r="E3131" t="s">
        <v>92</v>
      </c>
    </row>
    <row r="3132" spans="1:5" outlineLevel="2" x14ac:dyDescent="0.35">
      <c r="A3132" s="11">
        <v>43805</v>
      </c>
      <c r="B3132" t="s">
        <v>373</v>
      </c>
      <c r="C3132" s="5">
        <v>3872.05</v>
      </c>
      <c r="D3132" s="25" t="str">
        <f t="shared" si="49"/>
        <v/>
      </c>
      <c r="E3132" t="s">
        <v>92</v>
      </c>
    </row>
    <row r="3133" spans="1:5" outlineLevel="2" x14ac:dyDescent="0.35">
      <c r="A3133" s="11">
        <v>43805</v>
      </c>
      <c r="B3133" t="s">
        <v>373</v>
      </c>
      <c r="C3133" s="5">
        <v>206.95</v>
      </c>
      <c r="D3133" s="25" t="str">
        <f t="shared" si="49"/>
        <v/>
      </c>
      <c r="E3133" t="s">
        <v>92</v>
      </c>
    </row>
    <row r="3134" spans="1:5" outlineLevel="2" x14ac:dyDescent="0.35">
      <c r="A3134" s="11">
        <v>43805</v>
      </c>
      <c r="B3134" t="s">
        <v>373</v>
      </c>
      <c r="C3134" s="5">
        <v>3872.05</v>
      </c>
      <c r="D3134" s="25" t="str">
        <f t="shared" si="49"/>
        <v/>
      </c>
      <c r="E3134" t="s">
        <v>92</v>
      </c>
    </row>
    <row r="3135" spans="1:5" outlineLevel="2" x14ac:dyDescent="0.35">
      <c r="A3135" s="11">
        <v>43805</v>
      </c>
      <c r="B3135" t="s">
        <v>373</v>
      </c>
      <c r="C3135" s="5">
        <v>3872.05</v>
      </c>
      <c r="D3135" s="25" t="str">
        <f t="shared" si="49"/>
        <v/>
      </c>
      <c r="E3135" t="s">
        <v>92</v>
      </c>
    </row>
    <row r="3136" spans="1:5" outlineLevel="2" x14ac:dyDescent="0.35">
      <c r="A3136" s="11">
        <v>43805</v>
      </c>
      <c r="B3136" t="s">
        <v>373</v>
      </c>
      <c r="C3136" s="5">
        <v>206.95</v>
      </c>
      <c r="D3136" s="25" t="str">
        <f t="shared" si="49"/>
        <v/>
      </c>
      <c r="E3136" t="s">
        <v>92</v>
      </c>
    </row>
    <row r="3137" spans="1:5" outlineLevel="2" x14ac:dyDescent="0.35">
      <c r="A3137" s="11">
        <v>43805</v>
      </c>
      <c r="B3137" t="s">
        <v>373</v>
      </c>
      <c r="C3137" s="5">
        <v>206.95</v>
      </c>
      <c r="D3137" s="25" t="str">
        <f t="shared" si="49"/>
        <v/>
      </c>
      <c r="E3137" t="s">
        <v>92</v>
      </c>
    </row>
    <row r="3138" spans="1:5" outlineLevel="2" x14ac:dyDescent="0.35">
      <c r="A3138" s="11">
        <v>43805</v>
      </c>
      <c r="B3138" t="s">
        <v>373</v>
      </c>
      <c r="C3138" s="5">
        <v>206.95</v>
      </c>
      <c r="D3138" s="25" t="str">
        <f t="shared" si="49"/>
        <v/>
      </c>
      <c r="E3138" t="s">
        <v>92</v>
      </c>
    </row>
    <row r="3139" spans="1:5" outlineLevel="2" x14ac:dyDescent="0.35">
      <c r="A3139" s="11">
        <v>43805</v>
      </c>
      <c r="B3139" t="s">
        <v>373</v>
      </c>
      <c r="C3139" s="5">
        <v>3872.05</v>
      </c>
      <c r="D3139" s="25" t="str">
        <f t="shared" si="49"/>
        <v/>
      </c>
      <c r="E3139" t="s">
        <v>92</v>
      </c>
    </row>
    <row r="3140" spans="1:5" outlineLevel="2" x14ac:dyDescent="0.35">
      <c r="A3140" s="11">
        <v>43805</v>
      </c>
      <c r="B3140" t="s">
        <v>373</v>
      </c>
      <c r="C3140" s="5">
        <v>3872.05</v>
      </c>
      <c r="D3140" s="25" t="str">
        <f t="shared" si="49"/>
        <v/>
      </c>
      <c r="E3140" t="s">
        <v>92</v>
      </c>
    </row>
    <row r="3141" spans="1:5" outlineLevel="2" x14ac:dyDescent="0.35">
      <c r="A3141" s="11">
        <v>43805</v>
      </c>
      <c r="B3141" t="s">
        <v>373</v>
      </c>
      <c r="C3141" s="5">
        <v>206.95</v>
      </c>
      <c r="D3141" s="25" t="str">
        <f t="shared" si="49"/>
        <v/>
      </c>
      <c r="E3141" t="s">
        <v>92</v>
      </c>
    </row>
    <row r="3142" spans="1:5" outlineLevel="2" x14ac:dyDescent="0.35">
      <c r="A3142" s="11">
        <v>43805</v>
      </c>
      <c r="B3142" t="s">
        <v>373</v>
      </c>
      <c r="C3142" s="5">
        <v>3872.05</v>
      </c>
      <c r="D3142" s="25" t="str">
        <f t="shared" si="49"/>
        <v/>
      </c>
      <c r="E3142" t="s">
        <v>92</v>
      </c>
    </row>
    <row r="3143" spans="1:5" outlineLevel="2" x14ac:dyDescent="0.35">
      <c r="A3143" s="11">
        <v>43805</v>
      </c>
      <c r="B3143" t="s">
        <v>373</v>
      </c>
      <c r="C3143" s="5">
        <v>206.95</v>
      </c>
      <c r="D3143" s="25" t="str">
        <f t="shared" si="49"/>
        <v/>
      </c>
      <c r="E3143" t="s">
        <v>92</v>
      </c>
    </row>
    <row r="3144" spans="1:5" outlineLevel="2" x14ac:dyDescent="0.35">
      <c r="A3144" s="11">
        <v>43805</v>
      </c>
      <c r="B3144" t="s">
        <v>373</v>
      </c>
      <c r="C3144" s="5">
        <v>3872.05</v>
      </c>
      <c r="D3144" s="25" t="str">
        <f t="shared" si="49"/>
        <v/>
      </c>
      <c r="E3144" t="s">
        <v>92</v>
      </c>
    </row>
    <row r="3145" spans="1:5" outlineLevel="2" x14ac:dyDescent="0.35">
      <c r="A3145" s="11">
        <v>43805</v>
      </c>
      <c r="B3145" t="s">
        <v>373</v>
      </c>
      <c r="C3145" s="5">
        <v>3872.05</v>
      </c>
      <c r="D3145" s="25" t="str">
        <f t="shared" si="49"/>
        <v/>
      </c>
      <c r="E3145" t="s">
        <v>92</v>
      </c>
    </row>
    <row r="3146" spans="1:5" outlineLevel="2" x14ac:dyDescent="0.35">
      <c r="A3146" s="11">
        <v>43805</v>
      </c>
      <c r="B3146" t="s">
        <v>373</v>
      </c>
      <c r="C3146" s="5">
        <v>206.95</v>
      </c>
      <c r="D3146" s="25" t="str">
        <f t="shared" si="49"/>
        <v/>
      </c>
      <c r="E3146" t="s">
        <v>92</v>
      </c>
    </row>
    <row r="3147" spans="1:5" outlineLevel="2" x14ac:dyDescent="0.35">
      <c r="A3147" s="11">
        <v>43805</v>
      </c>
      <c r="B3147" t="s">
        <v>373</v>
      </c>
      <c r="C3147" s="5">
        <v>206.95</v>
      </c>
      <c r="D3147" s="25" t="str">
        <f t="shared" si="49"/>
        <v/>
      </c>
      <c r="E3147" t="s">
        <v>92</v>
      </c>
    </row>
    <row r="3148" spans="1:5" outlineLevel="2" x14ac:dyDescent="0.35">
      <c r="A3148" s="11">
        <v>43805</v>
      </c>
      <c r="B3148" t="s">
        <v>373</v>
      </c>
      <c r="C3148" s="5">
        <v>206.95</v>
      </c>
      <c r="D3148" s="25" t="str">
        <f t="shared" si="49"/>
        <v/>
      </c>
      <c r="E3148" t="s">
        <v>92</v>
      </c>
    </row>
    <row r="3149" spans="1:5" outlineLevel="2" x14ac:dyDescent="0.35">
      <c r="A3149" s="11">
        <v>43805</v>
      </c>
      <c r="B3149" t="s">
        <v>373</v>
      </c>
      <c r="C3149" s="5">
        <v>3872.05</v>
      </c>
      <c r="D3149" s="25" t="str">
        <f t="shared" si="49"/>
        <v/>
      </c>
      <c r="E3149" t="s">
        <v>92</v>
      </c>
    </row>
    <row r="3150" spans="1:5" outlineLevel="2" x14ac:dyDescent="0.35">
      <c r="A3150" s="11">
        <v>43805</v>
      </c>
      <c r="B3150" t="s">
        <v>373</v>
      </c>
      <c r="C3150" s="5">
        <v>3872.05</v>
      </c>
      <c r="D3150" s="25" t="str">
        <f t="shared" si="49"/>
        <v/>
      </c>
      <c r="E3150" t="s">
        <v>92</v>
      </c>
    </row>
    <row r="3151" spans="1:5" outlineLevel="2" x14ac:dyDescent="0.35">
      <c r="A3151" s="11">
        <v>43805</v>
      </c>
      <c r="B3151" t="s">
        <v>373</v>
      </c>
      <c r="C3151" s="5">
        <v>206.95</v>
      </c>
      <c r="D3151" s="25" t="str">
        <f t="shared" si="49"/>
        <v/>
      </c>
      <c r="E3151" t="s">
        <v>92</v>
      </c>
    </row>
    <row r="3152" spans="1:5" outlineLevel="2" x14ac:dyDescent="0.35">
      <c r="A3152" s="11">
        <v>43805</v>
      </c>
      <c r="B3152" t="s">
        <v>373</v>
      </c>
      <c r="C3152" s="5">
        <v>3872.05</v>
      </c>
      <c r="D3152" s="25" t="str">
        <f t="shared" si="49"/>
        <v/>
      </c>
      <c r="E3152" t="s">
        <v>92</v>
      </c>
    </row>
    <row r="3153" spans="1:5" outlineLevel="2" x14ac:dyDescent="0.35">
      <c r="A3153" s="11">
        <v>43805</v>
      </c>
      <c r="B3153" t="s">
        <v>373</v>
      </c>
      <c r="C3153" s="5">
        <v>206.95</v>
      </c>
      <c r="D3153" s="25" t="str">
        <f t="shared" si="49"/>
        <v/>
      </c>
      <c r="E3153" t="s">
        <v>92</v>
      </c>
    </row>
    <row r="3154" spans="1:5" outlineLevel="2" x14ac:dyDescent="0.35">
      <c r="A3154" s="11">
        <v>43805</v>
      </c>
      <c r="B3154" t="s">
        <v>373</v>
      </c>
      <c r="C3154" s="5">
        <v>3872.05</v>
      </c>
      <c r="D3154" s="25" t="str">
        <f t="shared" si="49"/>
        <v/>
      </c>
      <c r="E3154" t="s">
        <v>92</v>
      </c>
    </row>
    <row r="3155" spans="1:5" outlineLevel="2" x14ac:dyDescent="0.35">
      <c r="A3155" s="11">
        <v>43805</v>
      </c>
      <c r="B3155" t="s">
        <v>373</v>
      </c>
      <c r="C3155" s="5">
        <v>206.95</v>
      </c>
      <c r="D3155" s="25" t="str">
        <f t="shared" si="49"/>
        <v/>
      </c>
      <c r="E3155" t="s">
        <v>92</v>
      </c>
    </row>
    <row r="3156" spans="1:5" outlineLevel="2" x14ac:dyDescent="0.35">
      <c r="A3156" s="11">
        <v>43805</v>
      </c>
      <c r="B3156" t="s">
        <v>373</v>
      </c>
      <c r="C3156" s="5">
        <v>3872.05</v>
      </c>
      <c r="D3156" s="25" t="str">
        <f t="shared" si="49"/>
        <v/>
      </c>
      <c r="E3156" t="s">
        <v>92</v>
      </c>
    </row>
    <row r="3157" spans="1:5" outlineLevel="2" x14ac:dyDescent="0.35">
      <c r="A3157" s="11">
        <v>43805</v>
      </c>
      <c r="B3157" t="s">
        <v>373</v>
      </c>
      <c r="C3157" s="5">
        <v>206.95</v>
      </c>
      <c r="D3157" s="25" t="str">
        <f t="shared" si="49"/>
        <v/>
      </c>
      <c r="E3157" t="s">
        <v>92</v>
      </c>
    </row>
    <row r="3158" spans="1:5" outlineLevel="2" x14ac:dyDescent="0.35">
      <c r="A3158" s="11">
        <v>43805</v>
      </c>
      <c r="B3158" t="s">
        <v>373</v>
      </c>
      <c r="C3158" s="5">
        <v>206.95</v>
      </c>
      <c r="D3158" s="25" t="str">
        <f t="shared" ref="D3158:D3221" si="50">IF(E3158="","TOTAL","")</f>
        <v/>
      </c>
      <c r="E3158" t="s">
        <v>92</v>
      </c>
    </row>
    <row r="3159" spans="1:5" outlineLevel="2" x14ac:dyDescent="0.35">
      <c r="A3159" s="11">
        <v>43805</v>
      </c>
      <c r="B3159" t="s">
        <v>373</v>
      </c>
      <c r="C3159" s="5">
        <v>206.95</v>
      </c>
      <c r="D3159" s="25" t="str">
        <f t="shared" si="50"/>
        <v/>
      </c>
      <c r="E3159" t="s">
        <v>92</v>
      </c>
    </row>
    <row r="3160" spans="1:5" outlineLevel="2" x14ac:dyDescent="0.35">
      <c r="A3160" s="11">
        <v>43805</v>
      </c>
      <c r="B3160" t="s">
        <v>373</v>
      </c>
      <c r="C3160" s="5">
        <v>3872.05</v>
      </c>
      <c r="D3160" s="25" t="str">
        <f t="shared" si="50"/>
        <v/>
      </c>
      <c r="E3160" t="s">
        <v>92</v>
      </c>
    </row>
    <row r="3161" spans="1:5" outlineLevel="2" x14ac:dyDescent="0.35">
      <c r="A3161" s="11">
        <v>43805</v>
      </c>
      <c r="B3161" t="s">
        <v>373</v>
      </c>
      <c r="C3161" s="5">
        <v>206.95</v>
      </c>
      <c r="D3161" s="25" t="str">
        <f t="shared" si="50"/>
        <v/>
      </c>
      <c r="E3161" t="s">
        <v>92</v>
      </c>
    </row>
    <row r="3162" spans="1:5" outlineLevel="2" x14ac:dyDescent="0.35">
      <c r="A3162" s="11">
        <v>43805</v>
      </c>
      <c r="B3162" t="s">
        <v>373</v>
      </c>
      <c r="C3162" s="5">
        <v>3872.05</v>
      </c>
      <c r="D3162" s="25" t="str">
        <f t="shared" si="50"/>
        <v/>
      </c>
      <c r="E3162" t="s">
        <v>92</v>
      </c>
    </row>
    <row r="3163" spans="1:5" outlineLevel="2" x14ac:dyDescent="0.35">
      <c r="A3163" s="11">
        <v>43805</v>
      </c>
      <c r="B3163" t="s">
        <v>373</v>
      </c>
      <c r="C3163" s="5">
        <v>206.95</v>
      </c>
      <c r="D3163" s="25" t="str">
        <f t="shared" si="50"/>
        <v/>
      </c>
      <c r="E3163" t="s">
        <v>92</v>
      </c>
    </row>
    <row r="3164" spans="1:5" outlineLevel="2" x14ac:dyDescent="0.35">
      <c r="A3164" s="11">
        <v>43805</v>
      </c>
      <c r="B3164" t="s">
        <v>373</v>
      </c>
      <c r="C3164" s="5">
        <v>3872.05</v>
      </c>
      <c r="D3164" s="25" t="str">
        <f t="shared" si="50"/>
        <v/>
      </c>
      <c r="E3164" t="s">
        <v>92</v>
      </c>
    </row>
    <row r="3165" spans="1:5" outlineLevel="2" x14ac:dyDescent="0.35">
      <c r="A3165" s="11">
        <v>43805</v>
      </c>
      <c r="B3165" t="s">
        <v>373</v>
      </c>
      <c r="C3165" s="5">
        <v>206.95</v>
      </c>
      <c r="D3165" s="25" t="str">
        <f t="shared" si="50"/>
        <v/>
      </c>
      <c r="E3165" t="s">
        <v>92</v>
      </c>
    </row>
    <row r="3166" spans="1:5" outlineLevel="2" x14ac:dyDescent="0.35">
      <c r="A3166" s="11">
        <v>43805</v>
      </c>
      <c r="B3166" t="s">
        <v>373</v>
      </c>
      <c r="C3166" s="5">
        <v>3872.05</v>
      </c>
      <c r="D3166" s="25" t="str">
        <f t="shared" si="50"/>
        <v/>
      </c>
      <c r="E3166" t="s">
        <v>92</v>
      </c>
    </row>
    <row r="3167" spans="1:5" outlineLevel="2" x14ac:dyDescent="0.35">
      <c r="A3167" s="11">
        <v>43805</v>
      </c>
      <c r="B3167" t="s">
        <v>373</v>
      </c>
      <c r="C3167" s="5">
        <v>206.95</v>
      </c>
      <c r="D3167" s="25" t="str">
        <f t="shared" si="50"/>
        <v/>
      </c>
      <c r="E3167" t="s">
        <v>92</v>
      </c>
    </row>
    <row r="3168" spans="1:5" outlineLevel="2" x14ac:dyDescent="0.35">
      <c r="A3168" s="11">
        <v>43805</v>
      </c>
      <c r="B3168" t="s">
        <v>373</v>
      </c>
      <c r="C3168" s="5">
        <v>206.95</v>
      </c>
      <c r="D3168" s="25" t="str">
        <f t="shared" si="50"/>
        <v/>
      </c>
      <c r="E3168" t="s">
        <v>92</v>
      </c>
    </row>
    <row r="3169" spans="1:5" outlineLevel="2" x14ac:dyDescent="0.35">
      <c r="A3169" s="11">
        <v>43805</v>
      </c>
      <c r="B3169" t="s">
        <v>373</v>
      </c>
      <c r="C3169" s="5">
        <v>206.95</v>
      </c>
      <c r="D3169" s="25" t="str">
        <f t="shared" si="50"/>
        <v/>
      </c>
      <c r="E3169" t="s">
        <v>92</v>
      </c>
    </row>
    <row r="3170" spans="1:5" outlineLevel="2" x14ac:dyDescent="0.35">
      <c r="A3170" s="11">
        <v>43805</v>
      </c>
      <c r="B3170" t="s">
        <v>373</v>
      </c>
      <c r="C3170" s="5">
        <v>3872.05</v>
      </c>
      <c r="D3170" s="25" t="str">
        <f t="shared" si="50"/>
        <v/>
      </c>
      <c r="E3170" t="s">
        <v>92</v>
      </c>
    </row>
    <row r="3171" spans="1:5" outlineLevel="2" x14ac:dyDescent="0.35">
      <c r="A3171" s="11">
        <v>43805</v>
      </c>
      <c r="B3171" t="s">
        <v>373</v>
      </c>
      <c r="C3171" s="5">
        <v>206.95</v>
      </c>
      <c r="D3171" s="25" t="str">
        <f t="shared" si="50"/>
        <v/>
      </c>
      <c r="E3171" t="s">
        <v>92</v>
      </c>
    </row>
    <row r="3172" spans="1:5" outlineLevel="2" x14ac:dyDescent="0.35">
      <c r="A3172" s="11">
        <v>43805</v>
      </c>
      <c r="B3172" t="s">
        <v>373</v>
      </c>
      <c r="C3172" s="5">
        <v>206.95</v>
      </c>
      <c r="D3172" s="25" t="str">
        <f t="shared" si="50"/>
        <v/>
      </c>
      <c r="E3172" t="s">
        <v>92</v>
      </c>
    </row>
    <row r="3173" spans="1:5" outlineLevel="2" x14ac:dyDescent="0.35">
      <c r="A3173" s="11">
        <v>43805</v>
      </c>
      <c r="B3173" t="s">
        <v>373</v>
      </c>
      <c r="C3173" s="5">
        <v>206.95</v>
      </c>
      <c r="D3173" s="25" t="str">
        <f t="shared" si="50"/>
        <v/>
      </c>
      <c r="E3173" t="s">
        <v>92</v>
      </c>
    </row>
    <row r="3174" spans="1:5" outlineLevel="2" x14ac:dyDescent="0.35">
      <c r="A3174" s="11">
        <v>43805</v>
      </c>
      <c r="B3174" t="s">
        <v>373</v>
      </c>
      <c r="C3174" s="5">
        <v>3872.05</v>
      </c>
      <c r="D3174" s="25" t="str">
        <f t="shared" si="50"/>
        <v/>
      </c>
      <c r="E3174" t="s">
        <v>92</v>
      </c>
    </row>
    <row r="3175" spans="1:5" outlineLevel="2" x14ac:dyDescent="0.35">
      <c r="A3175" s="11">
        <v>43805</v>
      </c>
      <c r="B3175" t="s">
        <v>373</v>
      </c>
      <c r="C3175" s="5">
        <v>3872.05</v>
      </c>
      <c r="D3175" s="25" t="str">
        <f t="shared" si="50"/>
        <v/>
      </c>
      <c r="E3175" t="s">
        <v>92</v>
      </c>
    </row>
    <row r="3176" spans="1:5" outlineLevel="2" x14ac:dyDescent="0.35">
      <c r="A3176" s="11">
        <v>43805</v>
      </c>
      <c r="B3176" t="s">
        <v>373</v>
      </c>
      <c r="C3176" s="5">
        <v>3872.05</v>
      </c>
      <c r="D3176" s="25" t="str">
        <f t="shared" si="50"/>
        <v/>
      </c>
      <c r="E3176" t="s">
        <v>92</v>
      </c>
    </row>
    <row r="3177" spans="1:5" outlineLevel="2" x14ac:dyDescent="0.35">
      <c r="A3177" s="11">
        <v>43805</v>
      </c>
      <c r="B3177" t="s">
        <v>373</v>
      </c>
      <c r="C3177" s="5">
        <v>206.95</v>
      </c>
      <c r="D3177" s="25" t="str">
        <f t="shared" si="50"/>
        <v/>
      </c>
      <c r="E3177" t="s">
        <v>92</v>
      </c>
    </row>
    <row r="3178" spans="1:5" outlineLevel="2" x14ac:dyDescent="0.35">
      <c r="A3178" s="11">
        <v>43805</v>
      </c>
      <c r="B3178" t="s">
        <v>373</v>
      </c>
      <c r="C3178" s="5">
        <v>206.95</v>
      </c>
      <c r="D3178" s="25" t="str">
        <f t="shared" si="50"/>
        <v/>
      </c>
      <c r="E3178" t="s">
        <v>92</v>
      </c>
    </row>
    <row r="3179" spans="1:5" outlineLevel="2" x14ac:dyDescent="0.35">
      <c r="A3179" s="11">
        <v>43805</v>
      </c>
      <c r="B3179" t="s">
        <v>373</v>
      </c>
      <c r="C3179" s="5">
        <v>206.95</v>
      </c>
      <c r="D3179" s="25" t="str">
        <f t="shared" si="50"/>
        <v/>
      </c>
      <c r="E3179" t="s">
        <v>92</v>
      </c>
    </row>
    <row r="3180" spans="1:5" outlineLevel="2" x14ac:dyDescent="0.35">
      <c r="A3180" s="11">
        <v>43805</v>
      </c>
      <c r="B3180" t="s">
        <v>373</v>
      </c>
      <c r="C3180" s="5">
        <v>206.95</v>
      </c>
      <c r="D3180" s="25" t="str">
        <f t="shared" si="50"/>
        <v/>
      </c>
      <c r="E3180" t="s">
        <v>92</v>
      </c>
    </row>
    <row r="3181" spans="1:5" outlineLevel="2" x14ac:dyDescent="0.35">
      <c r="A3181" s="11">
        <v>43805</v>
      </c>
      <c r="B3181" t="s">
        <v>373</v>
      </c>
      <c r="C3181" s="5">
        <v>206.95</v>
      </c>
      <c r="D3181" s="25" t="str">
        <f t="shared" si="50"/>
        <v/>
      </c>
      <c r="E3181" t="s">
        <v>92</v>
      </c>
    </row>
    <row r="3182" spans="1:5" outlineLevel="2" x14ac:dyDescent="0.35">
      <c r="A3182" s="11">
        <v>43805</v>
      </c>
      <c r="B3182" t="s">
        <v>373</v>
      </c>
      <c r="C3182" s="5">
        <v>206.95</v>
      </c>
      <c r="D3182" s="25" t="str">
        <f t="shared" si="50"/>
        <v/>
      </c>
      <c r="E3182" t="s">
        <v>92</v>
      </c>
    </row>
    <row r="3183" spans="1:5" outlineLevel="2" x14ac:dyDescent="0.35">
      <c r="A3183" s="11">
        <v>43805</v>
      </c>
      <c r="B3183" t="s">
        <v>373</v>
      </c>
      <c r="C3183" s="5">
        <v>3872.05</v>
      </c>
      <c r="D3183" s="25" t="str">
        <f t="shared" si="50"/>
        <v/>
      </c>
      <c r="E3183" t="s">
        <v>92</v>
      </c>
    </row>
    <row r="3184" spans="1:5" outlineLevel="2" x14ac:dyDescent="0.35">
      <c r="A3184" s="11">
        <v>43805</v>
      </c>
      <c r="B3184" t="s">
        <v>373</v>
      </c>
      <c r="C3184" s="5">
        <v>3872.05</v>
      </c>
      <c r="D3184" s="25" t="str">
        <f t="shared" si="50"/>
        <v/>
      </c>
      <c r="E3184" t="s">
        <v>92</v>
      </c>
    </row>
    <row r="3185" spans="1:5" outlineLevel="2" x14ac:dyDescent="0.35">
      <c r="A3185" s="11">
        <v>43805</v>
      </c>
      <c r="B3185" t="s">
        <v>373</v>
      </c>
      <c r="C3185" s="5">
        <v>3872.05</v>
      </c>
      <c r="D3185" s="25" t="str">
        <f t="shared" si="50"/>
        <v/>
      </c>
      <c r="E3185" t="s">
        <v>92</v>
      </c>
    </row>
    <row r="3186" spans="1:5" outlineLevel="2" x14ac:dyDescent="0.35">
      <c r="A3186" s="11">
        <v>43805</v>
      </c>
      <c r="B3186" t="s">
        <v>373</v>
      </c>
      <c r="C3186" s="5">
        <v>206.95</v>
      </c>
      <c r="D3186" s="25" t="str">
        <f t="shared" si="50"/>
        <v/>
      </c>
      <c r="E3186" t="s">
        <v>92</v>
      </c>
    </row>
    <row r="3187" spans="1:5" outlineLevel="2" x14ac:dyDescent="0.35">
      <c r="A3187" s="11">
        <v>43805</v>
      </c>
      <c r="B3187" t="s">
        <v>373</v>
      </c>
      <c r="C3187" s="5">
        <v>206.95</v>
      </c>
      <c r="D3187" s="25" t="str">
        <f t="shared" si="50"/>
        <v/>
      </c>
      <c r="E3187" t="s">
        <v>92</v>
      </c>
    </row>
    <row r="3188" spans="1:5" outlineLevel="2" x14ac:dyDescent="0.35">
      <c r="A3188" s="11">
        <v>43805</v>
      </c>
      <c r="B3188" t="s">
        <v>373</v>
      </c>
      <c r="C3188" s="5">
        <v>206.95</v>
      </c>
      <c r="D3188" s="25" t="str">
        <f t="shared" si="50"/>
        <v/>
      </c>
      <c r="E3188" t="s">
        <v>92</v>
      </c>
    </row>
    <row r="3189" spans="1:5" outlineLevel="1" x14ac:dyDescent="0.35">
      <c r="A3189" s="24">
        <f>A3188</f>
        <v>43805</v>
      </c>
      <c r="B3189" s="24" t="str">
        <f>B3188</f>
        <v>LEARNING A-Z LLC</v>
      </c>
      <c r="C3189" s="25">
        <f>SUBTOTAL(9,C3103:C3188)</f>
        <v>129135.98999999998</v>
      </c>
      <c r="D3189" s="25" t="str">
        <f t="shared" si="50"/>
        <v>TOTAL</v>
      </c>
    </row>
    <row r="3190" spans="1:5" outlineLevel="2" x14ac:dyDescent="0.35">
      <c r="A3190" s="11">
        <v>43805</v>
      </c>
      <c r="B3190" t="s">
        <v>531</v>
      </c>
      <c r="C3190" s="5">
        <v>7184</v>
      </c>
      <c r="D3190" s="25" t="str">
        <f t="shared" si="50"/>
        <v/>
      </c>
      <c r="E3190" t="s">
        <v>309</v>
      </c>
    </row>
    <row r="3191" spans="1:5" outlineLevel="2" x14ac:dyDescent="0.35">
      <c r="A3191" s="11">
        <v>43805</v>
      </c>
      <c r="B3191" t="s">
        <v>531</v>
      </c>
      <c r="C3191" s="5">
        <v>1347</v>
      </c>
      <c r="D3191" s="25" t="str">
        <f t="shared" si="50"/>
        <v/>
      </c>
      <c r="E3191" t="s">
        <v>309</v>
      </c>
    </row>
    <row r="3192" spans="1:5" outlineLevel="1" x14ac:dyDescent="0.35">
      <c r="A3192" s="24">
        <f>A3191</f>
        <v>43805</v>
      </c>
      <c r="B3192" s="24" t="str">
        <f>B3191</f>
        <v>NO TEARS LEARNING INC</v>
      </c>
      <c r="C3192" s="25">
        <f>SUBTOTAL(9,C3190:C3191)</f>
        <v>8531</v>
      </c>
      <c r="D3192" s="25" t="str">
        <f t="shared" si="50"/>
        <v>TOTAL</v>
      </c>
    </row>
    <row r="3193" spans="1:5" outlineLevel="2" x14ac:dyDescent="0.35">
      <c r="A3193" s="11">
        <v>43805</v>
      </c>
      <c r="B3193" t="s">
        <v>1086</v>
      </c>
      <c r="C3193" s="5">
        <v>115</v>
      </c>
      <c r="D3193" s="25" t="str">
        <f t="shared" si="50"/>
        <v/>
      </c>
      <c r="E3193" t="s">
        <v>77</v>
      </c>
    </row>
    <row r="3194" spans="1:5" outlineLevel="2" x14ac:dyDescent="0.35">
      <c r="A3194" s="11">
        <v>43805</v>
      </c>
      <c r="B3194" t="s">
        <v>1086</v>
      </c>
      <c r="C3194" s="5">
        <v>115</v>
      </c>
      <c r="D3194" s="25" t="str">
        <f t="shared" si="50"/>
        <v/>
      </c>
      <c r="E3194" t="s">
        <v>77</v>
      </c>
    </row>
    <row r="3195" spans="1:5" outlineLevel="2" x14ac:dyDescent="0.35">
      <c r="A3195" s="11">
        <v>43805</v>
      </c>
      <c r="B3195" t="s">
        <v>1086</v>
      </c>
      <c r="C3195" s="5">
        <v>65</v>
      </c>
      <c r="D3195" s="25" t="str">
        <f t="shared" si="50"/>
        <v/>
      </c>
      <c r="E3195" t="s">
        <v>77</v>
      </c>
    </row>
    <row r="3196" spans="1:5" outlineLevel="1" x14ac:dyDescent="0.35">
      <c r="A3196" s="24">
        <f>A3195</f>
        <v>43805</v>
      </c>
      <c r="B3196" s="24" t="str">
        <f>B3195</f>
        <v>PRINCE LEE</v>
      </c>
      <c r="C3196" s="25">
        <f>SUBTOTAL(9,C3193:C3195)</f>
        <v>295</v>
      </c>
      <c r="D3196" s="25" t="str">
        <f t="shared" si="50"/>
        <v>TOTAL</v>
      </c>
    </row>
    <row r="3197" spans="1:5" outlineLevel="2" x14ac:dyDescent="0.35">
      <c r="A3197" s="11">
        <v>43805</v>
      </c>
      <c r="B3197" t="s">
        <v>806</v>
      </c>
      <c r="C3197" s="5">
        <v>630</v>
      </c>
      <c r="D3197" s="25" t="str">
        <f t="shared" si="50"/>
        <v/>
      </c>
      <c r="E3197" t="s">
        <v>81</v>
      </c>
    </row>
    <row r="3198" spans="1:5" outlineLevel="1" x14ac:dyDescent="0.35">
      <c r="A3198" s="24">
        <f>A3197</f>
        <v>43805</v>
      </c>
      <c r="B3198" s="24" t="str">
        <f>B3197</f>
        <v>THE LETCO GROUP LLC</v>
      </c>
      <c r="C3198" s="25">
        <f>SUBTOTAL(9,C3197:C3197)</f>
        <v>630</v>
      </c>
      <c r="D3198" s="25" t="str">
        <f t="shared" si="50"/>
        <v>TOTAL</v>
      </c>
    </row>
    <row r="3199" spans="1:5" outlineLevel="2" x14ac:dyDescent="0.35">
      <c r="A3199" s="11">
        <v>43805</v>
      </c>
      <c r="B3199" t="s">
        <v>532</v>
      </c>
      <c r="C3199" s="5">
        <v>115</v>
      </c>
      <c r="D3199" s="25" t="str">
        <f t="shared" si="50"/>
        <v/>
      </c>
      <c r="E3199" t="s">
        <v>77</v>
      </c>
    </row>
    <row r="3200" spans="1:5" outlineLevel="2" x14ac:dyDescent="0.35">
      <c r="A3200" s="11">
        <v>43805</v>
      </c>
      <c r="B3200" t="s">
        <v>532</v>
      </c>
      <c r="C3200" s="5">
        <v>135</v>
      </c>
      <c r="D3200" s="25" t="str">
        <f t="shared" si="50"/>
        <v/>
      </c>
      <c r="E3200" t="s">
        <v>77</v>
      </c>
    </row>
    <row r="3201" spans="1:5" outlineLevel="2" x14ac:dyDescent="0.35">
      <c r="A3201" s="11">
        <v>43805</v>
      </c>
      <c r="B3201" t="s">
        <v>532</v>
      </c>
      <c r="C3201" s="5">
        <v>115</v>
      </c>
      <c r="D3201" s="25" t="str">
        <f t="shared" si="50"/>
        <v/>
      </c>
      <c r="E3201" t="s">
        <v>77</v>
      </c>
    </row>
    <row r="3202" spans="1:5" outlineLevel="1" x14ac:dyDescent="0.35">
      <c r="A3202" s="24">
        <f>A3201</f>
        <v>43805</v>
      </c>
      <c r="B3202" s="24" t="str">
        <f>B3201</f>
        <v>DONYEA M LEWIS</v>
      </c>
      <c r="C3202" s="25">
        <f>SUBTOTAL(9,C3199:C3201)</f>
        <v>365</v>
      </c>
      <c r="D3202" s="25" t="str">
        <f t="shared" si="50"/>
        <v>TOTAL</v>
      </c>
    </row>
    <row r="3203" spans="1:5" outlineLevel="2" x14ac:dyDescent="0.35">
      <c r="A3203" s="11">
        <v>43805</v>
      </c>
      <c r="B3203" t="s">
        <v>1087</v>
      </c>
      <c r="C3203" s="5">
        <v>175</v>
      </c>
      <c r="D3203" s="25" t="str">
        <f t="shared" si="50"/>
        <v/>
      </c>
      <c r="E3203" t="s">
        <v>77</v>
      </c>
    </row>
    <row r="3204" spans="1:5" outlineLevel="1" x14ac:dyDescent="0.35">
      <c r="A3204" s="24">
        <f>A3203</f>
        <v>43805</v>
      </c>
      <c r="B3204" s="24" t="str">
        <f>B3203</f>
        <v>RANIE LIN</v>
      </c>
      <c r="C3204" s="25">
        <f>SUBTOTAL(9,C3203:C3203)</f>
        <v>175</v>
      </c>
      <c r="D3204" s="25" t="str">
        <f t="shared" si="50"/>
        <v>TOTAL</v>
      </c>
    </row>
    <row r="3205" spans="1:5" outlineLevel="2" x14ac:dyDescent="0.35">
      <c r="A3205" s="11">
        <v>43805</v>
      </c>
      <c r="B3205" t="s">
        <v>533</v>
      </c>
      <c r="C3205" s="5">
        <v>1466.66</v>
      </c>
      <c r="D3205" s="25" t="str">
        <f t="shared" si="50"/>
        <v/>
      </c>
      <c r="E3205" t="s">
        <v>77</v>
      </c>
    </row>
    <row r="3206" spans="1:5" outlineLevel="1" x14ac:dyDescent="0.35">
      <c r="A3206" s="24">
        <f>A3205</f>
        <v>43805</v>
      </c>
      <c r="B3206" s="24" t="str">
        <f>B3205</f>
        <v>JARED LITTLETON</v>
      </c>
      <c r="C3206" s="25">
        <f>SUBTOTAL(9,C3205:C3205)</f>
        <v>1466.66</v>
      </c>
      <c r="D3206" s="25" t="str">
        <f t="shared" si="50"/>
        <v>TOTAL</v>
      </c>
    </row>
    <row r="3207" spans="1:5" outlineLevel="2" x14ac:dyDescent="0.35">
      <c r="A3207" s="11">
        <v>43805</v>
      </c>
      <c r="B3207" t="s">
        <v>291</v>
      </c>
      <c r="C3207" s="5">
        <v>648</v>
      </c>
      <c r="D3207" s="25" t="str">
        <f t="shared" si="50"/>
        <v/>
      </c>
      <c r="E3207" t="s">
        <v>93</v>
      </c>
    </row>
    <row r="3208" spans="1:5" outlineLevel="2" x14ac:dyDescent="0.35">
      <c r="A3208" s="11">
        <v>43805</v>
      </c>
      <c r="B3208" t="s">
        <v>291</v>
      </c>
      <c r="C3208" s="5">
        <v>222.23</v>
      </c>
      <c r="D3208" s="25" t="str">
        <f t="shared" si="50"/>
        <v/>
      </c>
      <c r="E3208" t="s">
        <v>93</v>
      </c>
    </row>
    <row r="3209" spans="1:5" outlineLevel="1" x14ac:dyDescent="0.35">
      <c r="A3209" s="24">
        <f>A3208</f>
        <v>43805</v>
      </c>
      <c r="B3209" s="24" t="str">
        <f>B3208</f>
        <v>LOCAL TABLE</v>
      </c>
      <c r="C3209" s="25">
        <f>SUBTOTAL(9,C3207:C3208)</f>
        <v>870.23</v>
      </c>
      <c r="D3209" s="25" t="str">
        <f t="shared" si="50"/>
        <v>TOTAL</v>
      </c>
    </row>
    <row r="3210" spans="1:5" outlineLevel="2" x14ac:dyDescent="0.35">
      <c r="A3210" s="11">
        <v>43805</v>
      </c>
      <c r="B3210" t="s">
        <v>661</v>
      </c>
      <c r="C3210" s="5">
        <v>199.98</v>
      </c>
      <c r="D3210" s="25" t="str">
        <f t="shared" si="50"/>
        <v/>
      </c>
      <c r="E3210" t="s">
        <v>79</v>
      </c>
    </row>
    <row r="3211" spans="1:5" outlineLevel="2" x14ac:dyDescent="0.35">
      <c r="A3211" s="11">
        <v>43805</v>
      </c>
      <c r="B3211" t="s">
        <v>661</v>
      </c>
      <c r="C3211" s="5">
        <v>248.01</v>
      </c>
      <c r="D3211" s="25" t="str">
        <f t="shared" si="50"/>
        <v/>
      </c>
      <c r="E3211" t="s">
        <v>79</v>
      </c>
    </row>
    <row r="3212" spans="1:5" outlineLevel="1" x14ac:dyDescent="0.35">
      <c r="A3212" s="24">
        <f>A3211</f>
        <v>43805</v>
      </c>
      <c r="B3212" s="24" t="str">
        <f>B3211</f>
        <v>LONE STAR LEARNING SALES &amp; MARKETING INC</v>
      </c>
      <c r="C3212" s="25">
        <f>SUBTOTAL(9,C3210:C3211)</f>
        <v>447.99</v>
      </c>
      <c r="D3212" s="25" t="str">
        <f t="shared" si="50"/>
        <v>TOTAL</v>
      </c>
    </row>
    <row r="3213" spans="1:5" outlineLevel="2" x14ac:dyDescent="0.35">
      <c r="A3213" s="11">
        <v>43805</v>
      </c>
      <c r="B3213" t="s">
        <v>1088</v>
      </c>
      <c r="C3213" s="5">
        <v>255</v>
      </c>
      <c r="D3213" s="25" t="str">
        <f t="shared" si="50"/>
        <v/>
      </c>
      <c r="E3213" t="s">
        <v>89</v>
      </c>
    </row>
    <row r="3214" spans="1:5" outlineLevel="2" x14ac:dyDescent="0.35">
      <c r="A3214" s="11">
        <v>43805</v>
      </c>
      <c r="B3214" t="s">
        <v>1088</v>
      </c>
      <c r="C3214" s="5">
        <v>175</v>
      </c>
      <c r="D3214" s="25" t="str">
        <f t="shared" si="50"/>
        <v/>
      </c>
      <c r="E3214" t="s">
        <v>89</v>
      </c>
    </row>
    <row r="3215" spans="1:5" outlineLevel="1" x14ac:dyDescent="0.35">
      <c r="A3215" s="24">
        <f>A3214</f>
        <v>43805</v>
      </c>
      <c r="B3215" s="24" t="str">
        <f>B3214</f>
        <v>LONE STAR PARTIES LLC</v>
      </c>
      <c r="C3215" s="25">
        <f>SUBTOTAL(9,C3213:C3214)</f>
        <v>430</v>
      </c>
      <c r="D3215" s="25" t="str">
        <f t="shared" si="50"/>
        <v>TOTAL</v>
      </c>
    </row>
    <row r="3216" spans="1:5" outlineLevel="2" x14ac:dyDescent="0.35">
      <c r="A3216" s="11">
        <v>43805</v>
      </c>
      <c r="B3216" t="s">
        <v>409</v>
      </c>
      <c r="C3216" s="5">
        <v>397.49</v>
      </c>
      <c r="D3216" s="25" t="str">
        <f t="shared" si="50"/>
        <v/>
      </c>
      <c r="E3216" t="s">
        <v>79</v>
      </c>
    </row>
    <row r="3217" spans="1:5" outlineLevel="1" x14ac:dyDescent="0.35">
      <c r="A3217" s="24">
        <f>A3216</f>
        <v>43805</v>
      </c>
      <c r="B3217" s="24" t="str">
        <f>B3216</f>
        <v>ZNK PARTNERS LLC</v>
      </c>
      <c r="C3217" s="25">
        <f>SUBTOTAL(9,C3216:C3216)</f>
        <v>397.49</v>
      </c>
      <c r="D3217" s="25" t="str">
        <f t="shared" si="50"/>
        <v>TOTAL</v>
      </c>
    </row>
    <row r="3218" spans="1:5" outlineLevel="2" x14ac:dyDescent="0.35">
      <c r="A3218" s="11">
        <v>43805</v>
      </c>
      <c r="B3218" t="s">
        <v>148</v>
      </c>
      <c r="C3218" s="5">
        <v>3035</v>
      </c>
      <c r="D3218" s="25" t="str">
        <f t="shared" si="50"/>
        <v/>
      </c>
      <c r="E3218" t="s">
        <v>94</v>
      </c>
    </row>
    <row r="3219" spans="1:5" outlineLevel="1" x14ac:dyDescent="0.35">
      <c r="A3219" s="24">
        <f>A3218</f>
        <v>43805</v>
      </c>
      <c r="B3219" s="24" t="str">
        <f>B3218</f>
        <v>MULTIVISTA</v>
      </c>
      <c r="C3219" s="25">
        <f>SUBTOTAL(9,C3218:C3218)</f>
        <v>3035</v>
      </c>
      <c r="D3219" s="25" t="str">
        <f t="shared" si="50"/>
        <v>TOTAL</v>
      </c>
    </row>
    <row r="3220" spans="1:5" outlineLevel="2" x14ac:dyDescent="0.35">
      <c r="A3220" s="11">
        <v>43805</v>
      </c>
      <c r="B3220" t="s">
        <v>73</v>
      </c>
      <c r="C3220" s="5">
        <v>-87.02</v>
      </c>
      <c r="D3220" s="25" t="str">
        <f t="shared" si="50"/>
        <v/>
      </c>
      <c r="E3220" t="s">
        <v>81</v>
      </c>
    </row>
    <row r="3221" spans="1:5" outlineLevel="2" x14ac:dyDescent="0.35">
      <c r="A3221" s="11">
        <v>43805</v>
      </c>
      <c r="B3221" t="s">
        <v>73</v>
      </c>
      <c r="C3221" s="5">
        <v>87.02</v>
      </c>
      <c r="D3221" s="25" t="str">
        <f t="shared" si="50"/>
        <v/>
      </c>
      <c r="E3221" t="s">
        <v>81</v>
      </c>
    </row>
    <row r="3222" spans="1:5" outlineLevel="2" x14ac:dyDescent="0.35">
      <c r="A3222" s="11">
        <v>43805</v>
      </c>
      <c r="B3222" t="s">
        <v>73</v>
      </c>
      <c r="C3222" s="5">
        <v>250</v>
      </c>
      <c r="D3222" s="25" t="str">
        <f t="shared" ref="D3222:D3285" si="51">IF(E3222="","TOTAL","")</f>
        <v/>
      </c>
      <c r="E3222" t="s">
        <v>81</v>
      </c>
    </row>
    <row r="3223" spans="1:5" outlineLevel="2" x14ac:dyDescent="0.35">
      <c r="A3223" s="11">
        <v>43805</v>
      </c>
      <c r="B3223" t="s">
        <v>73</v>
      </c>
      <c r="C3223" s="5">
        <v>87.4</v>
      </c>
      <c r="D3223" s="25" t="str">
        <f t="shared" si="51"/>
        <v/>
      </c>
      <c r="E3223" t="s">
        <v>81</v>
      </c>
    </row>
    <row r="3224" spans="1:5" outlineLevel="2" x14ac:dyDescent="0.35">
      <c r="A3224" s="11">
        <v>43805</v>
      </c>
      <c r="B3224" t="s">
        <v>73</v>
      </c>
      <c r="C3224" s="5">
        <v>217.86</v>
      </c>
      <c r="D3224" s="25" t="str">
        <f t="shared" si="51"/>
        <v/>
      </c>
      <c r="E3224" t="s">
        <v>81</v>
      </c>
    </row>
    <row r="3225" spans="1:5" outlineLevel="2" x14ac:dyDescent="0.35">
      <c r="A3225" s="11">
        <v>43805</v>
      </c>
      <c r="B3225" t="s">
        <v>73</v>
      </c>
      <c r="C3225" s="5">
        <v>445.54</v>
      </c>
      <c r="D3225" s="25" t="str">
        <f t="shared" si="51"/>
        <v/>
      </c>
      <c r="E3225" t="s">
        <v>81</v>
      </c>
    </row>
    <row r="3226" spans="1:5" outlineLevel="1" x14ac:dyDescent="0.35">
      <c r="A3226" s="24">
        <f>A3225</f>
        <v>43805</v>
      </c>
      <c r="B3226" s="24" t="str">
        <f>B3225</f>
        <v>LONGHORN BUS SALES</v>
      </c>
      <c r="C3226" s="25">
        <f>SUBTOTAL(9,C3220:C3225)</f>
        <v>1000.8</v>
      </c>
      <c r="D3226" s="25" t="str">
        <f t="shared" si="51"/>
        <v>TOTAL</v>
      </c>
    </row>
    <row r="3227" spans="1:5" outlineLevel="2" x14ac:dyDescent="0.35">
      <c r="A3227" s="11">
        <v>43805</v>
      </c>
      <c r="B3227" t="s">
        <v>1089</v>
      </c>
      <c r="C3227" s="5">
        <v>115</v>
      </c>
      <c r="D3227" s="25" t="str">
        <f t="shared" si="51"/>
        <v/>
      </c>
      <c r="E3227" t="s">
        <v>77</v>
      </c>
    </row>
    <row r="3228" spans="1:5" outlineLevel="1" x14ac:dyDescent="0.35">
      <c r="A3228" s="24">
        <f>A3227</f>
        <v>43805</v>
      </c>
      <c r="B3228" s="24" t="str">
        <f>B3227</f>
        <v>JOHN H LOVE III</v>
      </c>
      <c r="C3228" s="25">
        <f>SUBTOTAL(9,C3227:C3227)</f>
        <v>115</v>
      </c>
      <c r="D3228" s="25" t="str">
        <f t="shared" si="51"/>
        <v>TOTAL</v>
      </c>
    </row>
    <row r="3229" spans="1:5" outlineLevel="2" x14ac:dyDescent="0.35">
      <c r="A3229" s="11">
        <v>43805</v>
      </c>
      <c r="B3229" t="s">
        <v>46</v>
      </c>
      <c r="C3229" s="5">
        <v>40.880000000000003</v>
      </c>
      <c r="D3229" s="25" t="str">
        <f t="shared" si="51"/>
        <v/>
      </c>
      <c r="E3229" t="s">
        <v>81</v>
      </c>
    </row>
    <row r="3230" spans="1:5" outlineLevel="2" x14ac:dyDescent="0.35">
      <c r="A3230" s="11">
        <v>43805</v>
      </c>
      <c r="B3230" t="s">
        <v>46</v>
      </c>
      <c r="C3230" s="5">
        <v>56.67</v>
      </c>
      <c r="D3230" s="25" t="str">
        <f t="shared" si="51"/>
        <v/>
      </c>
      <c r="E3230" t="s">
        <v>81</v>
      </c>
    </row>
    <row r="3231" spans="1:5" outlineLevel="2" x14ac:dyDescent="0.35">
      <c r="A3231" s="11">
        <v>43805</v>
      </c>
      <c r="B3231" t="s">
        <v>46</v>
      </c>
      <c r="C3231" s="5">
        <v>32.51</v>
      </c>
      <c r="D3231" s="25" t="str">
        <f t="shared" si="51"/>
        <v/>
      </c>
      <c r="E3231" t="s">
        <v>81</v>
      </c>
    </row>
    <row r="3232" spans="1:5" outlineLevel="2" x14ac:dyDescent="0.35">
      <c r="A3232" s="11">
        <v>43805</v>
      </c>
      <c r="B3232" t="s">
        <v>46</v>
      </c>
      <c r="C3232" s="5">
        <v>175.98</v>
      </c>
      <c r="D3232" s="25" t="str">
        <f t="shared" si="51"/>
        <v/>
      </c>
      <c r="E3232" t="s">
        <v>79</v>
      </c>
    </row>
    <row r="3233" spans="1:5" outlineLevel="2" x14ac:dyDescent="0.35">
      <c r="A3233" s="11">
        <v>43805</v>
      </c>
      <c r="B3233" t="s">
        <v>46</v>
      </c>
      <c r="C3233" s="5">
        <v>189.96</v>
      </c>
      <c r="D3233" s="25" t="str">
        <f t="shared" si="51"/>
        <v/>
      </c>
      <c r="E3233" t="s">
        <v>79</v>
      </c>
    </row>
    <row r="3234" spans="1:5" outlineLevel="2" x14ac:dyDescent="0.35">
      <c r="A3234" s="11">
        <v>43805</v>
      </c>
      <c r="B3234" t="s">
        <v>46</v>
      </c>
      <c r="C3234" s="5">
        <v>452.69</v>
      </c>
      <c r="D3234" s="25" t="str">
        <f t="shared" si="51"/>
        <v/>
      </c>
      <c r="E3234" t="s">
        <v>81</v>
      </c>
    </row>
    <row r="3235" spans="1:5" outlineLevel="2" x14ac:dyDescent="0.35">
      <c r="A3235" s="11">
        <v>43805</v>
      </c>
      <c r="B3235" t="s">
        <v>46</v>
      </c>
      <c r="C3235" s="5">
        <v>490.58</v>
      </c>
      <c r="D3235" s="25" t="str">
        <f t="shared" si="51"/>
        <v/>
      </c>
      <c r="E3235" t="s">
        <v>79</v>
      </c>
    </row>
    <row r="3236" spans="1:5" outlineLevel="2" x14ac:dyDescent="0.35">
      <c r="A3236" s="11">
        <v>43805</v>
      </c>
      <c r="B3236" t="s">
        <v>46</v>
      </c>
      <c r="C3236" s="5">
        <v>24.78</v>
      </c>
      <c r="D3236" s="25" t="str">
        <f t="shared" si="51"/>
        <v/>
      </c>
      <c r="E3236" t="s">
        <v>81</v>
      </c>
    </row>
    <row r="3237" spans="1:5" outlineLevel="2" x14ac:dyDescent="0.35">
      <c r="A3237" s="11">
        <v>43805</v>
      </c>
      <c r="B3237" t="s">
        <v>46</v>
      </c>
      <c r="C3237" s="5">
        <v>34.26</v>
      </c>
      <c r="D3237" s="25" t="str">
        <f t="shared" si="51"/>
        <v/>
      </c>
      <c r="E3237" t="s">
        <v>79</v>
      </c>
    </row>
    <row r="3238" spans="1:5" outlineLevel="2" x14ac:dyDescent="0.35">
      <c r="A3238" s="11">
        <v>43805</v>
      </c>
      <c r="B3238" t="s">
        <v>46</v>
      </c>
      <c r="C3238" s="5">
        <v>85.31</v>
      </c>
      <c r="D3238" s="25" t="str">
        <f t="shared" si="51"/>
        <v/>
      </c>
      <c r="E3238" t="s">
        <v>81</v>
      </c>
    </row>
    <row r="3239" spans="1:5" outlineLevel="2" x14ac:dyDescent="0.35">
      <c r="A3239" s="11">
        <v>43805</v>
      </c>
      <c r="B3239" t="s">
        <v>46</v>
      </c>
      <c r="C3239" s="5">
        <v>6.03</v>
      </c>
      <c r="D3239" s="25" t="str">
        <f t="shared" si="51"/>
        <v/>
      </c>
      <c r="E3239" t="s">
        <v>81</v>
      </c>
    </row>
    <row r="3240" spans="1:5" outlineLevel="1" x14ac:dyDescent="0.35">
      <c r="A3240" s="24">
        <f>A3239</f>
        <v>43805</v>
      </c>
      <c r="B3240" s="24" t="str">
        <f>B3239</f>
        <v>LOWE'S</v>
      </c>
      <c r="C3240" s="25">
        <f>SUBTOTAL(9,C3229:C3239)</f>
        <v>1589.6499999999999</v>
      </c>
      <c r="D3240" s="25" t="str">
        <f t="shared" si="51"/>
        <v>TOTAL</v>
      </c>
    </row>
    <row r="3241" spans="1:5" outlineLevel="2" x14ac:dyDescent="0.35">
      <c r="A3241" s="11">
        <v>43805</v>
      </c>
      <c r="B3241" t="s">
        <v>1090</v>
      </c>
      <c r="C3241" s="5">
        <v>800</v>
      </c>
      <c r="D3241" s="25" t="str">
        <f t="shared" si="51"/>
        <v/>
      </c>
      <c r="E3241" t="s">
        <v>100</v>
      </c>
    </row>
    <row r="3242" spans="1:5" outlineLevel="1" x14ac:dyDescent="0.35">
      <c r="A3242" s="24">
        <f>A3241</f>
        <v>43805</v>
      </c>
      <c r="B3242" s="24" t="str">
        <f>B3241</f>
        <v>LOWER COLORADO RIVER AUTHORITY</v>
      </c>
      <c r="C3242" s="25">
        <f>SUBTOTAL(9,C3241:C3241)</f>
        <v>800</v>
      </c>
      <c r="D3242" s="25" t="str">
        <f t="shared" si="51"/>
        <v>TOTAL</v>
      </c>
    </row>
    <row r="3243" spans="1:5" outlineLevel="2" x14ac:dyDescent="0.35">
      <c r="A3243" s="11">
        <v>43805</v>
      </c>
      <c r="B3243" t="s">
        <v>358</v>
      </c>
      <c r="C3243" s="5">
        <v>396.5</v>
      </c>
      <c r="D3243" s="25" t="str">
        <f t="shared" si="51"/>
        <v/>
      </c>
      <c r="E3243" t="s">
        <v>79</v>
      </c>
    </row>
    <row r="3244" spans="1:5" outlineLevel="2" x14ac:dyDescent="0.35">
      <c r="A3244" s="11">
        <v>43805</v>
      </c>
      <c r="B3244" t="s">
        <v>358</v>
      </c>
      <c r="C3244" s="5">
        <v>32.85</v>
      </c>
      <c r="D3244" s="25" t="str">
        <f t="shared" si="51"/>
        <v/>
      </c>
      <c r="E3244" t="s">
        <v>79</v>
      </c>
    </row>
    <row r="3245" spans="1:5" outlineLevel="2" x14ac:dyDescent="0.35">
      <c r="A3245" s="11">
        <v>43805</v>
      </c>
      <c r="B3245" t="s">
        <v>358</v>
      </c>
      <c r="C3245" s="5">
        <v>91.9</v>
      </c>
      <c r="D3245" s="25" t="str">
        <f t="shared" si="51"/>
        <v/>
      </c>
      <c r="E3245" t="s">
        <v>79</v>
      </c>
    </row>
    <row r="3246" spans="1:5" outlineLevel="2" x14ac:dyDescent="0.35">
      <c r="A3246" s="11">
        <v>43805</v>
      </c>
      <c r="B3246" t="s">
        <v>358</v>
      </c>
      <c r="C3246" s="5">
        <v>363.71</v>
      </c>
      <c r="D3246" s="25" t="str">
        <f t="shared" si="51"/>
        <v/>
      </c>
      <c r="E3246" t="s">
        <v>79</v>
      </c>
    </row>
    <row r="3247" spans="1:5" outlineLevel="2" x14ac:dyDescent="0.35">
      <c r="A3247" s="11">
        <v>43805</v>
      </c>
      <c r="B3247" t="s">
        <v>358</v>
      </c>
      <c r="C3247" s="5">
        <v>49.5</v>
      </c>
      <c r="D3247" s="25" t="str">
        <f t="shared" si="51"/>
        <v/>
      </c>
      <c r="E3247" t="s">
        <v>79</v>
      </c>
    </row>
    <row r="3248" spans="1:5" outlineLevel="1" x14ac:dyDescent="0.35">
      <c r="A3248" s="24">
        <f>A3247</f>
        <v>43805</v>
      </c>
      <c r="B3248" s="24" t="str">
        <f>B3247</f>
        <v>LUCKS MUSIC LIBRARY</v>
      </c>
      <c r="C3248" s="25">
        <f>SUBTOTAL(9,C3243:C3247)</f>
        <v>934.46</v>
      </c>
      <c r="D3248" s="25" t="str">
        <f t="shared" si="51"/>
        <v>TOTAL</v>
      </c>
    </row>
    <row r="3249" spans="1:5" outlineLevel="2" x14ac:dyDescent="0.35">
      <c r="A3249" s="11">
        <v>43805</v>
      </c>
      <c r="B3249" t="s">
        <v>1091</v>
      </c>
      <c r="C3249" s="5">
        <v>125</v>
      </c>
      <c r="D3249" s="25" t="str">
        <f t="shared" si="51"/>
        <v/>
      </c>
      <c r="E3249" t="s">
        <v>77</v>
      </c>
    </row>
    <row r="3250" spans="1:5" outlineLevel="1" x14ac:dyDescent="0.35">
      <c r="A3250" s="24">
        <f>A3249</f>
        <v>43805</v>
      </c>
      <c r="B3250" s="24" t="str">
        <f>B3249</f>
        <v>DEREK MACHART</v>
      </c>
      <c r="C3250" s="25">
        <f>SUBTOTAL(9,C3249:C3249)</f>
        <v>125</v>
      </c>
      <c r="D3250" s="25" t="str">
        <f t="shared" si="51"/>
        <v>TOTAL</v>
      </c>
    </row>
    <row r="3251" spans="1:5" outlineLevel="2" x14ac:dyDescent="0.35">
      <c r="A3251" s="11">
        <v>43805</v>
      </c>
      <c r="B3251" t="s">
        <v>1092</v>
      </c>
      <c r="C3251" s="5">
        <v>115</v>
      </c>
      <c r="D3251" s="25" t="str">
        <f t="shared" si="51"/>
        <v/>
      </c>
      <c r="E3251" t="s">
        <v>77</v>
      </c>
    </row>
    <row r="3252" spans="1:5" outlineLevel="2" x14ac:dyDescent="0.35">
      <c r="A3252" s="11">
        <v>43805</v>
      </c>
      <c r="B3252" t="s">
        <v>1092</v>
      </c>
      <c r="C3252" s="5">
        <v>115</v>
      </c>
      <c r="D3252" s="25" t="str">
        <f t="shared" si="51"/>
        <v/>
      </c>
      <c r="E3252" t="s">
        <v>77</v>
      </c>
    </row>
    <row r="3253" spans="1:5" outlineLevel="1" x14ac:dyDescent="0.35">
      <c r="A3253" s="24">
        <f>A3252</f>
        <v>43805</v>
      </c>
      <c r="B3253" s="24" t="str">
        <f>B3252</f>
        <v>DONALD RAY MACTAVISH</v>
      </c>
      <c r="C3253" s="25">
        <f>SUBTOTAL(9,C3251:C3252)</f>
        <v>230</v>
      </c>
      <c r="D3253" s="25" t="str">
        <f t="shared" si="51"/>
        <v>TOTAL</v>
      </c>
    </row>
    <row r="3254" spans="1:5" outlineLevel="2" x14ac:dyDescent="0.35">
      <c r="A3254" s="11">
        <v>43805</v>
      </c>
      <c r="B3254" t="s">
        <v>1093</v>
      </c>
      <c r="C3254" s="5">
        <v>175.5</v>
      </c>
      <c r="D3254" s="25" t="str">
        <f t="shared" si="51"/>
        <v/>
      </c>
      <c r="E3254" t="s">
        <v>99</v>
      </c>
    </row>
    <row r="3255" spans="1:5" outlineLevel="2" x14ac:dyDescent="0.35">
      <c r="A3255" s="11">
        <v>43805</v>
      </c>
      <c r="B3255" t="s">
        <v>1093</v>
      </c>
      <c r="C3255" s="5">
        <v>820.65</v>
      </c>
      <c r="D3255" s="25" t="str">
        <f t="shared" si="51"/>
        <v/>
      </c>
      <c r="E3255" t="s">
        <v>99</v>
      </c>
    </row>
    <row r="3256" spans="1:5" outlineLevel="1" x14ac:dyDescent="0.35">
      <c r="A3256" s="24">
        <f>A3255</f>
        <v>43805</v>
      </c>
      <c r="B3256" s="24" t="str">
        <f>B3255</f>
        <v>MAIN EVENT ENTERTAINMENT LP</v>
      </c>
      <c r="C3256" s="25">
        <f>SUBTOTAL(9,C3254:C3255)</f>
        <v>996.15</v>
      </c>
      <c r="D3256" s="25" t="str">
        <f t="shared" si="51"/>
        <v>TOTAL</v>
      </c>
    </row>
    <row r="3257" spans="1:5" outlineLevel="2" x14ac:dyDescent="0.35">
      <c r="A3257" s="11">
        <v>43805</v>
      </c>
      <c r="B3257" t="s">
        <v>1093</v>
      </c>
      <c r="C3257" s="5">
        <v>1137</v>
      </c>
      <c r="D3257" s="25" t="str">
        <f t="shared" si="51"/>
        <v/>
      </c>
      <c r="E3257" t="s">
        <v>99</v>
      </c>
    </row>
    <row r="3258" spans="1:5" outlineLevel="1" x14ac:dyDescent="0.35">
      <c r="A3258" s="24">
        <f>A3257</f>
        <v>43805</v>
      </c>
      <c r="B3258" s="24" t="str">
        <f>B3257</f>
        <v>MAIN EVENT ENTERTAINMENT LP</v>
      </c>
      <c r="C3258" s="25">
        <f>SUBTOTAL(9,C3257:C3257)</f>
        <v>1137</v>
      </c>
      <c r="D3258" s="25" t="str">
        <f t="shared" si="51"/>
        <v>TOTAL</v>
      </c>
    </row>
    <row r="3259" spans="1:5" outlineLevel="2" x14ac:dyDescent="0.35">
      <c r="A3259" s="11">
        <v>43805</v>
      </c>
      <c r="B3259" t="s">
        <v>1094</v>
      </c>
      <c r="C3259" s="5">
        <v>125</v>
      </c>
      <c r="D3259" s="25" t="str">
        <f t="shared" si="51"/>
        <v/>
      </c>
      <c r="E3259" t="s">
        <v>77</v>
      </c>
    </row>
    <row r="3260" spans="1:5" outlineLevel="1" x14ac:dyDescent="0.35">
      <c r="A3260" s="24">
        <f>A3259</f>
        <v>43805</v>
      </c>
      <c r="B3260" s="24" t="str">
        <f>B3259</f>
        <v>MARC ALAN MANUEL</v>
      </c>
      <c r="C3260" s="25">
        <f>SUBTOTAL(9,C3259:C3259)</f>
        <v>125</v>
      </c>
      <c r="D3260" s="25" t="str">
        <f t="shared" si="51"/>
        <v>TOTAL</v>
      </c>
    </row>
    <row r="3261" spans="1:5" outlineLevel="2" x14ac:dyDescent="0.35">
      <c r="A3261" s="11">
        <v>43805</v>
      </c>
      <c r="B3261" t="s">
        <v>1095</v>
      </c>
      <c r="C3261" s="5">
        <v>1125</v>
      </c>
      <c r="D3261" s="25" t="str">
        <f t="shared" si="51"/>
        <v/>
      </c>
      <c r="E3261" t="s">
        <v>79</v>
      </c>
    </row>
    <row r="3262" spans="1:5" outlineLevel="1" x14ac:dyDescent="0.35">
      <c r="A3262" s="24">
        <f>A3261</f>
        <v>43805</v>
      </c>
      <c r="B3262" s="24" t="str">
        <f>B3261</f>
        <v>MARATHON KIDS INC</v>
      </c>
      <c r="C3262" s="25">
        <f>SUBTOTAL(9,C3261:C3261)</f>
        <v>1125</v>
      </c>
      <c r="D3262" s="25" t="str">
        <f t="shared" si="51"/>
        <v>TOTAL</v>
      </c>
    </row>
    <row r="3263" spans="1:5" outlineLevel="2" x14ac:dyDescent="0.35">
      <c r="A3263" s="11">
        <v>43805</v>
      </c>
      <c r="B3263" t="s">
        <v>214</v>
      </c>
      <c r="C3263" s="5">
        <v>165.5</v>
      </c>
      <c r="D3263" s="25" t="str">
        <f t="shared" si="51"/>
        <v/>
      </c>
      <c r="E3263" t="s">
        <v>79</v>
      </c>
    </row>
    <row r="3264" spans="1:5" outlineLevel="1" x14ac:dyDescent="0.35">
      <c r="A3264" s="24">
        <f>A3263</f>
        <v>43805</v>
      </c>
      <c r="B3264" s="24" t="str">
        <f>B3263</f>
        <v>M P FRY LLC</v>
      </c>
      <c r="C3264" s="25">
        <f>SUBTOTAL(9,C3263:C3263)</f>
        <v>165.5</v>
      </c>
      <c r="D3264" s="25" t="str">
        <f t="shared" si="51"/>
        <v>TOTAL</v>
      </c>
    </row>
    <row r="3265" spans="1:5" outlineLevel="2" x14ac:dyDescent="0.35">
      <c r="A3265" s="11">
        <v>43805</v>
      </c>
      <c r="B3265" t="s">
        <v>807</v>
      </c>
      <c r="C3265" s="5">
        <v>241.66</v>
      </c>
      <c r="D3265" s="25" t="str">
        <f t="shared" si="51"/>
        <v/>
      </c>
      <c r="E3265" t="s">
        <v>93</v>
      </c>
    </row>
    <row r="3266" spans="1:5" outlineLevel="1" x14ac:dyDescent="0.35">
      <c r="A3266" s="24">
        <f>A3265</f>
        <v>43805</v>
      </c>
      <c r="B3266" s="24" t="str">
        <f>B3265</f>
        <v>MARDEL CHRISTIAN</v>
      </c>
      <c r="C3266" s="25">
        <f>SUBTOTAL(9,C3265:C3265)</f>
        <v>241.66</v>
      </c>
      <c r="D3266" s="25" t="str">
        <f t="shared" si="51"/>
        <v>TOTAL</v>
      </c>
    </row>
    <row r="3267" spans="1:5" outlineLevel="2" x14ac:dyDescent="0.35">
      <c r="A3267" s="11">
        <v>43805</v>
      </c>
      <c r="B3267" t="s">
        <v>1096</v>
      </c>
      <c r="C3267" s="5">
        <v>65</v>
      </c>
      <c r="D3267" s="25" t="str">
        <f t="shared" si="51"/>
        <v/>
      </c>
      <c r="E3267" t="s">
        <v>77</v>
      </c>
    </row>
    <row r="3268" spans="1:5" outlineLevel="1" x14ac:dyDescent="0.35">
      <c r="A3268" s="24">
        <f>A3267</f>
        <v>43805</v>
      </c>
      <c r="B3268" s="24" t="str">
        <f>B3267</f>
        <v>DONALD LLOYD MARTIN</v>
      </c>
      <c r="C3268" s="25">
        <f>SUBTOTAL(9,C3267:C3267)</f>
        <v>65</v>
      </c>
      <c r="D3268" s="25" t="str">
        <f t="shared" si="51"/>
        <v>TOTAL</v>
      </c>
    </row>
    <row r="3269" spans="1:5" outlineLevel="2" x14ac:dyDescent="0.35">
      <c r="A3269" s="11">
        <v>43805</v>
      </c>
      <c r="B3269" t="s">
        <v>1097</v>
      </c>
      <c r="C3269" s="5">
        <v>533.33000000000004</v>
      </c>
      <c r="D3269" s="25" t="str">
        <f t="shared" si="51"/>
        <v/>
      </c>
      <c r="E3269" t="s">
        <v>77</v>
      </c>
    </row>
    <row r="3270" spans="1:5" outlineLevel="2" x14ac:dyDescent="0.35">
      <c r="A3270" s="11">
        <v>43805</v>
      </c>
      <c r="B3270" t="s">
        <v>1097</v>
      </c>
      <c r="C3270" s="5">
        <v>533.33000000000004</v>
      </c>
      <c r="D3270" s="25" t="str">
        <f t="shared" si="51"/>
        <v/>
      </c>
      <c r="E3270" t="s">
        <v>77</v>
      </c>
    </row>
    <row r="3271" spans="1:5" outlineLevel="2" x14ac:dyDescent="0.35">
      <c r="A3271" s="11">
        <v>43805</v>
      </c>
      <c r="B3271" t="s">
        <v>1097</v>
      </c>
      <c r="C3271" s="5">
        <v>533.34</v>
      </c>
      <c r="D3271" s="25" t="str">
        <f t="shared" si="51"/>
        <v/>
      </c>
      <c r="E3271" t="s">
        <v>77</v>
      </c>
    </row>
    <row r="3272" spans="1:5" outlineLevel="1" x14ac:dyDescent="0.35">
      <c r="A3272" s="24">
        <f>A3271</f>
        <v>43805</v>
      </c>
      <c r="B3272" s="24" t="str">
        <f>B3271</f>
        <v>ELIZABETH MARTIN</v>
      </c>
      <c r="C3272" s="25">
        <f>SUBTOTAL(9,C3269:C3271)</f>
        <v>1600</v>
      </c>
      <c r="D3272" s="25" t="str">
        <f t="shared" si="51"/>
        <v>TOTAL</v>
      </c>
    </row>
    <row r="3273" spans="1:5" outlineLevel="2" x14ac:dyDescent="0.35">
      <c r="A3273" s="11">
        <v>43805</v>
      </c>
      <c r="B3273" t="s">
        <v>1098</v>
      </c>
      <c r="C3273" s="5">
        <f>28.3-28.3</f>
        <v>0</v>
      </c>
      <c r="D3273" s="25" t="str">
        <f t="shared" si="51"/>
        <v/>
      </c>
      <c r="E3273" t="s">
        <v>100</v>
      </c>
    </row>
    <row r="3274" spans="1:5" outlineLevel="2" x14ac:dyDescent="0.35">
      <c r="A3274" s="11">
        <v>43805</v>
      </c>
      <c r="B3274" t="s">
        <v>1098</v>
      </c>
      <c r="C3274" s="5">
        <f>100.05-100.05</f>
        <v>0</v>
      </c>
      <c r="D3274" s="25" t="str">
        <f t="shared" si="51"/>
        <v/>
      </c>
      <c r="E3274" t="s">
        <v>100</v>
      </c>
    </row>
    <row r="3275" spans="1:5" outlineLevel="2" x14ac:dyDescent="0.35">
      <c r="A3275" s="11">
        <v>43805</v>
      </c>
      <c r="B3275" t="s">
        <v>1098</v>
      </c>
      <c r="C3275" s="5">
        <f>225.2-225.2</f>
        <v>0</v>
      </c>
      <c r="D3275" s="25" t="str">
        <f t="shared" si="51"/>
        <v/>
      </c>
      <c r="E3275" t="s">
        <v>100</v>
      </c>
    </row>
    <row r="3276" spans="1:5" outlineLevel="2" x14ac:dyDescent="0.35">
      <c r="A3276" s="11">
        <v>43805</v>
      </c>
      <c r="B3276" t="s">
        <v>1098</v>
      </c>
      <c r="C3276" s="5">
        <f>990.88-990.88</f>
        <v>0</v>
      </c>
      <c r="D3276" s="25" t="str">
        <f t="shared" si="51"/>
        <v/>
      </c>
      <c r="E3276" t="s">
        <v>100</v>
      </c>
    </row>
    <row r="3277" spans="1:5" outlineLevel="2" x14ac:dyDescent="0.35">
      <c r="A3277" s="11">
        <v>43805</v>
      </c>
      <c r="B3277" t="s">
        <v>1098</v>
      </c>
      <c r="C3277" s="5">
        <f>3239.51-3239.51</f>
        <v>0</v>
      </c>
      <c r="D3277" s="25" t="str">
        <f t="shared" si="51"/>
        <v/>
      </c>
      <c r="E3277" t="s">
        <v>100</v>
      </c>
    </row>
    <row r="3278" spans="1:5" outlineLevel="2" x14ac:dyDescent="0.35">
      <c r="A3278" s="11">
        <v>43805</v>
      </c>
      <c r="B3278" t="s">
        <v>1098</v>
      </c>
      <c r="C3278" s="5">
        <f>5258.48-5258.48</f>
        <v>0</v>
      </c>
      <c r="D3278" s="25" t="str">
        <f t="shared" si="51"/>
        <v/>
      </c>
      <c r="E3278" t="s">
        <v>100</v>
      </c>
    </row>
    <row r="3279" spans="1:5" outlineLevel="2" x14ac:dyDescent="0.35">
      <c r="A3279" s="11">
        <v>43805</v>
      </c>
      <c r="B3279" t="s">
        <v>1098</v>
      </c>
      <c r="C3279" s="5">
        <f>1312.47-1312.47</f>
        <v>0</v>
      </c>
      <c r="D3279" s="25" t="str">
        <f t="shared" si="51"/>
        <v/>
      </c>
      <c r="E3279" t="s">
        <v>100</v>
      </c>
    </row>
    <row r="3280" spans="1:5" outlineLevel="1" x14ac:dyDescent="0.35">
      <c r="A3280" s="24">
        <f>A3279</f>
        <v>43805</v>
      </c>
      <c r="B3280" s="24" t="str">
        <f>B3279</f>
        <v>MASON CREEK U D</v>
      </c>
      <c r="C3280" s="25">
        <f>SUBTOTAL(9,C3273:C3279)</f>
        <v>0</v>
      </c>
      <c r="D3280" s="25" t="str">
        <f t="shared" si="51"/>
        <v>TOTAL</v>
      </c>
    </row>
    <row r="3281" spans="1:5" outlineLevel="2" x14ac:dyDescent="0.35">
      <c r="A3281" s="11">
        <v>43805</v>
      </c>
      <c r="B3281" t="s">
        <v>702</v>
      </c>
      <c r="C3281" s="5">
        <v>9559.49</v>
      </c>
      <c r="D3281" s="25" t="str">
        <f t="shared" si="51"/>
        <v/>
      </c>
      <c r="E3281" t="s">
        <v>77</v>
      </c>
    </row>
    <row r="3282" spans="1:5" outlineLevel="1" x14ac:dyDescent="0.35">
      <c r="A3282" s="24">
        <f>A3281</f>
        <v>43805</v>
      </c>
      <c r="B3282" s="24" t="str">
        <f>B3281</f>
        <v>MASTER WORD SERVICES INC</v>
      </c>
      <c r="C3282" s="25">
        <f>SUBTOTAL(9,C3281:C3281)</f>
        <v>9559.49</v>
      </c>
      <c r="D3282" s="25" t="str">
        <f t="shared" si="51"/>
        <v>TOTAL</v>
      </c>
    </row>
    <row r="3283" spans="1:5" outlineLevel="2" x14ac:dyDescent="0.35">
      <c r="A3283" s="11">
        <v>43805</v>
      </c>
      <c r="B3283" t="s">
        <v>1099</v>
      </c>
      <c r="C3283" s="5">
        <v>3096.18</v>
      </c>
      <c r="D3283" s="25" t="str">
        <f t="shared" si="51"/>
        <v/>
      </c>
      <c r="E3283" t="s">
        <v>80</v>
      </c>
    </row>
    <row r="3284" spans="1:5" outlineLevel="1" x14ac:dyDescent="0.35">
      <c r="A3284" s="24">
        <f>A3283</f>
        <v>43805</v>
      </c>
      <c r="B3284" s="24" t="str">
        <f>B3283</f>
        <v>MASTERY EDUCATION</v>
      </c>
      <c r="C3284" s="25">
        <f>SUBTOTAL(9,C3283:C3283)</f>
        <v>3096.18</v>
      </c>
      <c r="D3284" s="25" t="str">
        <f t="shared" si="51"/>
        <v>TOTAL</v>
      </c>
    </row>
    <row r="3285" spans="1:5" outlineLevel="2" x14ac:dyDescent="0.35">
      <c r="A3285" s="11">
        <v>43805</v>
      </c>
      <c r="B3285" t="s">
        <v>662</v>
      </c>
      <c r="C3285" s="5">
        <v>139.32</v>
      </c>
      <c r="D3285" s="25" t="str">
        <f t="shared" si="51"/>
        <v/>
      </c>
      <c r="E3285" t="s">
        <v>79</v>
      </c>
    </row>
    <row r="3286" spans="1:5" outlineLevel="2" x14ac:dyDescent="0.35">
      <c r="A3286" s="11">
        <v>43805</v>
      </c>
      <c r="B3286" t="s">
        <v>662</v>
      </c>
      <c r="C3286" s="5">
        <v>198.73</v>
      </c>
      <c r="D3286" s="25" t="str">
        <f t="shared" ref="D3286:D3349" si="52">IF(E3286="","TOTAL","")</f>
        <v/>
      </c>
      <c r="E3286" t="s">
        <v>79</v>
      </c>
    </row>
    <row r="3287" spans="1:5" outlineLevel="1" x14ac:dyDescent="0.35">
      <c r="A3287" s="24">
        <f>A3286</f>
        <v>43805</v>
      </c>
      <c r="B3287" s="24" t="str">
        <f>B3286</f>
        <v>MAXI AIDS INC</v>
      </c>
      <c r="C3287" s="25">
        <f>SUBTOTAL(9,C3285:C3286)</f>
        <v>338.04999999999995</v>
      </c>
      <c r="D3287" s="25" t="str">
        <f t="shared" si="52"/>
        <v>TOTAL</v>
      </c>
    </row>
    <row r="3288" spans="1:5" outlineLevel="2" x14ac:dyDescent="0.35">
      <c r="A3288" s="11">
        <v>43805</v>
      </c>
      <c r="B3288" t="s">
        <v>410</v>
      </c>
      <c r="C3288" s="5">
        <v>20.6</v>
      </c>
      <c r="D3288" s="25" t="str">
        <f t="shared" si="52"/>
        <v/>
      </c>
      <c r="E3288" t="s">
        <v>100</v>
      </c>
    </row>
    <row r="3289" spans="1:5" outlineLevel="2" x14ac:dyDescent="0.35">
      <c r="A3289" s="11">
        <v>43805</v>
      </c>
      <c r="B3289" t="s">
        <v>410</v>
      </c>
      <c r="C3289" s="5">
        <v>2647.21</v>
      </c>
      <c r="D3289" s="25" t="str">
        <f t="shared" si="52"/>
        <v/>
      </c>
      <c r="E3289" t="s">
        <v>100</v>
      </c>
    </row>
    <row r="3290" spans="1:5" outlineLevel="2" x14ac:dyDescent="0.35">
      <c r="A3290" s="11">
        <v>43805</v>
      </c>
      <c r="B3290" t="s">
        <v>410</v>
      </c>
      <c r="C3290" s="5">
        <v>20.6</v>
      </c>
      <c r="D3290" s="25" t="str">
        <f t="shared" si="52"/>
        <v/>
      </c>
      <c r="E3290" t="s">
        <v>100</v>
      </c>
    </row>
    <row r="3291" spans="1:5" outlineLevel="1" x14ac:dyDescent="0.35">
      <c r="A3291" s="24">
        <f>A3290</f>
        <v>43805</v>
      </c>
      <c r="B3291" s="24" t="str">
        <f>B3290</f>
        <v>MAYDE CREEK MUD</v>
      </c>
      <c r="C3291" s="25">
        <f>SUBTOTAL(9,C3288:C3290)</f>
        <v>2688.41</v>
      </c>
      <c r="D3291" s="25" t="str">
        <f t="shared" si="52"/>
        <v>TOTAL</v>
      </c>
    </row>
    <row r="3292" spans="1:5" outlineLevel="2" x14ac:dyDescent="0.35">
      <c r="A3292" s="11">
        <v>43805</v>
      </c>
      <c r="B3292" t="s">
        <v>1100</v>
      </c>
      <c r="C3292" s="5">
        <v>320</v>
      </c>
      <c r="D3292" s="25" t="str">
        <f t="shared" si="52"/>
        <v/>
      </c>
      <c r="E3292" t="s">
        <v>77</v>
      </c>
    </row>
    <row r="3293" spans="1:5" outlineLevel="1" x14ac:dyDescent="0.35">
      <c r="A3293" s="24">
        <f>A3292</f>
        <v>43805</v>
      </c>
      <c r="B3293" s="24" t="str">
        <f>B3292</f>
        <v>CONNOR SYLVESTER MCBRIDE</v>
      </c>
      <c r="C3293" s="25">
        <f>SUBTOTAL(9,C3292:C3292)</f>
        <v>320</v>
      </c>
      <c r="D3293" s="25" t="str">
        <f t="shared" si="52"/>
        <v>TOTAL</v>
      </c>
    </row>
    <row r="3294" spans="1:5" outlineLevel="2" x14ac:dyDescent="0.35">
      <c r="A3294" s="11">
        <v>43805</v>
      </c>
      <c r="B3294" t="s">
        <v>575</v>
      </c>
      <c r="C3294" s="5">
        <v>1800</v>
      </c>
      <c r="D3294" s="25" t="str">
        <f t="shared" si="52"/>
        <v/>
      </c>
      <c r="E3294" t="s">
        <v>77</v>
      </c>
    </row>
    <row r="3295" spans="1:5" outlineLevel="1" x14ac:dyDescent="0.35">
      <c r="A3295" s="24">
        <f>A3294</f>
        <v>43805</v>
      </c>
      <c r="B3295" s="24" t="str">
        <f>B3294</f>
        <v>NORMAN WADE MCDONALD</v>
      </c>
      <c r="C3295" s="25">
        <f>SUBTOTAL(9,C3294:C3294)</f>
        <v>1800</v>
      </c>
      <c r="D3295" s="25" t="str">
        <f t="shared" si="52"/>
        <v>TOTAL</v>
      </c>
    </row>
    <row r="3296" spans="1:5" outlineLevel="2" x14ac:dyDescent="0.35">
      <c r="A3296" s="11">
        <v>43805</v>
      </c>
      <c r="B3296" t="s">
        <v>1101</v>
      </c>
      <c r="C3296" s="5">
        <v>115</v>
      </c>
      <c r="D3296" s="25" t="str">
        <f t="shared" si="52"/>
        <v/>
      </c>
      <c r="E3296" t="s">
        <v>77</v>
      </c>
    </row>
    <row r="3297" spans="1:5" outlineLevel="1" x14ac:dyDescent="0.35">
      <c r="A3297" s="24">
        <f>A3296</f>
        <v>43805</v>
      </c>
      <c r="B3297" s="24" t="str">
        <f>B3296</f>
        <v>KEITH T MCKINLEY</v>
      </c>
      <c r="C3297" s="25">
        <f>SUBTOTAL(9,C3296:C3296)</f>
        <v>115</v>
      </c>
      <c r="D3297" s="25" t="str">
        <f t="shared" si="52"/>
        <v>TOTAL</v>
      </c>
    </row>
    <row r="3298" spans="1:5" outlineLevel="2" x14ac:dyDescent="0.35">
      <c r="A3298" s="11">
        <v>43805</v>
      </c>
      <c r="B3298" t="s">
        <v>703</v>
      </c>
      <c r="C3298" s="5">
        <v>6790</v>
      </c>
      <c r="D3298" s="25" t="str">
        <f t="shared" si="52"/>
        <v/>
      </c>
      <c r="E3298" t="s">
        <v>79</v>
      </c>
    </row>
    <row r="3299" spans="1:5" outlineLevel="1" x14ac:dyDescent="0.35">
      <c r="A3299" s="24">
        <f>A3298</f>
        <v>43805</v>
      </c>
      <c r="B3299" s="24" t="str">
        <f>B3298</f>
        <v>MEDICALESHOP INC</v>
      </c>
      <c r="C3299" s="25">
        <f>SUBTOTAL(9,C3298:C3298)</f>
        <v>6790</v>
      </c>
      <c r="D3299" s="25" t="str">
        <f t="shared" si="52"/>
        <v>TOTAL</v>
      </c>
    </row>
    <row r="3300" spans="1:5" outlineLevel="2" x14ac:dyDescent="0.35">
      <c r="A3300" s="11">
        <v>43805</v>
      </c>
      <c r="B3300" t="s">
        <v>663</v>
      </c>
      <c r="C3300" s="5">
        <v>21054.75</v>
      </c>
      <c r="D3300" s="25" t="str">
        <f t="shared" si="52"/>
        <v/>
      </c>
      <c r="E3300" t="s">
        <v>77</v>
      </c>
    </row>
    <row r="3301" spans="1:5" outlineLevel="1" x14ac:dyDescent="0.35">
      <c r="A3301" s="24">
        <f>A3300</f>
        <v>43805</v>
      </c>
      <c r="B3301" s="24" t="str">
        <f>B3300</f>
        <v>MEDPERM PLACEMENT INC</v>
      </c>
      <c r="C3301" s="25">
        <f>SUBTOTAL(9,C3300:C3300)</f>
        <v>21054.75</v>
      </c>
      <c r="D3301" s="25" t="str">
        <f t="shared" si="52"/>
        <v>TOTAL</v>
      </c>
    </row>
    <row r="3302" spans="1:5" outlineLevel="2" x14ac:dyDescent="0.35">
      <c r="A3302" s="11">
        <v>43805</v>
      </c>
      <c r="B3302" t="s">
        <v>1102</v>
      </c>
      <c r="C3302" s="5">
        <v>85</v>
      </c>
      <c r="D3302" s="25" t="str">
        <f t="shared" si="52"/>
        <v/>
      </c>
      <c r="E3302" t="s">
        <v>77</v>
      </c>
    </row>
    <row r="3303" spans="1:5" outlineLevel="2" x14ac:dyDescent="0.35">
      <c r="A3303" s="11">
        <v>43805</v>
      </c>
      <c r="B3303" t="s">
        <v>1102</v>
      </c>
      <c r="C3303" s="5">
        <v>85</v>
      </c>
      <c r="D3303" s="25" t="str">
        <f t="shared" si="52"/>
        <v/>
      </c>
      <c r="E3303" t="s">
        <v>77</v>
      </c>
    </row>
    <row r="3304" spans="1:5" outlineLevel="1" x14ac:dyDescent="0.35">
      <c r="A3304" s="24">
        <f>A3303</f>
        <v>43805</v>
      </c>
      <c r="B3304" s="24" t="str">
        <f>B3303</f>
        <v>STACEY MEGGINSON</v>
      </c>
      <c r="C3304" s="25">
        <f>SUBTOTAL(9,C3302:C3303)</f>
        <v>170</v>
      </c>
      <c r="D3304" s="25" t="str">
        <f t="shared" si="52"/>
        <v>TOTAL</v>
      </c>
    </row>
    <row r="3305" spans="1:5" outlineLevel="2" x14ac:dyDescent="0.35">
      <c r="A3305" s="11">
        <v>43805</v>
      </c>
      <c r="B3305" t="s">
        <v>809</v>
      </c>
      <c r="C3305" s="5">
        <v>115</v>
      </c>
      <c r="D3305" s="25" t="str">
        <f t="shared" si="52"/>
        <v/>
      </c>
      <c r="E3305" t="s">
        <v>77</v>
      </c>
    </row>
    <row r="3306" spans="1:5" outlineLevel="2" x14ac:dyDescent="0.35">
      <c r="A3306" s="11">
        <v>43805</v>
      </c>
      <c r="B3306" t="s">
        <v>809</v>
      </c>
      <c r="C3306" s="5">
        <v>115</v>
      </c>
      <c r="D3306" s="25" t="str">
        <f t="shared" si="52"/>
        <v/>
      </c>
      <c r="E3306" t="s">
        <v>77</v>
      </c>
    </row>
    <row r="3307" spans="1:5" outlineLevel="2" x14ac:dyDescent="0.35">
      <c r="A3307" s="11">
        <v>43805</v>
      </c>
      <c r="B3307" t="s">
        <v>809</v>
      </c>
      <c r="C3307" s="5">
        <v>85</v>
      </c>
      <c r="D3307" s="25" t="str">
        <f t="shared" si="52"/>
        <v/>
      </c>
      <c r="E3307" t="s">
        <v>77</v>
      </c>
    </row>
    <row r="3308" spans="1:5" outlineLevel="1" x14ac:dyDescent="0.35">
      <c r="A3308" s="24">
        <f>A3307</f>
        <v>43805</v>
      </c>
      <c r="B3308" s="24" t="str">
        <f>B3307</f>
        <v>RICHARD MELOY</v>
      </c>
      <c r="C3308" s="25">
        <f>SUBTOTAL(9,C3305:C3307)</f>
        <v>315</v>
      </c>
      <c r="D3308" s="25" t="str">
        <f t="shared" si="52"/>
        <v>TOTAL</v>
      </c>
    </row>
    <row r="3309" spans="1:5" outlineLevel="2" x14ac:dyDescent="0.35">
      <c r="A3309" s="11">
        <v>43805</v>
      </c>
      <c r="B3309" t="s">
        <v>1103</v>
      </c>
      <c r="C3309" s="5">
        <v>115</v>
      </c>
      <c r="D3309" s="25" t="str">
        <f t="shared" si="52"/>
        <v/>
      </c>
      <c r="E3309" t="s">
        <v>77</v>
      </c>
    </row>
    <row r="3310" spans="1:5" outlineLevel="1" x14ac:dyDescent="0.35">
      <c r="A3310" s="24">
        <f>A3309</f>
        <v>43805</v>
      </c>
      <c r="B3310" s="24" t="str">
        <f>B3309</f>
        <v>ISHANDA MILLER</v>
      </c>
      <c r="C3310" s="25">
        <f>SUBTOTAL(9,C3309:C3309)</f>
        <v>115</v>
      </c>
      <c r="D3310" s="25" t="str">
        <f t="shared" si="52"/>
        <v>TOTAL</v>
      </c>
    </row>
    <row r="3311" spans="1:5" outlineLevel="2" x14ac:dyDescent="0.35">
      <c r="A3311" s="11">
        <v>43805</v>
      </c>
      <c r="B3311" t="s">
        <v>664</v>
      </c>
      <c r="C3311" s="5">
        <v>350</v>
      </c>
      <c r="D3311" s="25" t="str">
        <f t="shared" si="52"/>
        <v/>
      </c>
      <c r="E3311" t="s">
        <v>77</v>
      </c>
    </row>
    <row r="3312" spans="1:5" outlineLevel="1" x14ac:dyDescent="0.35">
      <c r="A3312" s="24">
        <f>A3311</f>
        <v>43805</v>
      </c>
      <c r="B3312" s="24" t="str">
        <f>B3311</f>
        <v>DEVANTE JOSEPH MINOR</v>
      </c>
      <c r="C3312" s="25">
        <f>SUBTOTAL(9,C3311:C3311)</f>
        <v>350</v>
      </c>
      <c r="D3312" s="25" t="str">
        <f t="shared" si="52"/>
        <v>TOTAL</v>
      </c>
    </row>
    <row r="3313" spans="1:5" outlineLevel="2" x14ac:dyDescent="0.35">
      <c r="A3313" s="11">
        <v>43805</v>
      </c>
      <c r="B3313" t="s">
        <v>300</v>
      </c>
      <c r="C3313" s="5">
        <v>125</v>
      </c>
      <c r="D3313" s="25" t="str">
        <f t="shared" si="52"/>
        <v/>
      </c>
      <c r="E3313" t="s">
        <v>77</v>
      </c>
    </row>
    <row r="3314" spans="1:5" outlineLevel="2" x14ac:dyDescent="0.35">
      <c r="A3314" s="11">
        <v>43805</v>
      </c>
      <c r="B3314" t="s">
        <v>300</v>
      </c>
      <c r="C3314" s="5">
        <v>125</v>
      </c>
      <c r="D3314" s="25" t="str">
        <f t="shared" si="52"/>
        <v/>
      </c>
      <c r="E3314" t="s">
        <v>77</v>
      </c>
    </row>
    <row r="3315" spans="1:5" outlineLevel="1" x14ac:dyDescent="0.35">
      <c r="A3315" s="24">
        <f>A3314</f>
        <v>43805</v>
      </c>
      <c r="B3315" s="24" t="str">
        <f>B3314</f>
        <v>HOOMAN MISSAGHY</v>
      </c>
      <c r="C3315" s="25">
        <f>SUBTOTAL(9,C3313:C3314)</f>
        <v>250</v>
      </c>
      <c r="D3315" s="25" t="str">
        <f t="shared" si="52"/>
        <v>TOTAL</v>
      </c>
    </row>
    <row r="3316" spans="1:5" outlineLevel="2" x14ac:dyDescent="0.35">
      <c r="A3316" s="11">
        <v>43805</v>
      </c>
      <c r="B3316" t="s">
        <v>218</v>
      </c>
      <c r="C3316" s="5">
        <v>385.6</v>
      </c>
      <c r="D3316" s="25" t="str">
        <f t="shared" si="52"/>
        <v/>
      </c>
      <c r="E3316" t="s">
        <v>97</v>
      </c>
    </row>
    <row r="3317" spans="1:5" outlineLevel="2" x14ac:dyDescent="0.35">
      <c r="A3317" s="11">
        <v>43805</v>
      </c>
      <c r="B3317" t="s">
        <v>218</v>
      </c>
      <c r="C3317" s="5">
        <v>385.6</v>
      </c>
      <c r="D3317" s="25" t="str">
        <f t="shared" si="52"/>
        <v/>
      </c>
      <c r="E3317" t="s">
        <v>97</v>
      </c>
    </row>
    <row r="3318" spans="1:5" outlineLevel="2" x14ac:dyDescent="0.35">
      <c r="A3318" s="11">
        <v>43805</v>
      </c>
      <c r="B3318" t="s">
        <v>218</v>
      </c>
      <c r="C3318" s="5">
        <v>385.6</v>
      </c>
      <c r="D3318" s="25" t="str">
        <f t="shared" si="52"/>
        <v/>
      </c>
      <c r="E3318" t="s">
        <v>97</v>
      </c>
    </row>
    <row r="3319" spans="1:5" outlineLevel="2" x14ac:dyDescent="0.35">
      <c r="A3319" s="11">
        <v>43805</v>
      </c>
      <c r="B3319" t="s">
        <v>218</v>
      </c>
      <c r="C3319" s="5">
        <v>30</v>
      </c>
      <c r="D3319" s="25" t="str">
        <f t="shared" si="52"/>
        <v/>
      </c>
      <c r="E3319" t="s">
        <v>97</v>
      </c>
    </row>
    <row r="3320" spans="1:5" outlineLevel="2" x14ac:dyDescent="0.35">
      <c r="A3320" s="11">
        <v>43805</v>
      </c>
      <c r="B3320" t="s">
        <v>218</v>
      </c>
      <c r="C3320" s="5">
        <v>255.98</v>
      </c>
      <c r="D3320" s="25" t="str">
        <f t="shared" si="52"/>
        <v/>
      </c>
      <c r="E3320" t="s">
        <v>183</v>
      </c>
    </row>
    <row r="3321" spans="1:5" outlineLevel="2" x14ac:dyDescent="0.35">
      <c r="A3321" s="11">
        <v>43805</v>
      </c>
      <c r="B3321" t="s">
        <v>218</v>
      </c>
      <c r="C3321" s="5">
        <v>255.98</v>
      </c>
      <c r="D3321" s="25" t="str">
        <f t="shared" si="52"/>
        <v/>
      </c>
      <c r="E3321" t="s">
        <v>183</v>
      </c>
    </row>
    <row r="3322" spans="1:5" outlineLevel="1" x14ac:dyDescent="0.35">
      <c r="A3322" s="24">
        <f>A3321</f>
        <v>43805</v>
      </c>
      <c r="B3322" s="24" t="str">
        <f>B3321</f>
        <v>MISSY'S TRAVEL</v>
      </c>
      <c r="C3322" s="25">
        <f>SUBTOTAL(9,C3316:C3321)</f>
        <v>1698.7600000000002</v>
      </c>
      <c r="D3322" s="25" t="str">
        <f t="shared" si="52"/>
        <v>TOTAL</v>
      </c>
    </row>
    <row r="3323" spans="1:5" outlineLevel="2" x14ac:dyDescent="0.35">
      <c r="A3323" s="11">
        <v>43805</v>
      </c>
      <c r="B3323" t="s">
        <v>1104</v>
      </c>
      <c r="C3323" s="5">
        <v>695</v>
      </c>
      <c r="D3323" s="25" t="str">
        <f t="shared" si="52"/>
        <v/>
      </c>
      <c r="E3323" t="s">
        <v>183</v>
      </c>
    </row>
    <row r="3324" spans="1:5" outlineLevel="1" x14ac:dyDescent="0.35">
      <c r="A3324" s="24">
        <f>A3323</f>
        <v>43805</v>
      </c>
      <c r="B3324" s="24" t="str">
        <f>B3323</f>
        <v>MOBILE ED PRODUCTIONS INC</v>
      </c>
      <c r="C3324" s="25">
        <f>SUBTOTAL(9,C3323:C3323)</f>
        <v>695</v>
      </c>
      <c r="D3324" s="25" t="str">
        <f t="shared" si="52"/>
        <v>TOTAL</v>
      </c>
    </row>
    <row r="3325" spans="1:5" outlineLevel="2" x14ac:dyDescent="0.35">
      <c r="A3325" s="11">
        <v>43805</v>
      </c>
      <c r="B3325" t="s">
        <v>1105</v>
      </c>
      <c r="C3325" s="5">
        <v>283</v>
      </c>
      <c r="D3325" s="25" t="str">
        <f t="shared" si="52"/>
        <v/>
      </c>
      <c r="E3325" t="s">
        <v>77</v>
      </c>
    </row>
    <row r="3326" spans="1:5" outlineLevel="2" x14ac:dyDescent="0.35">
      <c r="A3326" s="11">
        <v>43805</v>
      </c>
      <c r="B3326" t="s">
        <v>1105</v>
      </c>
      <c r="C3326" s="5">
        <v>283</v>
      </c>
      <c r="D3326" s="25" t="str">
        <f t="shared" si="52"/>
        <v/>
      </c>
      <c r="E3326" t="s">
        <v>77</v>
      </c>
    </row>
    <row r="3327" spans="1:5" outlineLevel="2" x14ac:dyDescent="0.35">
      <c r="A3327" s="11">
        <v>43805</v>
      </c>
      <c r="B3327" t="s">
        <v>1105</v>
      </c>
      <c r="C3327" s="5">
        <v>142.84</v>
      </c>
      <c r="D3327" s="25" t="str">
        <f t="shared" si="52"/>
        <v/>
      </c>
      <c r="E3327" t="s">
        <v>77</v>
      </c>
    </row>
    <row r="3328" spans="1:5" outlineLevel="1" x14ac:dyDescent="0.35">
      <c r="A3328" s="24">
        <f>A3327</f>
        <v>43805</v>
      </c>
      <c r="B3328" s="24" t="str">
        <f>B3327</f>
        <v>VERONICA MONARREZ</v>
      </c>
      <c r="C3328" s="25">
        <f>SUBTOTAL(9,C3325:C3327)</f>
        <v>708.84</v>
      </c>
      <c r="D3328" s="25" t="str">
        <f t="shared" si="52"/>
        <v>TOTAL</v>
      </c>
    </row>
    <row r="3329" spans="1:5" outlineLevel="2" x14ac:dyDescent="0.35">
      <c r="A3329" s="11">
        <v>43805</v>
      </c>
      <c r="B3329" t="s">
        <v>1106</v>
      </c>
      <c r="C3329" s="5">
        <v>65</v>
      </c>
      <c r="D3329" s="25" t="str">
        <f t="shared" si="52"/>
        <v/>
      </c>
      <c r="E3329" t="s">
        <v>77</v>
      </c>
    </row>
    <row r="3330" spans="1:5" outlineLevel="1" x14ac:dyDescent="0.35">
      <c r="A3330" s="24">
        <f>A3329</f>
        <v>43805</v>
      </c>
      <c r="B3330" s="24" t="str">
        <f>B3329</f>
        <v>RONELL MONTGOMERY</v>
      </c>
      <c r="C3330" s="25">
        <f>SUBTOTAL(9,C3329:C3329)</f>
        <v>65</v>
      </c>
      <c r="D3330" s="25" t="str">
        <f t="shared" si="52"/>
        <v>TOTAL</v>
      </c>
    </row>
    <row r="3331" spans="1:5" outlineLevel="2" x14ac:dyDescent="0.35">
      <c r="A3331" s="11">
        <v>43805</v>
      </c>
      <c r="B3331" t="s">
        <v>553</v>
      </c>
      <c r="C3331" s="5">
        <v>150</v>
      </c>
      <c r="D3331" s="25" t="str">
        <f t="shared" si="52"/>
        <v/>
      </c>
      <c r="E3331" t="s">
        <v>77</v>
      </c>
    </row>
    <row r="3332" spans="1:5" outlineLevel="1" x14ac:dyDescent="0.35">
      <c r="A3332" s="24">
        <f>A3331</f>
        <v>43805</v>
      </c>
      <c r="B3332" s="24" t="str">
        <f>B3331</f>
        <v>RICHARD MOONEY</v>
      </c>
      <c r="C3332" s="25">
        <f>SUBTOTAL(9,C3331:C3331)</f>
        <v>150</v>
      </c>
      <c r="D3332" s="25" t="str">
        <f t="shared" si="52"/>
        <v>TOTAL</v>
      </c>
    </row>
    <row r="3333" spans="1:5" outlineLevel="2" x14ac:dyDescent="0.35">
      <c r="A3333" s="11">
        <v>43805</v>
      </c>
      <c r="B3333" t="s">
        <v>704</v>
      </c>
      <c r="C3333" s="5">
        <v>150</v>
      </c>
      <c r="D3333" s="25" t="str">
        <f t="shared" si="52"/>
        <v/>
      </c>
      <c r="E3333" t="s">
        <v>77</v>
      </c>
    </row>
    <row r="3334" spans="1:5" outlineLevel="1" x14ac:dyDescent="0.35">
      <c r="A3334" s="24">
        <f>A3333</f>
        <v>43805</v>
      </c>
      <c r="B3334" s="24" t="str">
        <f>B3333</f>
        <v>LENARD MORGAN</v>
      </c>
      <c r="C3334" s="25">
        <f>SUBTOTAL(9,C3333:C3333)</f>
        <v>150</v>
      </c>
      <c r="D3334" s="25" t="str">
        <f t="shared" si="52"/>
        <v>TOTAL</v>
      </c>
    </row>
    <row r="3335" spans="1:5" outlineLevel="2" x14ac:dyDescent="0.35">
      <c r="A3335" s="11">
        <v>43805</v>
      </c>
      <c r="B3335" t="s">
        <v>503</v>
      </c>
      <c r="C3335" s="5">
        <v>70.66</v>
      </c>
      <c r="D3335" s="25" t="str">
        <f t="shared" si="52"/>
        <v/>
      </c>
      <c r="E3335" t="s">
        <v>81</v>
      </c>
    </row>
    <row r="3336" spans="1:5" outlineLevel="2" x14ac:dyDescent="0.35">
      <c r="A3336" s="11">
        <v>43805</v>
      </c>
      <c r="B3336" t="s">
        <v>503</v>
      </c>
      <c r="C3336" s="5">
        <v>130.66999999999999</v>
      </c>
      <c r="D3336" s="25" t="str">
        <f t="shared" si="52"/>
        <v/>
      </c>
      <c r="E3336" t="s">
        <v>81</v>
      </c>
    </row>
    <row r="3337" spans="1:5" outlineLevel="2" x14ac:dyDescent="0.35">
      <c r="A3337" s="11">
        <v>43805</v>
      </c>
      <c r="B3337" t="s">
        <v>503</v>
      </c>
      <c r="C3337" s="5">
        <v>77.08</v>
      </c>
      <c r="D3337" s="25" t="str">
        <f t="shared" si="52"/>
        <v/>
      </c>
      <c r="E3337" t="s">
        <v>81</v>
      </c>
    </row>
    <row r="3338" spans="1:5" outlineLevel="2" x14ac:dyDescent="0.35">
      <c r="A3338" s="11">
        <v>43805</v>
      </c>
      <c r="B3338" t="s">
        <v>503</v>
      </c>
      <c r="C3338" s="5">
        <v>24.11</v>
      </c>
      <c r="D3338" s="25" t="str">
        <f t="shared" si="52"/>
        <v/>
      </c>
      <c r="E3338" t="s">
        <v>81</v>
      </c>
    </row>
    <row r="3339" spans="1:5" outlineLevel="2" x14ac:dyDescent="0.35">
      <c r="A3339" s="11">
        <v>43805</v>
      </c>
      <c r="B3339" t="s">
        <v>503</v>
      </c>
      <c r="C3339" s="5">
        <v>369.23</v>
      </c>
      <c r="D3339" s="25" t="str">
        <f t="shared" si="52"/>
        <v/>
      </c>
      <c r="E3339" t="s">
        <v>81</v>
      </c>
    </row>
    <row r="3340" spans="1:5" outlineLevel="1" x14ac:dyDescent="0.35">
      <c r="A3340" s="24">
        <f>A3339</f>
        <v>43805</v>
      </c>
      <c r="B3340" s="24" t="str">
        <f>B3339</f>
        <v>MORRISON SUPPLY COMPANY LLC</v>
      </c>
      <c r="C3340" s="25">
        <f>SUBTOTAL(9,C3335:C3339)</f>
        <v>671.75</v>
      </c>
      <c r="D3340" s="25" t="str">
        <f t="shared" si="52"/>
        <v>TOTAL</v>
      </c>
    </row>
    <row r="3341" spans="1:5" outlineLevel="2" x14ac:dyDescent="0.35">
      <c r="A3341" s="11">
        <v>43805</v>
      </c>
      <c r="B3341" t="s">
        <v>1107</v>
      </c>
      <c r="C3341" s="5">
        <v>150</v>
      </c>
      <c r="D3341" s="25" t="str">
        <f t="shared" si="52"/>
        <v/>
      </c>
      <c r="E3341" t="s">
        <v>99</v>
      </c>
    </row>
    <row r="3342" spans="1:5" outlineLevel="1" x14ac:dyDescent="0.35">
      <c r="A3342" s="24">
        <f>A3341</f>
        <v>43805</v>
      </c>
      <c r="B3342" s="24" t="str">
        <f>B3341</f>
        <v>MORTON RANCH HIGH SCHOOL THEATRE ARTS BOOSTER</v>
      </c>
      <c r="C3342" s="25">
        <f>SUBTOTAL(9,C3341:C3341)</f>
        <v>150</v>
      </c>
      <c r="D3342" s="25" t="str">
        <f t="shared" si="52"/>
        <v>TOTAL</v>
      </c>
    </row>
    <row r="3343" spans="1:5" outlineLevel="2" x14ac:dyDescent="0.35">
      <c r="A3343" s="11">
        <v>43805</v>
      </c>
      <c r="B3343" t="s">
        <v>462</v>
      </c>
      <c r="C3343" s="5">
        <v>70</v>
      </c>
      <c r="D3343" s="25" t="str">
        <f t="shared" si="52"/>
        <v/>
      </c>
      <c r="E3343" t="s">
        <v>77</v>
      </c>
    </row>
    <row r="3344" spans="1:5" outlineLevel="1" x14ac:dyDescent="0.35">
      <c r="A3344" s="24">
        <f>A3343</f>
        <v>43805</v>
      </c>
      <c r="B3344" s="24" t="str">
        <f>B3343</f>
        <v>MICHAEL MURPHY</v>
      </c>
      <c r="C3344" s="25">
        <f>SUBTOTAL(9,C3343:C3343)</f>
        <v>70</v>
      </c>
      <c r="D3344" s="25" t="str">
        <f t="shared" si="52"/>
        <v>TOTAL</v>
      </c>
    </row>
    <row r="3345" spans="1:5" outlineLevel="2" x14ac:dyDescent="0.35">
      <c r="A3345" s="11">
        <v>43805</v>
      </c>
      <c r="B3345" t="s">
        <v>705</v>
      </c>
      <c r="C3345" s="5">
        <v>195</v>
      </c>
      <c r="D3345" s="25" t="str">
        <f t="shared" si="52"/>
        <v/>
      </c>
      <c r="E3345" t="s">
        <v>92</v>
      </c>
    </row>
    <row r="3346" spans="1:5" outlineLevel="1" x14ac:dyDescent="0.35">
      <c r="A3346" s="24">
        <f>A3345</f>
        <v>43805</v>
      </c>
      <c r="B3346" s="24" t="str">
        <f>B3345</f>
        <v>HAL LEONARD</v>
      </c>
      <c r="C3346" s="25">
        <f>SUBTOTAL(9,C3345:C3345)</f>
        <v>195</v>
      </c>
      <c r="D3346" s="25" t="str">
        <f t="shared" si="52"/>
        <v>TOTAL</v>
      </c>
    </row>
    <row r="3347" spans="1:5" outlineLevel="2" x14ac:dyDescent="0.35">
      <c r="A3347" s="11">
        <v>43805</v>
      </c>
      <c r="B3347" t="s">
        <v>1108</v>
      </c>
      <c r="C3347" s="5">
        <v>685</v>
      </c>
      <c r="D3347" s="25" t="str">
        <f t="shared" si="52"/>
        <v/>
      </c>
      <c r="E3347" t="s">
        <v>79</v>
      </c>
    </row>
    <row r="3348" spans="1:5" outlineLevel="1" x14ac:dyDescent="0.35">
      <c r="A3348" s="24">
        <f>A3347</f>
        <v>43805</v>
      </c>
      <c r="B3348" s="24" t="str">
        <f>B3347</f>
        <v>MTI ENTERPRISES INC</v>
      </c>
      <c r="C3348" s="25">
        <f>SUBTOTAL(9,C3347:C3347)</f>
        <v>685</v>
      </c>
      <c r="D3348" s="25" t="str">
        <f t="shared" si="52"/>
        <v>TOTAL</v>
      </c>
    </row>
    <row r="3349" spans="1:5" outlineLevel="2" x14ac:dyDescent="0.35">
      <c r="A3349" s="11">
        <v>43805</v>
      </c>
      <c r="B3349" t="s">
        <v>1109</v>
      </c>
      <c r="C3349" s="5">
        <v>129.91</v>
      </c>
      <c r="D3349" s="25" t="str">
        <f t="shared" si="52"/>
        <v/>
      </c>
      <c r="E3349" t="s">
        <v>79</v>
      </c>
    </row>
    <row r="3350" spans="1:5" outlineLevel="1" x14ac:dyDescent="0.35">
      <c r="A3350" s="24">
        <f>A3349</f>
        <v>43805</v>
      </c>
      <c r="B3350" s="24" t="str">
        <f>B3349</f>
        <v>MYRON CORP</v>
      </c>
      <c r="C3350" s="25">
        <f>SUBTOTAL(9,C3349:C3349)</f>
        <v>129.91</v>
      </c>
      <c r="D3350" s="25" t="str">
        <f t="shared" ref="D3350:D3413" si="53">IF(E3350="","TOTAL","")</f>
        <v>TOTAL</v>
      </c>
    </row>
    <row r="3351" spans="1:5" outlineLevel="2" x14ac:dyDescent="0.35">
      <c r="A3351" s="11">
        <v>43805</v>
      </c>
      <c r="B3351" t="s">
        <v>1110</v>
      </c>
      <c r="C3351" s="5">
        <v>235</v>
      </c>
      <c r="D3351" s="25" t="str">
        <f t="shared" si="53"/>
        <v/>
      </c>
      <c r="E3351" t="s">
        <v>83</v>
      </c>
    </row>
    <row r="3352" spans="1:5" outlineLevel="1" x14ac:dyDescent="0.35">
      <c r="A3352" s="24">
        <f>A3351</f>
        <v>43805</v>
      </c>
      <c r="B3352" s="24" t="str">
        <f>B3351</f>
        <v>NAESP</v>
      </c>
      <c r="C3352" s="25">
        <f>SUBTOTAL(9,C3351:C3351)</f>
        <v>235</v>
      </c>
      <c r="D3352" s="25" t="str">
        <f t="shared" si="53"/>
        <v>TOTAL</v>
      </c>
    </row>
    <row r="3353" spans="1:5" outlineLevel="2" x14ac:dyDescent="0.35">
      <c r="A3353" s="11">
        <v>43805</v>
      </c>
      <c r="B3353" t="s">
        <v>1111</v>
      </c>
      <c r="C3353" s="5">
        <v>100</v>
      </c>
      <c r="D3353" s="25" t="str">
        <f t="shared" si="53"/>
        <v/>
      </c>
      <c r="E3353" t="s">
        <v>99</v>
      </c>
    </row>
    <row r="3354" spans="1:5" outlineLevel="1" x14ac:dyDescent="0.35">
      <c r="A3354" s="24">
        <f>A3353</f>
        <v>43805</v>
      </c>
      <c r="B3354" s="24" t="str">
        <f>B3353</f>
        <v>NAFME</v>
      </c>
      <c r="C3354" s="25">
        <f>SUBTOTAL(9,C3353:C3353)</f>
        <v>100</v>
      </c>
      <c r="D3354" s="25" t="str">
        <f t="shared" si="53"/>
        <v>TOTAL</v>
      </c>
    </row>
    <row r="3355" spans="1:5" outlineLevel="2" x14ac:dyDescent="0.35">
      <c r="A3355" s="11">
        <v>43805</v>
      </c>
      <c r="B3355" t="s">
        <v>36</v>
      </c>
      <c r="C3355" s="5">
        <v>1085.04</v>
      </c>
      <c r="D3355" s="25" t="str">
        <f t="shared" si="53"/>
        <v/>
      </c>
      <c r="E3355" t="s">
        <v>79</v>
      </c>
    </row>
    <row r="3356" spans="1:5" outlineLevel="2" x14ac:dyDescent="0.35">
      <c r="A3356" s="11">
        <v>43805</v>
      </c>
      <c r="B3356" t="s">
        <v>36</v>
      </c>
      <c r="C3356" s="5">
        <v>72.39</v>
      </c>
      <c r="D3356" s="25" t="str">
        <f t="shared" si="53"/>
        <v/>
      </c>
      <c r="E3356" t="s">
        <v>79</v>
      </c>
    </row>
    <row r="3357" spans="1:5" outlineLevel="2" x14ac:dyDescent="0.35">
      <c r="A3357" s="11">
        <v>43805</v>
      </c>
      <c r="B3357" t="s">
        <v>36</v>
      </c>
      <c r="C3357" s="5">
        <v>91.48</v>
      </c>
      <c r="D3357" s="25" t="str">
        <f t="shared" si="53"/>
        <v/>
      </c>
      <c r="E3357" t="s">
        <v>79</v>
      </c>
    </row>
    <row r="3358" spans="1:5" outlineLevel="2" x14ac:dyDescent="0.35">
      <c r="A3358" s="11">
        <v>43805</v>
      </c>
      <c r="B3358" t="s">
        <v>36</v>
      </c>
      <c r="C3358" s="5">
        <v>2017.77</v>
      </c>
      <c r="D3358" s="25" t="str">
        <f t="shared" si="53"/>
        <v/>
      </c>
      <c r="E3358" t="s">
        <v>79</v>
      </c>
    </row>
    <row r="3359" spans="1:5" outlineLevel="2" x14ac:dyDescent="0.35">
      <c r="A3359" s="11">
        <v>43805</v>
      </c>
      <c r="B3359" t="s">
        <v>36</v>
      </c>
      <c r="C3359" s="5">
        <v>111.09</v>
      </c>
      <c r="D3359" s="25" t="str">
        <f t="shared" si="53"/>
        <v/>
      </c>
      <c r="E3359" t="s">
        <v>79</v>
      </c>
    </row>
    <row r="3360" spans="1:5" outlineLevel="2" x14ac:dyDescent="0.35">
      <c r="A3360" s="11">
        <v>43805</v>
      </c>
      <c r="B3360" t="s">
        <v>36</v>
      </c>
      <c r="C3360" s="5">
        <v>301.57</v>
      </c>
      <c r="D3360" s="25" t="str">
        <f t="shared" si="53"/>
        <v/>
      </c>
      <c r="E3360" t="s">
        <v>79</v>
      </c>
    </row>
    <row r="3361" spans="1:5" outlineLevel="2" x14ac:dyDescent="0.35">
      <c r="A3361" s="11">
        <v>43805</v>
      </c>
      <c r="B3361" t="s">
        <v>36</v>
      </c>
      <c r="C3361" s="5">
        <v>68.290000000000006</v>
      </c>
      <c r="D3361" s="25" t="str">
        <f t="shared" si="53"/>
        <v/>
      </c>
      <c r="E3361" t="s">
        <v>79</v>
      </c>
    </row>
    <row r="3362" spans="1:5" outlineLevel="1" x14ac:dyDescent="0.35">
      <c r="A3362" s="24">
        <f>A3361</f>
        <v>43805</v>
      </c>
      <c r="B3362" s="24" t="str">
        <f>B3361</f>
        <v>NASCO</v>
      </c>
      <c r="C3362" s="25">
        <f>SUBTOTAL(9,C3355:C3361)</f>
        <v>3747.6300000000006</v>
      </c>
      <c r="D3362" s="25" t="str">
        <f t="shared" si="53"/>
        <v>TOTAL</v>
      </c>
    </row>
    <row r="3363" spans="1:5" outlineLevel="2" x14ac:dyDescent="0.35">
      <c r="A3363" s="11">
        <v>43805</v>
      </c>
      <c r="B3363" t="s">
        <v>455</v>
      </c>
      <c r="C3363" s="5">
        <v>3305.6</v>
      </c>
      <c r="D3363" s="25" t="str">
        <f t="shared" si="53"/>
        <v/>
      </c>
      <c r="E3363" t="s">
        <v>80</v>
      </c>
    </row>
    <row r="3364" spans="1:5" outlineLevel="1" x14ac:dyDescent="0.35">
      <c r="A3364" s="24">
        <f>A3363</f>
        <v>43805</v>
      </c>
      <c r="B3364" s="24" t="str">
        <f>B3363</f>
        <v>GALE</v>
      </c>
      <c r="C3364" s="25">
        <f>SUBTOTAL(9,C3363:C3363)</f>
        <v>3305.6</v>
      </c>
      <c r="D3364" s="25" t="str">
        <f t="shared" si="53"/>
        <v>TOTAL</v>
      </c>
    </row>
    <row r="3365" spans="1:5" outlineLevel="2" x14ac:dyDescent="0.35">
      <c r="A3365" s="11">
        <v>43805</v>
      </c>
      <c r="B3365" t="s">
        <v>1112</v>
      </c>
      <c r="C3365" s="5">
        <v>60</v>
      </c>
      <c r="D3365" s="25" t="str">
        <f t="shared" si="53"/>
        <v/>
      </c>
      <c r="E3365" t="s">
        <v>83</v>
      </c>
    </row>
    <row r="3366" spans="1:5" outlineLevel="1" x14ac:dyDescent="0.35">
      <c r="A3366" s="24">
        <f>A3365</f>
        <v>43805</v>
      </c>
      <c r="B3366" s="24" t="str">
        <f>B3365</f>
        <v>NATIONAL SPEECH &amp; DEBATE ASSOCIATION</v>
      </c>
      <c r="C3366" s="25">
        <f>SUBTOTAL(9,C3365:C3365)</f>
        <v>60</v>
      </c>
      <c r="D3366" s="25" t="str">
        <f t="shared" si="53"/>
        <v>TOTAL</v>
      </c>
    </row>
    <row r="3367" spans="1:5" outlineLevel="2" x14ac:dyDescent="0.35">
      <c r="A3367" s="11">
        <v>43805</v>
      </c>
      <c r="B3367" t="s">
        <v>1112</v>
      </c>
      <c r="C3367" s="5">
        <v>60</v>
      </c>
      <c r="D3367" s="25" t="str">
        <f t="shared" si="53"/>
        <v/>
      </c>
      <c r="E3367" t="s">
        <v>83</v>
      </c>
    </row>
    <row r="3368" spans="1:5" outlineLevel="1" x14ac:dyDescent="0.35">
      <c r="A3368" s="24">
        <f>A3367</f>
        <v>43805</v>
      </c>
      <c r="B3368" s="24" t="str">
        <f>B3367</f>
        <v>NATIONAL SPEECH &amp; DEBATE ASSOCIATION</v>
      </c>
      <c r="C3368" s="25">
        <f>SUBTOTAL(9,C3367:C3367)</f>
        <v>60</v>
      </c>
      <c r="D3368" s="25" t="str">
        <f t="shared" si="53"/>
        <v>TOTAL</v>
      </c>
    </row>
    <row r="3369" spans="1:5" outlineLevel="2" x14ac:dyDescent="0.35">
      <c r="A3369" s="11">
        <v>43805</v>
      </c>
      <c r="B3369" t="s">
        <v>1112</v>
      </c>
      <c r="C3369" s="5">
        <v>100</v>
      </c>
      <c r="D3369" s="25" t="str">
        <f t="shared" si="53"/>
        <v/>
      </c>
      <c r="E3369" t="s">
        <v>83</v>
      </c>
    </row>
    <row r="3370" spans="1:5" outlineLevel="1" x14ac:dyDescent="0.35">
      <c r="A3370" s="24">
        <f>A3369</f>
        <v>43805</v>
      </c>
      <c r="B3370" s="24" t="str">
        <f>B3369</f>
        <v>NATIONAL SPEECH &amp; DEBATE ASSOCIATION</v>
      </c>
      <c r="C3370" s="25">
        <f>SUBTOTAL(9,C3369:C3369)</f>
        <v>100</v>
      </c>
      <c r="D3370" s="25" t="str">
        <f t="shared" si="53"/>
        <v>TOTAL</v>
      </c>
    </row>
    <row r="3371" spans="1:5" outlineLevel="2" x14ac:dyDescent="0.35">
      <c r="A3371" s="11">
        <v>43805</v>
      </c>
      <c r="B3371" t="s">
        <v>1112</v>
      </c>
      <c r="C3371" s="5">
        <v>100</v>
      </c>
      <c r="D3371" s="25" t="str">
        <f t="shared" si="53"/>
        <v/>
      </c>
      <c r="E3371" t="s">
        <v>83</v>
      </c>
    </row>
    <row r="3372" spans="1:5" outlineLevel="1" x14ac:dyDescent="0.35">
      <c r="A3372" s="24">
        <f>A3371</f>
        <v>43805</v>
      </c>
      <c r="B3372" s="24" t="str">
        <f>B3371</f>
        <v>NATIONAL SPEECH &amp; DEBATE ASSOCIATION</v>
      </c>
      <c r="C3372" s="25">
        <f>SUBTOTAL(9,C3371:C3371)</f>
        <v>100</v>
      </c>
      <c r="D3372" s="25" t="str">
        <f t="shared" si="53"/>
        <v>TOTAL</v>
      </c>
    </row>
    <row r="3373" spans="1:5" outlineLevel="2" x14ac:dyDescent="0.35">
      <c r="A3373" s="11">
        <v>43805</v>
      </c>
      <c r="B3373" t="s">
        <v>141</v>
      </c>
      <c r="C3373" s="5">
        <v>463.32</v>
      </c>
      <c r="D3373" s="25" t="str">
        <f t="shared" si="53"/>
        <v/>
      </c>
      <c r="E3373" t="s">
        <v>91</v>
      </c>
    </row>
    <row r="3374" spans="1:5" outlineLevel="1" x14ac:dyDescent="0.35">
      <c r="A3374" s="24">
        <f>A3373</f>
        <v>43805</v>
      </c>
      <c r="B3374" s="24" t="str">
        <f>B3373</f>
        <v>NCS PEARSON INC</v>
      </c>
      <c r="C3374" s="25">
        <f>SUBTOTAL(9,C3373:C3373)</f>
        <v>463.32</v>
      </c>
      <c r="D3374" s="25" t="str">
        <f t="shared" si="53"/>
        <v>TOTAL</v>
      </c>
    </row>
    <row r="3375" spans="1:5" outlineLevel="2" x14ac:dyDescent="0.35">
      <c r="A3375" s="11">
        <v>43805</v>
      </c>
      <c r="B3375" t="s">
        <v>1113</v>
      </c>
      <c r="C3375" s="5">
        <v>1578</v>
      </c>
      <c r="D3375" s="25" t="str">
        <f t="shared" si="53"/>
        <v/>
      </c>
      <c r="E3375" t="s">
        <v>79</v>
      </c>
    </row>
    <row r="3376" spans="1:5" outlineLevel="1" x14ac:dyDescent="0.35">
      <c r="A3376" s="24">
        <f>A3375</f>
        <v>43805</v>
      </c>
      <c r="B3376" s="24" t="str">
        <f>B3375</f>
        <v>ALL FOR KIDZ</v>
      </c>
      <c r="C3376" s="25">
        <f>SUBTOTAL(9,C3375:C3375)</f>
        <v>1578</v>
      </c>
      <c r="D3376" s="25" t="str">
        <f t="shared" si="53"/>
        <v>TOTAL</v>
      </c>
    </row>
    <row r="3377" spans="1:5" outlineLevel="2" x14ac:dyDescent="0.35">
      <c r="A3377" s="11">
        <v>43805</v>
      </c>
      <c r="B3377" t="s">
        <v>202</v>
      </c>
      <c r="C3377" s="5">
        <v>8836.4599999999991</v>
      </c>
      <c r="D3377" s="25" t="str">
        <f t="shared" si="53"/>
        <v/>
      </c>
      <c r="E3377" t="s">
        <v>81</v>
      </c>
    </row>
    <row r="3378" spans="1:5" outlineLevel="2" x14ac:dyDescent="0.35">
      <c r="A3378" s="11">
        <v>43805</v>
      </c>
      <c r="B3378" t="s">
        <v>202</v>
      </c>
      <c r="C3378" s="5">
        <v>77.900000000000006</v>
      </c>
      <c r="D3378" s="25" t="str">
        <f t="shared" si="53"/>
        <v/>
      </c>
      <c r="E3378" t="s">
        <v>480</v>
      </c>
    </row>
    <row r="3379" spans="1:5" outlineLevel="1" x14ac:dyDescent="0.35">
      <c r="A3379" s="24">
        <f>A3378</f>
        <v>43805</v>
      </c>
      <c r="B3379" s="24" t="str">
        <f>B3378</f>
        <v>NETSYNC NETWORK SOLUTIONS</v>
      </c>
      <c r="C3379" s="25">
        <f>SUBTOTAL(9,C3377:C3378)</f>
        <v>8914.3599999999988</v>
      </c>
      <c r="D3379" s="25" t="str">
        <f t="shared" si="53"/>
        <v>TOTAL</v>
      </c>
    </row>
    <row r="3380" spans="1:5" outlineLevel="2" x14ac:dyDescent="0.35">
      <c r="A3380" s="11">
        <v>43805</v>
      </c>
      <c r="B3380" t="s">
        <v>812</v>
      </c>
      <c r="C3380" s="5">
        <f>164-164</f>
        <v>0</v>
      </c>
      <c r="D3380" s="25" t="str">
        <f t="shared" si="53"/>
        <v/>
      </c>
      <c r="E3380" t="s">
        <v>77</v>
      </c>
    </row>
    <row r="3381" spans="1:5" outlineLevel="2" x14ac:dyDescent="0.35">
      <c r="A3381" s="11">
        <v>43805</v>
      </c>
      <c r="B3381" t="s">
        <v>812</v>
      </c>
      <c r="C3381" s="5">
        <f>320-320</f>
        <v>0</v>
      </c>
      <c r="D3381" s="25" t="str">
        <f t="shared" si="53"/>
        <v/>
      </c>
      <c r="E3381" t="s">
        <v>77</v>
      </c>
    </row>
    <row r="3382" spans="1:5" outlineLevel="2" x14ac:dyDescent="0.35">
      <c r="A3382" s="11">
        <v>43805</v>
      </c>
      <c r="B3382" t="s">
        <v>812</v>
      </c>
      <c r="C3382" s="5">
        <f>320-320</f>
        <v>0</v>
      </c>
      <c r="D3382" s="25" t="str">
        <f t="shared" si="53"/>
        <v/>
      </c>
      <c r="E3382" t="s">
        <v>77</v>
      </c>
    </row>
    <row r="3383" spans="1:5" outlineLevel="1" x14ac:dyDescent="0.35">
      <c r="A3383" s="24">
        <f>A3382</f>
        <v>43805</v>
      </c>
      <c r="B3383" s="24" t="str">
        <f>B3382</f>
        <v>CODY NEWNOM</v>
      </c>
      <c r="C3383" s="25">
        <f>SUBTOTAL(9,C3380:C3382)</f>
        <v>0</v>
      </c>
      <c r="D3383" s="25" t="str">
        <f t="shared" si="53"/>
        <v>TOTAL</v>
      </c>
    </row>
    <row r="3384" spans="1:5" outlineLevel="2" x14ac:dyDescent="0.35">
      <c r="A3384" s="11">
        <v>43805</v>
      </c>
      <c r="B3384" t="s">
        <v>1114</v>
      </c>
      <c r="C3384" s="5">
        <v>115</v>
      </c>
      <c r="D3384" s="25" t="str">
        <f t="shared" si="53"/>
        <v/>
      </c>
      <c r="E3384" t="s">
        <v>77</v>
      </c>
    </row>
    <row r="3385" spans="1:5" outlineLevel="1" x14ac:dyDescent="0.35">
      <c r="A3385" s="24">
        <f>A3384</f>
        <v>43805</v>
      </c>
      <c r="B3385" s="24" t="str">
        <f>B3384</f>
        <v>TROY NEWTON</v>
      </c>
      <c r="C3385" s="25">
        <f>SUBTOTAL(9,C3384:C3384)</f>
        <v>115</v>
      </c>
      <c r="D3385" s="25" t="str">
        <f t="shared" si="53"/>
        <v>TOTAL</v>
      </c>
    </row>
    <row r="3386" spans="1:5" outlineLevel="2" x14ac:dyDescent="0.35">
      <c r="A3386" s="11">
        <v>43805</v>
      </c>
      <c r="B3386" t="s">
        <v>54</v>
      </c>
      <c r="C3386" s="5">
        <v>27.86</v>
      </c>
      <c r="D3386" s="25" t="str">
        <f t="shared" si="53"/>
        <v/>
      </c>
      <c r="E3386" t="s">
        <v>78</v>
      </c>
    </row>
    <row r="3387" spans="1:5" outlineLevel="2" x14ac:dyDescent="0.35">
      <c r="A3387" s="11">
        <v>43805</v>
      </c>
      <c r="B3387" t="s">
        <v>54</v>
      </c>
      <c r="C3387" s="5">
        <v>15.12</v>
      </c>
      <c r="D3387" s="25" t="str">
        <f t="shared" si="53"/>
        <v/>
      </c>
      <c r="E3387" t="s">
        <v>78</v>
      </c>
    </row>
    <row r="3388" spans="1:5" outlineLevel="2" x14ac:dyDescent="0.35">
      <c r="A3388" s="11">
        <v>43805</v>
      </c>
      <c r="B3388" t="s">
        <v>54</v>
      </c>
      <c r="C3388" s="5">
        <v>75815.75</v>
      </c>
      <c r="D3388" s="25" t="str">
        <f t="shared" si="53"/>
        <v/>
      </c>
      <c r="E3388" t="s">
        <v>78</v>
      </c>
    </row>
    <row r="3389" spans="1:5" outlineLevel="1" x14ac:dyDescent="0.35">
      <c r="A3389" s="24">
        <f>A3388</f>
        <v>43805</v>
      </c>
      <c r="B3389" s="24" t="str">
        <f>B3388</f>
        <v>OAK FARMS DAIRY DIVISION</v>
      </c>
      <c r="C3389" s="25">
        <f>SUBTOTAL(9,C3386:C3388)</f>
        <v>75858.73</v>
      </c>
      <c r="D3389" s="25" t="str">
        <f t="shared" si="53"/>
        <v>TOTAL</v>
      </c>
    </row>
    <row r="3390" spans="1:5" outlineLevel="2" x14ac:dyDescent="0.35">
      <c r="A3390" s="11">
        <v>43805</v>
      </c>
      <c r="B3390" t="s">
        <v>54</v>
      </c>
      <c r="C3390" s="5">
        <v>74321.119999999995</v>
      </c>
      <c r="D3390" s="25" t="str">
        <f t="shared" si="53"/>
        <v/>
      </c>
      <c r="E3390" t="s">
        <v>78</v>
      </c>
    </row>
    <row r="3391" spans="1:5" outlineLevel="1" x14ac:dyDescent="0.35">
      <c r="A3391" s="24">
        <f>A3390</f>
        <v>43805</v>
      </c>
      <c r="B3391" s="24" t="str">
        <f>B3390</f>
        <v>OAK FARMS DAIRY DIVISION</v>
      </c>
      <c r="C3391" s="25">
        <f>SUBTOTAL(9,C3390:C3390)</f>
        <v>74321.119999999995</v>
      </c>
      <c r="D3391" s="25" t="str">
        <f t="shared" si="53"/>
        <v>TOTAL</v>
      </c>
    </row>
    <row r="3392" spans="1:5" outlineLevel="2" x14ac:dyDescent="0.35">
      <c r="A3392" s="11">
        <v>43805</v>
      </c>
      <c r="B3392" t="s">
        <v>59</v>
      </c>
      <c r="C3392" s="5">
        <v>131.99</v>
      </c>
      <c r="D3392" s="25" t="str">
        <f t="shared" si="53"/>
        <v/>
      </c>
      <c r="E3392" t="s">
        <v>79</v>
      </c>
    </row>
    <row r="3393" spans="1:5" outlineLevel="2" x14ac:dyDescent="0.35">
      <c r="A3393" s="11">
        <v>43805</v>
      </c>
      <c r="B3393" t="s">
        <v>59</v>
      </c>
      <c r="C3393" s="5">
        <v>48.08</v>
      </c>
      <c r="D3393" s="25" t="str">
        <f t="shared" si="53"/>
        <v/>
      </c>
      <c r="E3393" t="s">
        <v>79</v>
      </c>
    </row>
    <row r="3394" spans="1:5" outlineLevel="2" x14ac:dyDescent="0.35">
      <c r="A3394" s="11">
        <v>43805</v>
      </c>
      <c r="B3394" t="s">
        <v>59</v>
      </c>
      <c r="C3394" s="5">
        <v>92.22</v>
      </c>
      <c r="D3394" s="25" t="str">
        <f t="shared" si="53"/>
        <v/>
      </c>
      <c r="E3394" t="s">
        <v>79</v>
      </c>
    </row>
    <row r="3395" spans="1:5" outlineLevel="2" x14ac:dyDescent="0.35">
      <c r="A3395" s="11">
        <v>43805</v>
      </c>
      <c r="B3395" t="s">
        <v>59</v>
      </c>
      <c r="C3395" s="5">
        <v>34.67</v>
      </c>
      <c r="D3395" s="25" t="str">
        <f t="shared" si="53"/>
        <v/>
      </c>
      <c r="E3395" t="s">
        <v>79</v>
      </c>
    </row>
    <row r="3396" spans="1:5" outlineLevel="2" x14ac:dyDescent="0.35">
      <c r="A3396" s="11">
        <v>43805</v>
      </c>
      <c r="B3396" t="s">
        <v>59</v>
      </c>
      <c r="C3396" s="5">
        <v>46.69</v>
      </c>
      <c r="D3396" s="25" t="str">
        <f t="shared" si="53"/>
        <v/>
      </c>
      <c r="E3396" t="s">
        <v>79</v>
      </c>
    </row>
    <row r="3397" spans="1:5" outlineLevel="2" x14ac:dyDescent="0.35">
      <c r="A3397" s="11">
        <v>43805</v>
      </c>
      <c r="B3397" t="s">
        <v>59</v>
      </c>
      <c r="C3397" s="5">
        <v>26.52</v>
      </c>
      <c r="D3397" s="25" t="str">
        <f t="shared" si="53"/>
        <v/>
      </c>
      <c r="E3397" t="s">
        <v>79</v>
      </c>
    </row>
    <row r="3398" spans="1:5" outlineLevel="2" x14ac:dyDescent="0.35">
      <c r="A3398" s="11">
        <v>43805</v>
      </c>
      <c r="B3398" t="s">
        <v>59</v>
      </c>
      <c r="C3398" s="5">
        <v>16.809999999999999</v>
      </c>
      <c r="D3398" s="25" t="str">
        <f t="shared" si="53"/>
        <v/>
      </c>
      <c r="E3398" t="s">
        <v>79</v>
      </c>
    </row>
    <row r="3399" spans="1:5" outlineLevel="2" x14ac:dyDescent="0.35">
      <c r="A3399" s="11">
        <v>43805</v>
      </c>
      <c r="B3399" t="s">
        <v>59</v>
      </c>
      <c r="C3399" s="5">
        <v>7.99</v>
      </c>
      <c r="D3399" s="25" t="str">
        <f t="shared" si="53"/>
        <v/>
      </c>
      <c r="E3399" t="s">
        <v>79</v>
      </c>
    </row>
    <row r="3400" spans="1:5" outlineLevel="2" x14ac:dyDescent="0.35">
      <c r="A3400" s="11">
        <v>43805</v>
      </c>
      <c r="B3400" t="s">
        <v>59</v>
      </c>
      <c r="C3400" s="5">
        <v>10.99</v>
      </c>
      <c r="D3400" s="25" t="str">
        <f t="shared" si="53"/>
        <v/>
      </c>
      <c r="E3400" t="s">
        <v>79</v>
      </c>
    </row>
    <row r="3401" spans="1:5" outlineLevel="2" x14ac:dyDescent="0.35">
      <c r="A3401" s="11">
        <v>43805</v>
      </c>
      <c r="B3401" t="s">
        <v>59</v>
      </c>
      <c r="C3401" s="5">
        <v>10.78</v>
      </c>
      <c r="D3401" s="25" t="str">
        <f t="shared" si="53"/>
        <v/>
      </c>
      <c r="E3401" t="s">
        <v>79</v>
      </c>
    </row>
    <row r="3402" spans="1:5" outlineLevel="2" x14ac:dyDescent="0.35">
      <c r="A3402" s="11">
        <v>43805</v>
      </c>
      <c r="B3402" t="s">
        <v>59</v>
      </c>
      <c r="C3402" s="5">
        <v>31.18</v>
      </c>
      <c r="D3402" s="25" t="str">
        <f t="shared" si="53"/>
        <v/>
      </c>
      <c r="E3402" t="s">
        <v>79</v>
      </c>
    </row>
    <row r="3403" spans="1:5" outlineLevel="2" x14ac:dyDescent="0.35">
      <c r="A3403" s="11">
        <v>43805</v>
      </c>
      <c r="B3403" t="s">
        <v>59</v>
      </c>
      <c r="C3403" s="5">
        <v>5.24</v>
      </c>
      <c r="D3403" s="25" t="str">
        <f t="shared" si="53"/>
        <v/>
      </c>
      <c r="E3403" t="s">
        <v>79</v>
      </c>
    </row>
    <row r="3404" spans="1:5" outlineLevel="2" x14ac:dyDescent="0.35">
      <c r="A3404" s="11">
        <v>43805</v>
      </c>
      <c r="B3404" t="s">
        <v>59</v>
      </c>
      <c r="C3404" s="5">
        <v>154.83000000000001</v>
      </c>
      <c r="D3404" s="25" t="str">
        <f t="shared" si="53"/>
        <v/>
      </c>
      <c r="E3404" t="s">
        <v>79</v>
      </c>
    </row>
    <row r="3405" spans="1:5" outlineLevel="2" x14ac:dyDescent="0.35">
      <c r="A3405" s="11">
        <v>43805</v>
      </c>
      <c r="B3405" t="s">
        <v>59</v>
      </c>
      <c r="C3405" s="5">
        <v>135.96</v>
      </c>
      <c r="D3405" s="25" t="str">
        <f t="shared" si="53"/>
        <v/>
      </c>
      <c r="E3405" t="s">
        <v>79</v>
      </c>
    </row>
    <row r="3406" spans="1:5" outlineLevel="2" x14ac:dyDescent="0.35">
      <c r="A3406" s="11">
        <v>43805</v>
      </c>
      <c r="B3406" t="s">
        <v>59</v>
      </c>
      <c r="C3406" s="5">
        <v>23.09</v>
      </c>
      <c r="D3406" s="25" t="str">
        <f t="shared" si="53"/>
        <v/>
      </c>
      <c r="E3406" t="s">
        <v>79</v>
      </c>
    </row>
    <row r="3407" spans="1:5" outlineLevel="2" x14ac:dyDescent="0.35">
      <c r="A3407" s="11">
        <v>43805</v>
      </c>
      <c r="B3407" t="s">
        <v>59</v>
      </c>
      <c r="C3407" s="5">
        <v>100.78</v>
      </c>
      <c r="D3407" s="25" t="str">
        <f t="shared" si="53"/>
        <v/>
      </c>
      <c r="E3407" t="s">
        <v>79</v>
      </c>
    </row>
    <row r="3408" spans="1:5" outlineLevel="2" x14ac:dyDescent="0.35">
      <c r="A3408" s="11">
        <v>43805</v>
      </c>
      <c r="B3408" t="s">
        <v>59</v>
      </c>
      <c r="C3408" s="5">
        <v>49.98</v>
      </c>
      <c r="D3408" s="25" t="str">
        <f t="shared" si="53"/>
        <v/>
      </c>
      <c r="E3408" t="s">
        <v>79</v>
      </c>
    </row>
    <row r="3409" spans="1:5" outlineLevel="2" x14ac:dyDescent="0.35">
      <c r="A3409" s="11">
        <v>43805</v>
      </c>
      <c r="B3409" t="s">
        <v>59</v>
      </c>
      <c r="C3409" s="5">
        <v>13.78</v>
      </c>
      <c r="D3409" s="25" t="str">
        <f t="shared" si="53"/>
        <v/>
      </c>
      <c r="E3409" t="s">
        <v>79</v>
      </c>
    </row>
    <row r="3410" spans="1:5" outlineLevel="2" x14ac:dyDescent="0.35">
      <c r="A3410" s="11">
        <v>43805</v>
      </c>
      <c r="B3410" t="s">
        <v>59</v>
      </c>
      <c r="C3410" s="5">
        <v>44.97</v>
      </c>
      <c r="D3410" s="25" t="str">
        <f t="shared" si="53"/>
        <v/>
      </c>
      <c r="E3410" t="s">
        <v>79</v>
      </c>
    </row>
    <row r="3411" spans="1:5" outlineLevel="2" x14ac:dyDescent="0.35">
      <c r="A3411" s="11">
        <v>43805</v>
      </c>
      <c r="B3411" t="s">
        <v>59</v>
      </c>
      <c r="C3411" s="5">
        <v>67.180000000000007</v>
      </c>
      <c r="D3411" s="25" t="str">
        <f t="shared" si="53"/>
        <v/>
      </c>
      <c r="E3411" t="s">
        <v>79</v>
      </c>
    </row>
    <row r="3412" spans="1:5" outlineLevel="2" x14ac:dyDescent="0.35">
      <c r="A3412" s="11">
        <v>43805</v>
      </c>
      <c r="B3412" t="s">
        <v>59</v>
      </c>
      <c r="C3412" s="5">
        <v>29.79</v>
      </c>
      <c r="D3412" s="25" t="str">
        <f t="shared" si="53"/>
        <v/>
      </c>
      <c r="E3412" t="s">
        <v>79</v>
      </c>
    </row>
    <row r="3413" spans="1:5" outlineLevel="2" x14ac:dyDescent="0.35">
      <c r="A3413" s="11">
        <v>43805</v>
      </c>
      <c r="B3413" t="s">
        <v>59</v>
      </c>
      <c r="C3413" s="5">
        <v>269.99</v>
      </c>
      <c r="D3413" s="25" t="str">
        <f t="shared" si="53"/>
        <v/>
      </c>
      <c r="E3413" t="s">
        <v>79</v>
      </c>
    </row>
    <row r="3414" spans="1:5" outlineLevel="2" x14ac:dyDescent="0.35">
      <c r="A3414" s="11">
        <v>43805</v>
      </c>
      <c r="B3414" t="s">
        <v>59</v>
      </c>
      <c r="C3414" s="5">
        <v>44.91</v>
      </c>
      <c r="D3414" s="25" t="str">
        <f t="shared" ref="D3414:D3477" si="54">IF(E3414="","TOTAL","")</f>
        <v/>
      </c>
      <c r="E3414" t="s">
        <v>79</v>
      </c>
    </row>
    <row r="3415" spans="1:5" outlineLevel="2" x14ac:dyDescent="0.35">
      <c r="A3415" s="11">
        <v>43805</v>
      </c>
      <c r="B3415" t="s">
        <v>59</v>
      </c>
      <c r="C3415" s="5">
        <v>160.19</v>
      </c>
      <c r="D3415" s="25" t="str">
        <f t="shared" si="54"/>
        <v/>
      </c>
      <c r="E3415" t="s">
        <v>79</v>
      </c>
    </row>
    <row r="3416" spans="1:5" outlineLevel="2" x14ac:dyDescent="0.35">
      <c r="A3416" s="11">
        <v>43805</v>
      </c>
      <c r="B3416" t="s">
        <v>59</v>
      </c>
      <c r="C3416" s="5">
        <v>41.97</v>
      </c>
      <c r="D3416" s="25" t="str">
        <f t="shared" si="54"/>
        <v/>
      </c>
      <c r="E3416" t="s">
        <v>79</v>
      </c>
    </row>
    <row r="3417" spans="1:5" outlineLevel="2" x14ac:dyDescent="0.35">
      <c r="A3417" s="11">
        <v>43805</v>
      </c>
      <c r="B3417" t="s">
        <v>59</v>
      </c>
      <c r="C3417" s="5">
        <v>69.989999999999995</v>
      </c>
      <c r="D3417" s="25" t="str">
        <f t="shared" si="54"/>
        <v/>
      </c>
      <c r="E3417" t="s">
        <v>480</v>
      </c>
    </row>
    <row r="3418" spans="1:5" outlineLevel="2" x14ac:dyDescent="0.35">
      <c r="A3418" s="11">
        <v>43805</v>
      </c>
      <c r="B3418" t="s">
        <v>59</v>
      </c>
      <c r="C3418" s="5">
        <v>89.97</v>
      </c>
      <c r="D3418" s="25" t="str">
        <f t="shared" si="54"/>
        <v/>
      </c>
      <c r="E3418" t="s">
        <v>89</v>
      </c>
    </row>
    <row r="3419" spans="1:5" outlineLevel="2" x14ac:dyDescent="0.35">
      <c r="A3419" s="11">
        <v>43805</v>
      </c>
      <c r="B3419" t="s">
        <v>59</v>
      </c>
      <c r="C3419" s="5">
        <v>61.59</v>
      </c>
      <c r="D3419" s="25" t="str">
        <f t="shared" si="54"/>
        <v/>
      </c>
      <c r="E3419" t="s">
        <v>79</v>
      </c>
    </row>
    <row r="3420" spans="1:5" outlineLevel="2" x14ac:dyDescent="0.35">
      <c r="A3420" s="11">
        <v>43805</v>
      </c>
      <c r="B3420" t="s">
        <v>59</v>
      </c>
      <c r="C3420" s="5">
        <v>42.15</v>
      </c>
      <c r="D3420" s="25" t="str">
        <f t="shared" si="54"/>
        <v/>
      </c>
      <c r="E3420" t="s">
        <v>79</v>
      </c>
    </row>
    <row r="3421" spans="1:5" outlineLevel="2" x14ac:dyDescent="0.35">
      <c r="A3421" s="11">
        <v>43805</v>
      </c>
      <c r="B3421" t="s">
        <v>59</v>
      </c>
      <c r="C3421" s="5">
        <v>109.99</v>
      </c>
      <c r="D3421" s="25" t="str">
        <f t="shared" si="54"/>
        <v/>
      </c>
      <c r="E3421" t="s">
        <v>79</v>
      </c>
    </row>
    <row r="3422" spans="1:5" outlineLevel="2" x14ac:dyDescent="0.35">
      <c r="A3422" s="11">
        <v>43805</v>
      </c>
      <c r="B3422" t="s">
        <v>59</v>
      </c>
      <c r="C3422" s="5">
        <v>35.299999999999997</v>
      </c>
      <c r="D3422" s="25" t="str">
        <f t="shared" si="54"/>
        <v/>
      </c>
      <c r="E3422" t="s">
        <v>79</v>
      </c>
    </row>
    <row r="3423" spans="1:5" outlineLevel="2" x14ac:dyDescent="0.35">
      <c r="A3423" s="11">
        <v>43805</v>
      </c>
      <c r="B3423" t="s">
        <v>59</v>
      </c>
      <c r="C3423" s="5">
        <v>73.89</v>
      </c>
      <c r="D3423" s="25" t="str">
        <f t="shared" si="54"/>
        <v/>
      </c>
      <c r="E3423" t="s">
        <v>79</v>
      </c>
    </row>
    <row r="3424" spans="1:5" outlineLevel="2" x14ac:dyDescent="0.35">
      <c r="A3424" s="11">
        <v>43805</v>
      </c>
      <c r="B3424" t="s">
        <v>59</v>
      </c>
      <c r="C3424" s="5">
        <v>18.989999999999998</v>
      </c>
      <c r="D3424" s="25" t="str">
        <f t="shared" si="54"/>
        <v/>
      </c>
      <c r="E3424" t="s">
        <v>79</v>
      </c>
    </row>
    <row r="3425" spans="1:5" outlineLevel="2" x14ac:dyDescent="0.35">
      <c r="A3425" s="11">
        <v>43805</v>
      </c>
      <c r="B3425" t="s">
        <v>59</v>
      </c>
      <c r="C3425" s="5">
        <v>8.08</v>
      </c>
      <c r="D3425" s="25" t="str">
        <f t="shared" si="54"/>
        <v/>
      </c>
      <c r="E3425" t="s">
        <v>79</v>
      </c>
    </row>
    <row r="3426" spans="1:5" outlineLevel="2" x14ac:dyDescent="0.35">
      <c r="A3426" s="11">
        <v>43805</v>
      </c>
      <c r="B3426" t="s">
        <v>59</v>
      </c>
      <c r="C3426" s="5">
        <v>35.03</v>
      </c>
      <c r="D3426" s="25" t="str">
        <f t="shared" si="54"/>
        <v/>
      </c>
      <c r="E3426" t="s">
        <v>79</v>
      </c>
    </row>
    <row r="3427" spans="1:5" outlineLevel="2" x14ac:dyDescent="0.35">
      <c r="A3427" s="11">
        <v>43805</v>
      </c>
      <c r="B3427" t="s">
        <v>59</v>
      </c>
      <c r="C3427" s="5">
        <v>30.38</v>
      </c>
      <c r="D3427" s="25" t="str">
        <f t="shared" si="54"/>
        <v/>
      </c>
      <c r="E3427" t="s">
        <v>79</v>
      </c>
    </row>
    <row r="3428" spans="1:5" outlineLevel="2" x14ac:dyDescent="0.35">
      <c r="A3428" s="11">
        <v>43805</v>
      </c>
      <c r="B3428" t="s">
        <v>59</v>
      </c>
      <c r="C3428" s="5">
        <v>11.89</v>
      </c>
      <c r="D3428" s="25" t="str">
        <f t="shared" si="54"/>
        <v/>
      </c>
      <c r="E3428" t="s">
        <v>79</v>
      </c>
    </row>
    <row r="3429" spans="1:5" outlineLevel="2" x14ac:dyDescent="0.35">
      <c r="A3429" s="11">
        <v>43805</v>
      </c>
      <c r="B3429" t="s">
        <v>59</v>
      </c>
      <c r="C3429" s="5">
        <v>545.59</v>
      </c>
      <c r="D3429" s="25" t="str">
        <f t="shared" si="54"/>
        <v/>
      </c>
      <c r="E3429" t="s">
        <v>79</v>
      </c>
    </row>
    <row r="3430" spans="1:5" outlineLevel="2" x14ac:dyDescent="0.35">
      <c r="A3430" s="11">
        <v>43805</v>
      </c>
      <c r="B3430" t="s">
        <v>59</v>
      </c>
      <c r="C3430" s="5">
        <v>37.36</v>
      </c>
      <c r="D3430" s="25" t="str">
        <f t="shared" si="54"/>
        <v/>
      </c>
      <c r="E3430" t="s">
        <v>79</v>
      </c>
    </row>
    <row r="3431" spans="1:5" outlineLevel="2" x14ac:dyDescent="0.35">
      <c r="A3431" s="11">
        <v>43805</v>
      </c>
      <c r="B3431" t="s">
        <v>59</v>
      </c>
      <c r="C3431" s="5">
        <v>26.7</v>
      </c>
      <c r="D3431" s="25" t="str">
        <f t="shared" si="54"/>
        <v/>
      </c>
      <c r="E3431" t="s">
        <v>79</v>
      </c>
    </row>
    <row r="3432" spans="1:5" outlineLevel="2" x14ac:dyDescent="0.35">
      <c r="A3432" s="11">
        <v>43805</v>
      </c>
      <c r="B3432" t="s">
        <v>59</v>
      </c>
      <c r="C3432" s="5">
        <v>15.04</v>
      </c>
      <c r="D3432" s="25" t="str">
        <f t="shared" si="54"/>
        <v/>
      </c>
      <c r="E3432" t="s">
        <v>79</v>
      </c>
    </row>
    <row r="3433" spans="1:5" outlineLevel="2" x14ac:dyDescent="0.35">
      <c r="A3433" s="11">
        <v>43805</v>
      </c>
      <c r="B3433" t="s">
        <v>59</v>
      </c>
      <c r="C3433" s="5">
        <v>11.51</v>
      </c>
      <c r="D3433" s="25" t="str">
        <f t="shared" si="54"/>
        <v/>
      </c>
      <c r="E3433" t="s">
        <v>79</v>
      </c>
    </row>
    <row r="3434" spans="1:5" outlineLevel="2" x14ac:dyDescent="0.35">
      <c r="A3434" s="11">
        <v>43805</v>
      </c>
      <c r="B3434" t="s">
        <v>59</v>
      </c>
      <c r="C3434" s="5">
        <v>14.97</v>
      </c>
      <c r="D3434" s="25" t="str">
        <f t="shared" si="54"/>
        <v/>
      </c>
      <c r="E3434" t="s">
        <v>79</v>
      </c>
    </row>
    <row r="3435" spans="1:5" outlineLevel="2" x14ac:dyDescent="0.35">
      <c r="A3435" s="11">
        <v>43805</v>
      </c>
      <c r="B3435" t="s">
        <v>59</v>
      </c>
      <c r="C3435" s="5">
        <v>112.17</v>
      </c>
      <c r="D3435" s="25" t="str">
        <f t="shared" si="54"/>
        <v/>
      </c>
      <c r="E3435" t="s">
        <v>79</v>
      </c>
    </row>
    <row r="3436" spans="1:5" outlineLevel="2" x14ac:dyDescent="0.35">
      <c r="A3436" s="11">
        <v>43805</v>
      </c>
      <c r="B3436" t="s">
        <v>59</v>
      </c>
      <c r="C3436" s="5">
        <v>99.3</v>
      </c>
      <c r="D3436" s="25" t="str">
        <f t="shared" si="54"/>
        <v/>
      </c>
      <c r="E3436" t="s">
        <v>79</v>
      </c>
    </row>
    <row r="3437" spans="1:5" outlineLevel="2" x14ac:dyDescent="0.35">
      <c r="A3437" s="11">
        <v>43805</v>
      </c>
      <c r="B3437" t="s">
        <v>59</v>
      </c>
      <c r="C3437" s="5">
        <v>19.989999999999998</v>
      </c>
      <c r="D3437" s="25" t="str">
        <f t="shared" si="54"/>
        <v/>
      </c>
      <c r="E3437" t="s">
        <v>79</v>
      </c>
    </row>
    <row r="3438" spans="1:5" outlineLevel="2" x14ac:dyDescent="0.35">
      <c r="A3438" s="11">
        <v>43805</v>
      </c>
      <c r="B3438" t="s">
        <v>59</v>
      </c>
      <c r="C3438" s="5">
        <v>25.18</v>
      </c>
      <c r="D3438" s="25" t="str">
        <f t="shared" si="54"/>
        <v/>
      </c>
      <c r="E3438" t="s">
        <v>79</v>
      </c>
    </row>
    <row r="3439" spans="1:5" outlineLevel="2" x14ac:dyDescent="0.35">
      <c r="A3439" s="11">
        <v>43805</v>
      </c>
      <c r="B3439" t="s">
        <v>59</v>
      </c>
      <c r="C3439" s="5">
        <v>11.99</v>
      </c>
      <c r="D3439" s="25" t="str">
        <f t="shared" si="54"/>
        <v/>
      </c>
      <c r="E3439" t="s">
        <v>79</v>
      </c>
    </row>
    <row r="3440" spans="1:5" outlineLevel="2" x14ac:dyDescent="0.35">
      <c r="A3440" s="11">
        <v>43805</v>
      </c>
      <c r="B3440" t="s">
        <v>59</v>
      </c>
      <c r="C3440" s="5">
        <v>53.43</v>
      </c>
      <c r="D3440" s="25" t="str">
        <f t="shared" si="54"/>
        <v/>
      </c>
      <c r="E3440" t="s">
        <v>79</v>
      </c>
    </row>
    <row r="3441" spans="1:5" outlineLevel="2" x14ac:dyDescent="0.35">
      <c r="A3441" s="11">
        <v>43805</v>
      </c>
      <c r="B3441" t="s">
        <v>59</v>
      </c>
      <c r="C3441" s="5">
        <v>106.04</v>
      </c>
      <c r="D3441" s="25" t="str">
        <f t="shared" si="54"/>
        <v/>
      </c>
      <c r="E3441" t="s">
        <v>79</v>
      </c>
    </row>
    <row r="3442" spans="1:5" outlineLevel="2" x14ac:dyDescent="0.35">
      <c r="A3442" s="11">
        <v>43805</v>
      </c>
      <c r="B3442" t="s">
        <v>59</v>
      </c>
      <c r="C3442" s="5">
        <v>252.99</v>
      </c>
      <c r="D3442" s="25" t="str">
        <f t="shared" si="54"/>
        <v/>
      </c>
      <c r="E3442" t="s">
        <v>79</v>
      </c>
    </row>
    <row r="3443" spans="1:5" outlineLevel="2" x14ac:dyDescent="0.35">
      <c r="A3443" s="11">
        <v>43805</v>
      </c>
      <c r="B3443" t="s">
        <v>59</v>
      </c>
      <c r="C3443" s="5">
        <v>-6.41</v>
      </c>
      <c r="D3443" s="25" t="str">
        <f t="shared" si="54"/>
        <v/>
      </c>
      <c r="E3443" t="s">
        <v>79</v>
      </c>
    </row>
    <row r="3444" spans="1:5" outlineLevel="2" x14ac:dyDescent="0.35">
      <c r="A3444" s="11">
        <v>43805</v>
      </c>
      <c r="B3444" t="s">
        <v>59</v>
      </c>
      <c r="C3444" s="5">
        <v>192.04</v>
      </c>
      <c r="D3444" s="25" t="str">
        <f t="shared" si="54"/>
        <v/>
      </c>
      <c r="E3444" t="s">
        <v>79</v>
      </c>
    </row>
    <row r="3445" spans="1:5" outlineLevel="2" x14ac:dyDescent="0.35">
      <c r="A3445" s="11">
        <v>43805</v>
      </c>
      <c r="B3445" t="s">
        <v>59</v>
      </c>
      <c r="C3445" s="5">
        <v>155.99</v>
      </c>
      <c r="D3445" s="25" t="str">
        <f t="shared" si="54"/>
        <v/>
      </c>
      <c r="E3445" t="s">
        <v>79</v>
      </c>
    </row>
    <row r="3446" spans="1:5" outlineLevel="2" x14ac:dyDescent="0.35">
      <c r="A3446" s="11">
        <v>43805</v>
      </c>
      <c r="B3446" t="s">
        <v>59</v>
      </c>
      <c r="C3446" s="5">
        <v>52.36</v>
      </c>
      <c r="D3446" s="25" t="str">
        <f t="shared" si="54"/>
        <v/>
      </c>
      <c r="E3446" t="s">
        <v>79</v>
      </c>
    </row>
    <row r="3447" spans="1:5" outlineLevel="2" x14ac:dyDescent="0.35">
      <c r="A3447" s="11">
        <v>43805</v>
      </c>
      <c r="B3447" t="s">
        <v>59</v>
      </c>
      <c r="C3447" s="5">
        <v>42.24</v>
      </c>
      <c r="D3447" s="25" t="str">
        <f t="shared" si="54"/>
        <v/>
      </c>
      <c r="E3447" t="s">
        <v>79</v>
      </c>
    </row>
    <row r="3448" spans="1:5" outlineLevel="2" x14ac:dyDescent="0.35">
      <c r="A3448" s="11">
        <v>43805</v>
      </c>
      <c r="B3448" t="s">
        <v>59</v>
      </c>
      <c r="C3448" s="5">
        <v>15.2</v>
      </c>
      <c r="D3448" s="25" t="str">
        <f t="shared" si="54"/>
        <v/>
      </c>
      <c r="E3448" t="s">
        <v>79</v>
      </c>
    </row>
    <row r="3449" spans="1:5" outlineLevel="2" x14ac:dyDescent="0.35">
      <c r="A3449" s="11">
        <v>43805</v>
      </c>
      <c r="B3449" t="s">
        <v>59</v>
      </c>
      <c r="C3449" s="5">
        <v>24.79</v>
      </c>
      <c r="D3449" s="25" t="str">
        <f t="shared" si="54"/>
        <v/>
      </c>
      <c r="E3449" t="s">
        <v>79</v>
      </c>
    </row>
    <row r="3450" spans="1:5" outlineLevel="2" x14ac:dyDescent="0.35">
      <c r="A3450" s="11">
        <v>43805</v>
      </c>
      <c r="B3450" t="s">
        <v>59</v>
      </c>
      <c r="C3450" s="5">
        <v>12.1</v>
      </c>
      <c r="D3450" s="25" t="str">
        <f t="shared" si="54"/>
        <v/>
      </c>
      <c r="E3450" t="s">
        <v>79</v>
      </c>
    </row>
    <row r="3451" spans="1:5" outlineLevel="2" x14ac:dyDescent="0.35">
      <c r="A3451" s="11">
        <v>43805</v>
      </c>
      <c r="B3451" t="s">
        <v>59</v>
      </c>
      <c r="C3451" s="5">
        <v>29.95</v>
      </c>
      <c r="D3451" s="25" t="str">
        <f t="shared" si="54"/>
        <v/>
      </c>
      <c r="E3451" t="s">
        <v>79</v>
      </c>
    </row>
    <row r="3452" spans="1:5" outlineLevel="2" x14ac:dyDescent="0.35">
      <c r="A3452" s="11">
        <v>43805</v>
      </c>
      <c r="B3452" t="s">
        <v>59</v>
      </c>
      <c r="C3452" s="5">
        <v>12.74</v>
      </c>
      <c r="D3452" s="25" t="str">
        <f t="shared" si="54"/>
        <v/>
      </c>
      <c r="E3452" t="s">
        <v>79</v>
      </c>
    </row>
    <row r="3453" spans="1:5" outlineLevel="2" x14ac:dyDescent="0.35">
      <c r="A3453" s="11">
        <v>43805</v>
      </c>
      <c r="B3453" t="s">
        <v>59</v>
      </c>
      <c r="C3453" s="5">
        <v>63.67</v>
      </c>
      <c r="D3453" s="25" t="str">
        <f t="shared" si="54"/>
        <v/>
      </c>
      <c r="E3453" t="s">
        <v>79</v>
      </c>
    </row>
    <row r="3454" spans="1:5" outlineLevel="2" x14ac:dyDescent="0.35">
      <c r="A3454" s="11">
        <v>43805</v>
      </c>
      <c r="B3454" t="s">
        <v>59</v>
      </c>
      <c r="C3454" s="5">
        <v>54.98</v>
      </c>
      <c r="D3454" s="25" t="str">
        <f t="shared" si="54"/>
        <v/>
      </c>
      <c r="E3454" t="s">
        <v>79</v>
      </c>
    </row>
    <row r="3455" spans="1:5" outlineLevel="2" x14ac:dyDescent="0.35">
      <c r="A3455" s="11">
        <v>43805</v>
      </c>
      <c r="B3455" t="s">
        <v>59</v>
      </c>
      <c r="C3455" s="5">
        <v>27.85</v>
      </c>
      <c r="D3455" s="25" t="str">
        <f t="shared" si="54"/>
        <v/>
      </c>
      <c r="E3455" t="s">
        <v>79</v>
      </c>
    </row>
    <row r="3456" spans="1:5" outlineLevel="2" x14ac:dyDescent="0.35">
      <c r="A3456" s="11">
        <v>43805</v>
      </c>
      <c r="B3456" t="s">
        <v>59</v>
      </c>
      <c r="C3456" s="5">
        <v>129.69</v>
      </c>
      <c r="D3456" s="25" t="str">
        <f t="shared" si="54"/>
        <v/>
      </c>
      <c r="E3456" t="s">
        <v>79</v>
      </c>
    </row>
    <row r="3457" spans="1:5" outlineLevel="2" x14ac:dyDescent="0.35">
      <c r="A3457" s="11">
        <v>43805</v>
      </c>
      <c r="B3457" t="s">
        <v>59</v>
      </c>
      <c r="C3457" s="5">
        <v>188.32</v>
      </c>
      <c r="D3457" s="25" t="str">
        <f t="shared" si="54"/>
        <v/>
      </c>
      <c r="E3457" t="s">
        <v>79</v>
      </c>
    </row>
    <row r="3458" spans="1:5" outlineLevel="2" x14ac:dyDescent="0.35">
      <c r="A3458" s="11">
        <v>43805</v>
      </c>
      <c r="B3458" t="s">
        <v>59</v>
      </c>
      <c r="C3458" s="5">
        <v>29.94</v>
      </c>
      <c r="D3458" s="25" t="str">
        <f t="shared" si="54"/>
        <v/>
      </c>
      <c r="E3458" t="s">
        <v>79</v>
      </c>
    </row>
    <row r="3459" spans="1:5" outlineLevel="2" x14ac:dyDescent="0.35">
      <c r="A3459" s="11">
        <v>43805</v>
      </c>
      <c r="B3459" t="s">
        <v>59</v>
      </c>
      <c r="C3459" s="5">
        <v>11.2</v>
      </c>
      <c r="D3459" s="25" t="str">
        <f t="shared" si="54"/>
        <v/>
      </c>
      <c r="E3459" t="s">
        <v>79</v>
      </c>
    </row>
    <row r="3460" spans="1:5" outlineLevel="2" x14ac:dyDescent="0.35">
      <c r="A3460" s="11">
        <v>43805</v>
      </c>
      <c r="B3460" t="s">
        <v>59</v>
      </c>
      <c r="C3460" s="5">
        <v>39.799999999999997</v>
      </c>
      <c r="D3460" s="25" t="str">
        <f t="shared" si="54"/>
        <v/>
      </c>
      <c r="E3460" t="s">
        <v>79</v>
      </c>
    </row>
    <row r="3461" spans="1:5" outlineLevel="2" x14ac:dyDescent="0.35">
      <c r="A3461" s="11">
        <v>43805</v>
      </c>
      <c r="B3461" t="s">
        <v>59</v>
      </c>
      <c r="C3461" s="5">
        <v>40.46</v>
      </c>
      <c r="D3461" s="25" t="str">
        <f t="shared" si="54"/>
        <v/>
      </c>
      <c r="E3461" t="s">
        <v>79</v>
      </c>
    </row>
    <row r="3462" spans="1:5" outlineLevel="2" x14ac:dyDescent="0.35">
      <c r="A3462" s="11">
        <v>43805</v>
      </c>
      <c r="B3462" t="s">
        <v>59</v>
      </c>
      <c r="C3462" s="5">
        <v>6.05</v>
      </c>
      <c r="D3462" s="25" t="str">
        <f t="shared" si="54"/>
        <v/>
      </c>
      <c r="E3462" t="s">
        <v>79</v>
      </c>
    </row>
    <row r="3463" spans="1:5" outlineLevel="2" x14ac:dyDescent="0.35">
      <c r="A3463" s="11">
        <v>43805</v>
      </c>
      <c r="B3463" t="s">
        <v>59</v>
      </c>
      <c r="C3463" s="5">
        <v>11.98</v>
      </c>
      <c r="D3463" s="25" t="str">
        <f t="shared" si="54"/>
        <v/>
      </c>
      <c r="E3463" t="s">
        <v>79</v>
      </c>
    </row>
    <row r="3464" spans="1:5" outlineLevel="2" x14ac:dyDescent="0.35">
      <c r="A3464" s="11">
        <v>43805</v>
      </c>
      <c r="B3464" t="s">
        <v>59</v>
      </c>
      <c r="C3464" s="5">
        <v>7.74</v>
      </c>
      <c r="D3464" s="25" t="str">
        <f t="shared" si="54"/>
        <v/>
      </c>
      <c r="E3464" t="s">
        <v>79</v>
      </c>
    </row>
    <row r="3465" spans="1:5" outlineLevel="2" x14ac:dyDescent="0.35">
      <c r="A3465" s="11">
        <v>43805</v>
      </c>
      <c r="B3465" t="s">
        <v>59</v>
      </c>
      <c r="C3465" s="5">
        <v>87.89</v>
      </c>
      <c r="D3465" s="25" t="str">
        <f t="shared" si="54"/>
        <v/>
      </c>
      <c r="E3465" t="s">
        <v>79</v>
      </c>
    </row>
    <row r="3466" spans="1:5" outlineLevel="2" x14ac:dyDescent="0.35">
      <c r="A3466" s="11">
        <v>43805</v>
      </c>
      <c r="B3466" t="s">
        <v>59</v>
      </c>
      <c r="C3466" s="5">
        <v>151.66</v>
      </c>
      <c r="D3466" s="25" t="str">
        <f t="shared" si="54"/>
        <v/>
      </c>
      <c r="E3466" t="s">
        <v>79</v>
      </c>
    </row>
    <row r="3467" spans="1:5" outlineLevel="2" x14ac:dyDescent="0.35">
      <c r="A3467" s="11">
        <v>43805</v>
      </c>
      <c r="B3467" t="s">
        <v>59</v>
      </c>
      <c r="C3467" s="5">
        <v>19.559999999999999</v>
      </c>
      <c r="D3467" s="25" t="str">
        <f t="shared" si="54"/>
        <v/>
      </c>
      <c r="E3467" t="s">
        <v>79</v>
      </c>
    </row>
    <row r="3468" spans="1:5" outlineLevel="2" x14ac:dyDescent="0.35">
      <c r="A3468" s="11">
        <v>43805</v>
      </c>
      <c r="B3468" t="s">
        <v>59</v>
      </c>
      <c r="C3468" s="5">
        <v>13.89</v>
      </c>
      <c r="D3468" s="25" t="str">
        <f t="shared" si="54"/>
        <v/>
      </c>
      <c r="E3468" t="s">
        <v>79</v>
      </c>
    </row>
    <row r="3469" spans="1:5" outlineLevel="2" x14ac:dyDescent="0.35">
      <c r="A3469" s="11">
        <v>43805</v>
      </c>
      <c r="B3469" t="s">
        <v>59</v>
      </c>
      <c r="C3469" s="5">
        <v>24.27</v>
      </c>
      <c r="D3469" s="25" t="str">
        <f t="shared" si="54"/>
        <v/>
      </c>
      <c r="E3469" t="s">
        <v>79</v>
      </c>
    </row>
    <row r="3470" spans="1:5" outlineLevel="2" x14ac:dyDescent="0.35">
      <c r="A3470" s="11">
        <v>43805</v>
      </c>
      <c r="B3470" t="s">
        <v>59</v>
      </c>
      <c r="C3470" s="5">
        <v>20.49</v>
      </c>
      <c r="D3470" s="25" t="str">
        <f t="shared" si="54"/>
        <v/>
      </c>
      <c r="E3470" t="s">
        <v>79</v>
      </c>
    </row>
    <row r="3471" spans="1:5" outlineLevel="2" x14ac:dyDescent="0.35">
      <c r="A3471" s="11">
        <v>43805</v>
      </c>
      <c r="B3471" t="s">
        <v>59</v>
      </c>
      <c r="C3471" s="5">
        <v>23.46</v>
      </c>
      <c r="D3471" s="25" t="str">
        <f t="shared" si="54"/>
        <v/>
      </c>
      <c r="E3471" t="s">
        <v>79</v>
      </c>
    </row>
    <row r="3472" spans="1:5" outlineLevel="2" x14ac:dyDescent="0.35">
      <c r="A3472" s="11">
        <v>43805</v>
      </c>
      <c r="B3472" t="s">
        <v>59</v>
      </c>
      <c r="C3472" s="5">
        <v>172.78</v>
      </c>
      <c r="D3472" s="25" t="str">
        <f t="shared" si="54"/>
        <v/>
      </c>
      <c r="E3472" t="s">
        <v>79</v>
      </c>
    </row>
    <row r="3473" spans="1:5" outlineLevel="2" x14ac:dyDescent="0.35">
      <c r="A3473" s="11">
        <v>43805</v>
      </c>
      <c r="B3473" t="s">
        <v>59</v>
      </c>
      <c r="C3473" s="5">
        <v>12.1</v>
      </c>
      <c r="D3473" s="25" t="str">
        <f t="shared" si="54"/>
        <v/>
      </c>
      <c r="E3473" t="s">
        <v>79</v>
      </c>
    </row>
    <row r="3474" spans="1:5" outlineLevel="2" x14ac:dyDescent="0.35">
      <c r="A3474" s="11">
        <v>43805</v>
      </c>
      <c r="B3474" t="s">
        <v>59</v>
      </c>
      <c r="C3474" s="5">
        <v>8</v>
      </c>
      <c r="D3474" s="25" t="str">
        <f t="shared" si="54"/>
        <v/>
      </c>
      <c r="E3474" t="s">
        <v>79</v>
      </c>
    </row>
    <row r="3475" spans="1:5" outlineLevel="2" x14ac:dyDescent="0.35">
      <c r="A3475" s="11">
        <v>43805</v>
      </c>
      <c r="B3475" t="s">
        <v>59</v>
      </c>
      <c r="C3475" s="5">
        <v>145.19999999999999</v>
      </c>
      <c r="D3475" s="25" t="str">
        <f t="shared" si="54"/>
        <v/>
      </c>
      <c r="E3475" t="s">
        <v>79</v>
      </c>
    </row>
    <row r="3476" spans="1:5" outlineLevel="2" x14ac:dyDescent="0.35">
      <c r="A3476" s="11">
        <v>43805</v>
      </c>
      <c r="B3476" t="s">
        <v>59</v>
      </c>
      <c r="C3476" s="5">
        <v>36.979999999999997</v>
      </c>
      <c r="D3476" s="25" t="str">
        <f t="shared" si="54"/>
        <v/>
      </c>
      <c r="E3476" t="s">
        <v>79</v>
      </c>
    </row>
    <row r="3477" spans="1:5" outlineLevel="2" x14ac:dyDescent="0.35">
      <c r="A3477" s="11">
        <v>43805</v>
      </c>
      <c r="B3477" t="s">
        <v>59</v>
      </c>
      <c r="C3477" s="5">
        <v>53.38</v>
      </c>
      <c r="D3477" s="25" t="str">
        <f t="shared" si="54"/>
        <v/>
      </c>
      <c r="E3477" t="s">
        <v>79</v>
      </c>
    </row>
    <row r="3478" spans="1:5" outlineLevel="2" x14ac:dyDescent="0.35">
      <c r="A3478" s="11">
        <v>43805</v>
      </c>
      <c r="B3478" t="s">
        <v>59</v>
      </c>
      <c r="C3478" s="5">
        <v>52.99</v>
      </c>
      <c r="D3478" s="25" t="str">
        <f t="shared" ref="D3478:D3541" si="55">IF(E3478="","TOTAL","")</f>
        <v/>
      </c>
      <c r="E3478" t="s">
        <v>79</v>
      </c>
    </row>
    <row r="3479" spans="1:5" outlineLevel="2" x14ac:dyDescent="0.35">
      <c r="A3479" s="11">
        <v>43805</v>
      </c>
      <c r="B3479" t="s">
        <v>59</v>
      </c>
      <c r="C3479" s="5">
        <v>54.45</v>
      </c>
      <c r="D3479" s="25" t="str">
        <f t="shared" si="55"/>
        <v/>
      </c>
      <c r="E3479" t="s">
        <v>79</v>
      </c>
    </row>
    <row r="3480" spans="1:5" outlineLevel="2" x14ac:dyDescent="0.35">
      <c r="A3480" s="11">
        <v>43805</v>
      </c>
      <c r="B3480" t="s">
        <v>59</v>
      </c>
      <c r="C3480" s="5">
        <v>20.149999999999999</v>
      </c>
      <c r="D3480" s="25" t="str">
        <f t="shared" si="55"/>
        <v/>
      </c>
      <c r="E3480" t="s">
        <v>79</v>
      </c>
    </row>
    <row r="3481" spans="1:5" outlineLevel="2" x14ac:dyDescent="0.35">
      <c r="A3481" s="11">
        <v>43805</v>
      </c>
      <c r="B3481" t="s">
        <v>59</v>
      </c>
      <c r="C3481" s="5">
        <v>30.5</v>
      </c>
      <c r="D3481" s="25" t="str">
        <f t="shared" si="55"/>
        <v/>
      </c>
      <c r="E3481" t="s">
        <v>79</v>
      </c>
    </row>
    <row r="3482" spans="1:5" outlineLevel="2" x14ac:dyDescent="0.35">
      <c r="A3482" s="11">
        <v>43805</v>
      </c>
      <c r="B3482" t="s">
        <v>59</v>
      </c>
      <c r="C3482" s="5">
        <v>8</v>
      </c>
      <c r="D3482" s="25" t="str">
        <f t="shared" si="55"/>
        <v/>
      </c>
      <c r="E3482" t="s">
        <v>79</v>
      </c>
    </row>
    <row r="3483" spans="1:5" outlineLevel="2" x14ac:dyDescent="0.35">
      <c r="A3483" s="11">
        <v>43805</v>
      </c>
      <c r="B3483" t="s">
        <v>59</v>
      </c>
      <c r="C3483" s="5">
        <v>58.95</v>
      </c>
      <c r="D3483" s="25" t="str">
        <f t="shared" si="55"/>
        <v/>
      </c>
      <c r="E3483" t="s">
        <v>79</v>
      </c>
    </row>
    <row r="3484" spans="1:5" outlineLevel="2" x14ac:dyDescent="0.35">
      <c r="A3484" s="11">
        <v>43805</v>
      </c>
      <c r="B3484" t="s">
        <v>59</v>
      </c>
      <c r="C3484" s="5">
        <v>70.11</v>
      </c>
      <c r="D3484" s="25" t="str">
        <f t="shared" si="55"/>
        <v/>
      </c>
      <c r="E3484" t="s">
        <v>79</v>
      </c>
    </row>
    <row r="3485" spans="1:5" outlineLevel="1" x14ac:dyDescent="0.35">
      <c r="A3485" s="24">
        <f>A3484</f>
        <v>43805</v>
      </c>
      <c r="B3485" s="24" t="str">
        <f>B3484</f>
        <v>OFFICE DEPOT</v>
      </c>
      <c r="C3485" s="25">
        <f>SUBTOTAL(9,C3392:C3484)</f>
        <v>5727.5799999999963</v>
      </c>
      <c r="D3485" s="25" t="str">
        <f t="shared" si="55"/>
        <v>TOTAL</v>
      </c>
    </row>
    <row r="3486" spans="1:5" outlineLevel="2" x14ac:dyDescent="0.35">
      <c r="A3486" s="11">
        <v>43805</v>
      </c>
      <c r="B3486" t="s">
        <v>1115</v>
      </c>
      <c r="C3486" s="5">
        <v>31.7</v>
      </c>
      <c r="D3486" s="25" t="str">
        <f t="shared" si="55"/>
        <v/>
      </c>
      <c r="E3486" t="s">
        <v>89</v>
      </c>
    </row>
    <row r="3487" spans="1:5" outlineLevel="1" x14ac:dyDescent="0.35">
      <c r="A3487" s="24">
        <f>A3486</f>
        <v>43805</v>
      </c>
      <c r="B3487" s="24" t="str">
        <f>B3486</f>
        <v>OOH LA LA DESSERT BOUTIQUE</v>
      </c>
      <c r="C3487" s="25">
        <f>SUBTOTAL(9,C3486:C3486)</f>
        <v>31.7</v>
      </c>
      <c r="D3487" s="25" t="str">
        <f t="shared" si="55"/>
        <v>TOTAL</v>
      </c>
    </row>
    <row r="3488" spans="1:5" outlineLevel="2" x14ac:dyDescent="0.35">
      <c r="A3488" s="11">
        <v>43805</v>
      </c>
      <c r="B3488" t="s">
        <v>30</v>
      </c>
      <c r="C3488" s="5">
        <v>235.79</v>
      </c>
      <c r="D3488" s="25" t="str">
        <f t="shared" si="55"/>
        <v/>
      </c>
      <c r="E3488" t="s">
        <v>81</v>
      </c>
    </row>
    <row r="3489" spans="1:5" outlineLevel="2" x14ac:dyDescent="0.35">
      <c r="A3489" s="11">
        <v>43805</v>
      </c>
      <c r="B3489" t="s">
        <v>30</v>
      </c>
      <c r="C3489" s="5">
        <v>74.739999999999995</v>
      </c>
      <c r="D3489" s="25" t="str">
        <f t="shared" si="55"/>
        <v/>
      </c>
      <c r="E3489" t="s">
        <v>81</v>
      </c>
    </row>
    <row r="3490" spans="1:5" outlineLevel="2" x14ac:dyDescent="0.35">
      <c r="A3490" s="11">
        <v>43805</v>
      </c>
      <c r="B3490" t="s">
        <v>30</v>
      </c>
      <c r="C3490" s="5">
        <v>4.99</v>
      </c>
      <c r="D3490" s="25" t="str">
        <f t="shared" si="55"/>
        <v/>
      </c>
      <c r="E3490" t="s">
        <v>81</v>
      </c>
    </row>
    <row r="3491" spans="1:5" outlineLevel="2" x14ac:dyDescent="0.35">
      <c r="A3491" s="11">
        <v>43805</v>
      </c>
      <c r="B3491" t="s">
        <v>30</v>
      </c>
      <c r="C3491" s="5">
        <v>-5.4</v>
      </c>
      <c r="D3491" s="25" t="str">
        <f t="shared" si="55"/>
        <v/>
      </c>
      <c r="E3491" t="s">
        <v>81</v>
      </c>
    </row>
    <row r="3492" spans="1:5" outlineLevel="2" x14ac:dyDescent="0.35">
      <c r="A3492" s="11">
        <v>43805</v>
      </c>
      <c r="B3492" t="s">
        <v>30</v>
      </c>
      <c r="C3492" s="5">
        <v>33.270000000000003</v>
      </c>
      <c r="D3492" s="25" t="str">
        <f t="shared" si="55"/>
        <v/>
      </c>
      <c r="E3492" t="s">
        <v>79</v>
      </c>
    </row>
    <row r="3493" spans="1:5" outlineLevel="2" x14ac:dyDescent="0.35">
      <c r="A3493" s="11">
        <v>43805</v>
      </c>
      <c r="B3493" t="s">
        <v>30</v>
      </c>
      <c r="C3493" s="5">
        <v>-75.709999999999994</v>
      </c>
      <c r="D3493" s="25" t="str">
        <f t="shared" si="55"/>
        <v/>
      </c>
      <c r="E3493" t="s">
        <v>81</v>
      </c>
    </row>
    <row r="3494" spans="1:5" outlineLevel="2" x14ac:dyDescent="0.35">
      <c r="A3494" s="11">
        <v>43805</v>
      </c>
      <c r="B3494" t="s">
        <v>30</v>
      </c>
      <c r="C3494" s="5">
        <v>299.16000000000003</v>
      </c>
      <c r="D3494" s="25" t="str">
        <f t="shared" si="55"/>
        <v/>
      </c>
      <c r="E3494" t="s">
        <v>81</v>
      </c>
    </row>
    <row r="3495" spans="1:5" outlineLevel="2" x14ac:dyDescent="0.35">
      <c r="A3495" s="11">
        <v>43805</v>
      </c>
      <c r="B3495" t="s">
        <v>30</v>
      </c>
      <c r="C3495" s="5">
        <v>135.49</v>
      </c>
      <c r="D3495" s="25" t="str">
        <f t="shared" si="55"/>
        <v/>
      </c>
      <c r="E3495" t="s">
        <v>81</v>
      </c>
    </row>
    <row r="3496" spans="1:5" outlineLevel="2" x14ac:dyDescent="0.35">
      <c r="A3496" s="11">
        <v>43805</v>
      </c>
      <c r="B3496" t="s">
        <v>30</v>
      </c>
      <c r="C3496" s="5">
        <v>99.8</v>
      </c>
      <c r="D3496" s="25" t="str">
        <f t="shared" si="55"/>
        <v/>
      </c>
      <c r="E3496" t="s">
        <v>81</v>
      </c>
    </row>
    <row r="3497" spans="1:5" outlineLevel="1" x14ac:dyDescent="0.35">
      <c r="A3497" s="24">
        <f>A3496</f>
        <v>43805</v>
      </c>
      <c r="B3497" s="24" t="str">
        <f>B3496</f>
        <v>OREILLY AUTOMOTIVE INC</v>
      </c>
      <c r="C3497" s="25">
        <f>SUBTOTAL(9,C3488:C3496)</f>
        <v>802.13</v>
      </c>
      <c r="D3497" s="25" t="str">
        <f t="shared" si="55"/>
        <v>TOTAL</v>
      </c>
    </row>
    <row r="3498" spans="1:5" outlineLevel="2" x14ac:dyDescent="0.35">
      <c r="A3498" s="11">
        <v>43805</v>
      </c>
      <c r="B3498" t="s">
        <v>456</v>
      </c>
      <c r="C3498" s="5">
        <v>200</v>
      </c>
      <c r="D3498" s="25" t="str">
        <f t="shared" si="55"/>
        <v/>
      </c>
      <c r="E3498" t="s">
        <v>77</v>
      </c>
    </row>
    <row r="3499" spans="1:5" outlineLevel="1" x14ac:dyDescent="0.35">
      <c r="A3499" s="24">
        <f>A3498</f>
        <v>43805</v>
      </c>
      <c r="B3499" s="24" t="str">
        <f>B3498</f>
        <v>JERRAD ORSAK</v>
      </c>
      <c r="C3499" s="25">
        <f>SUBTOTAL(9,C3498:C3498)</f>
        <v>200</v>
      </c>
      <c r="D3499" s="25" t="str">
        <f t="shared" si="55"/>
        <v>TOTAL</v>
      </c>
    </row>
    <row r="3500" spans="1:5" outlineLevel="2" x14ac:dyDescent="0.35">
      <c r="A3500" s="11">
        <v>43805</v>
      </c>
      <c r="B3500" t="s">
        <v>118</v>
      </c>
      <c r="C3500" s="5">
        <v>81.2</v>
      </c>
      <c r="D3500" s="25" t="str">
        <f t="shared" si="55"/>
        <v/>
      </c>
      <c r="E3500" t="s">
        <v>79</v>
      </c>
    </row>
    <row r="3501" spans="1:5" outlineLevel="2" x14ac:dyDescent="0.35">
      <c r="A3501" s="11">
        <v>43805</v>
      </c>
      <c r="B3501" t="s">
        <v>118</v>
      </c>
      <c r="C3501" s="5">
        <v>25.64</v>
      </c>
      <c r="D3501" s="25" t="str">
        <f t="shared" si="55"/>
        <v/>
      </c>
      <c r="E3501" t="s">
        <v>89</v>
      </c>
    </row>
    <row r="3502" spans="1:5" outlineLevel="2" x14ac:dyDescent="0.35">
      <c r="A3502" s="11">
        <v>43805</v>
      </c>
      <c r="B3502" t="s">
        <v>118</v>
      </c>
      <c r="C3502" s="5">
        <v>184.04</v>
      </c>
      <c r="D3502" s="25" t="str">
        <f t="shared" si="55"/>
        <v/>
      </c>
      <c r="E3502" t="s">
        <v>79</v>
      </c>
    </row>
    <row r="3503" spans="1:5" outlineLevel="2" x14ac:dyDescent="0.35">
      <c r="A3503" s="11">
        <v>43805</v>
      </c>
      <c r="B3503" t="s">
        <v>118</v>
      </c>
      <c r="C3503" s="5">
        <v>62.41</v>
      </c>
      <c r="D3503" s="25" t="str">
        <f t="shared" si="55"/>
        <v/>
      </c>
      <c r="E3503" t="s">
        <v>79</v>
      </c>
    </row>
    <row r="3504" spans="1:5" outlineLevel="2" x14ac:dyDescent="0.35">
      <c r="A3504" s="11">
        <v>43805</v>
      </c>
      <c r="B3504" t="s">
        <v>118</v>
      </c>
      <c r="C3504" s="5">
        <v>152.15</v>
      </c>
      <c r="D3504" s="25" t="str">
        <f t="shared" si="55"/>
        <v/>
      </c>
      <c r="E3504" t="s">
        <v>79</v>
      </c>
    </row>
    <row r="3505" spans="1:5" outlineLevel="2" x14ac:dyDescent="0.35">
      <c r="A3505" s="11">
        <v>43805</v>
      </c>
      <c r="B3505" t="s">
        <v>118</v>
      </c>
      <c r="C3505" s="5">
        <v>181.68</v>
      </c>
      <c r="D3505" s="25" t="str">
        <f t="shared" si="55"/>
        <v/>
      </c>
      <c r="E3505" t="s">
        <v>79</v>
      </c>
    </row>
    <row r="3506" spans="1:5" outlineLevel="2" x14ac:dyDescent="0.35">
      <c r="A3506" s="11">
        <v>43805</v>
      </c>
      <c r="B3506" t="s">
        <v>118</v>
      </c>
      <c r="C3506" s="5">
        <v>117.92</v>
      </c>
      <c r="D3506" s="25" t="str">
        <f t="shared" si="55"/>
        <v/>
      </c>
      <c r="E3506" t="s">
        <v>89</v>
      </c>
    </row>
    <row r="3507" spans="1:5" outlineLevel="2" x14ac:dyDescent="0.35">
      <c r="A3507" s="11">
        <v>43805</v>
      </c>
      <c r="B3507" t="s">
        <v>118</v>
      </c>
      <c r="C3507" s="5">
        <v>100.39</v>
      </c>
      <c r="D3507" s="25" t="str">
        <f t="shared" si="55"/>
        <v/>
      </c>
      <c r="E3507" t="s">
        <v>89</v>
      </c>
    </row>
    <row r="3508" spans="1:5" outlineLevel="2" x14ac:dyDescent="0.35">
      <c r="A3508" s="11">
        <v>43805</v>
      </c>
      <c r="B3508" t="s">
        <v>118</v>
      </c>
      <c r="C3508" s="5">
        <v>346.53</v>
      </c>
      <c r="D3508" s="25" t="str">
        <f t="shared" si="55"/>
        <v/>
      </c>
      <c r="E3508" t="s">
        <v>79</v>
      </c>
    </row>
    <row r="3509" spans="1:5" outlineLevel="2" x14ac:dyDescent="0.35">
      <c r="A3509" s="11">
        <v>43805</v>
      </c>
      <c r="B3509" t="s">
        <v>118</v>
      </c>
      <c r="C3509" s="5">
        <v>197.26</v>
      </c>
      <c r="D3509" s="25" t="str">
        <f t="shared" si="55"/>
        <v/>
      </c>
      <c r="E3509" t="s">
        <v>79</v>
      </c>
    </row>
    <row r="3510" spans="1:5" outlineLevel="2" x14ac:dyDescent="0.35">
      <c r="A3510" s="11">
        <v>43805</v>
      </c>
      <c r="B3510" t="s">
        <v>118</v>
      </c>
      <c r="C3510" s="5">
        <v>50.13</v>
      </c>
      <c r="D3510" s="25" t="str">
        <f t="shared" si="55"/>
        <v/>
      </c>
      <c r="E3510" t="s">
        <v>79</v>
      </c>
    </row>
    <row r="3511" spans="1:5" outlineLevel="2" x14ac:dyDescent="0.35">
      <c r="A3511" s="11">
        <v>43805</v>
      </c>
      <c r="B3511" t="s">
        <v>118</v>
      </c>
      <c r="C3511" s="5">
        <v>123.09</v>
      </c>
      <c r="D3511" s="25" t="str">
        <f t="shared" si="55"/>
        <v/>
      </c>
      <c r="E3511" t="s">
        <v>79</v>
      </c>
    </row>
    <row r="3512" spans="1:5" outlineLevel="1" x14ac:dyDescent="0.35">
      <c r="A3512" s="24">
        <f>A3511</f>
        <v>43805</v>
      </c>
      <c r="B3512" s="24" t="str">
        <f>B3511</f>
        <v>OTC BRANDS INC</v>
      </c>
      <c r="C3512" s="25">
        <f>SUBTOTAL(9,C3500:C3511)</f>
        <v>1622.4399999999998</v>
      </c>
      <c r="D3512" s="25" t="str">
        <f t="shared" si="55"/>
        <v>TOTAL</v>
      </c>
    </row>
    <row r="3513" spans="1:5" outlineLevel="2" x14ac:dyDescent="0.35">
      <c r="A3513" s="11">
        <v>43805</v>
      </c>
      <c r="B3513" t="s">
        <v>1116</v>
      </c>
      <c r="C3513" s="5">
        <v>85</v>
      </c>
      <c r="D3513" s="25" t="str">
        <f t="shared" si="55"/>
        <v/>
      </c>
      <c r="E3513" t="s">
        <v>77</v>
      </c>
    </row>
    <row r="3514" spans="1:5" outlineLevel="1" x14ac:dyDescent="0.35">
      <c r="A3514" s="24">
        <f>A3513</f>
        <v>43805</v>
      </c>
      <c r="B3514" s="24" t="str">
        <f>B3513</f>
        <v>ROSCOE W OVERTON JR</v>
      </c>
      <c r="C3514" s="25">
        <f>SUBTOTAL(9,C3513:C3513)</f>
        <v>85</v>
      </c>
      <c r="D3514" s="25" t="str">
        <f t="shared" si="55"/>
        <v>TOTAL</v>
      </c>
    </row>
    <row r="3515" spans="1:5" outlineLevel="2" x14ac:dyDescent="0.35">
      <c r="A3515" s="11">
        <v>43805</v>
      </c>
      <c r="B3515" t="s">
        <v>1117</v>
      </c>
      <c r="C3515" s="5">
        <v>3216.58</v>
      </c>
      <c r="D3515" s="25" t="str">
        <f t="shared" si="55"/>
        <v/>
      </c>
      <c r="E3515" t="s">
        <v>81</v>
      </c>
    </row>
    <row r="3516" spans="1:5" outlineLevel="1" x14ac:dyDescent="0.35">
      <c r="A3516" s="24">
        <f>A3515</f>
        <v>43805</v>
      </c>
      <c r="B3516" s="24" t="str">
        <f>B3515</f>
        <v>PADDOCK SOUTHWEST LLC</v>
      </c>
      <c r="C3516" s="25">
        <f>SUBTOTAL(9,C3515:C3515)</f>
        <v>3216.58</v>
      </c>
      <c r="D3516" s="25" t="str">
        <f t="shared" si="55"/>
        <v>TOTAL</v>
      </c>
    </row>
    <row r="3517" spans="1:5" outlineLevel="2" x14ac:dyDescent="0.35">
      <c r="A3517" s="11">
        <v>43805</v>
      </c>
      <c r="B3517" t="s">
        <v>1118</v>
      </c>
      <c r="C3517" s="5">
        <v>122.09</v>
      </c>
      <c r="D3517" s="25" t="str">
        <f t="shared" si="55"/>
        <v/>
      </c>
      <c r="E3517" t="s">
        <v>93</v>
      </c>
    </row>
    <row r="3518" spans="1:5" outlineLevel="2" x14ac:dyDescent="0.35">
      <c r="A3518" s="11">
        <v>43805</v>
      </c>
      <c r="B3518" t="s">
        <v>1118</v>
      </c>
      <c r="C3518" s="5">
        <v>47.67</v>
      </c>
      <c r="D3518" s="25" t="str">
        <f t="shared" si="55"/>
        <v/>
      </c>
      <c r="E3518" t="s">
        <v>76</v>
      </c>
    </row>
    <row r="3519" spans="1:5" outlineLevel="1" x14ac:dyDescent="0.35">
      <c r="A3519" s="24">
        <f>A3518</f>
        <v>43805</v>
      </c>
      <c r="B3519" s="24" t="str">
        <f>B3518</f>
        <v>PANERA BREAD</v>
      </c>
      <c r="C3519" s="25">
        <f>SUBTOTAL(9,C3517:C3518)</f>
        <v>169.76</v>
      </c>
      <c r="D3519" s="25" t="str">
        <f t="shared" si="55"/>
        <v>TOTAL</v>
      </c>
    </row>
    <row r="3520" spans="1:5" outlineLevel="2" x14ac:dyDescent="0.35">
      <c r="A3520" s="11">
        <v>43805</v>
      </c>
      <c r="B3520" t="s">
        <v>244</v>
      </c>
      <c r="C3520" s="5">
        <v>306.58</v>
      </c>
      <c r="D3520" s="25" t="str">
        <f t="shared" si="55"/>
        <v/>
      </c>
      <c r="E3520" t="s">
        <v>93</v>
      </c>
    </row>
    <row r="3521" spans="1:5" outlineLevel="1" x14ac:dyDescent="0.35">
      <c r="A3521" s="24">
        <f>A3520</f>
        <v>43805</v>
      </c>
      <c r="B3521" s="24" t="str">
        <f>B3520</f>
        <v>PANERA LLC</v>
      </c>
      <c r="C3521" s="25">
        <f>SUBTOTAL(9,C3520:C3520)</f>
        <v>306.58</v>
      </c>
      <c r="D3521" s="25" t="str">
        <f t="shared" si="55"/>
        <v>TOTAL</v>
      </c>
    </row>
    <row r="3522" spans="1:5" outlineLevel="2" x14ac:dyDescent="0.35">
      <c r="A3522" s="11">
        <v>43805</v>
      </c>
      <c r="B3522" t="s">
        <v>37</v>
      </c>
      <c r="C3522" s="5">
        <v>229.5</v>
      </c>
      <c r="D3522" s="25" t="str">
        <f t="shared" si="55"/>
        <v/>
      </c>
      <c r="E3522" t="s">
        <v>93</v>
      </c>
    </row>
    <row r="3523" spans="1:5" outlineLevel="2" x14ac:dyDescent="0.35">
      <c r="A3523" s="11">
        <v>43805</v>
      </c>
      <c r="B3523" t="s">
        <v>37</v>
      </c>
      <c r="C3523" s="5">
        <v>519.75</v>
      </c>
      <c r="D3523" s="25" t="str">
        <f t="shared" si="55"/>
        <v/>
      </c>
      <c r="E3523" t="s">
        <v>93</v>
      </c>
    </row>
    <row r="3524" spans="1:5" outlineLevel="2" x14ac:dyDescent="0.35">
      <c r="A3524" s="11">
        <v>43805</v>
      </c>
      <c r="B3524" t="s">
        <v>37</v>
      </c>
      <c r="C3524" s="5">
        <v>804.97</v>
      </c>
      <c r="D3524" s="25" t="str">
        <f t="shared" si="55"/>
        <v/>
      </c>
      <c r="E3524" t="s">
        <v>79</v>
      </c>
    </row>
    <row r="3525" spans="1:5" outlineLevel="2" x14ac:dyDescent="0.35">
      <c r="A3525" s="11">
        <v>43805</v>
      </c>
      <c r="B3525" t="s">
        <v>37</v>
      </c>
      <c r="C3525" s="5">
        <v>895.97</v>
      </c>
      <c r="D3525" s="25" t="str">
        <f t="shared" si="55"/>
        <v/>
      </c>
      <c r="E3525" t="s">
        <v>79</v>
      </c>
    </row>
    <row r="3526" spans="1:5" outlineLevel="2" x14ac:dyDescent="0.35">
      <c r="A3526" s="11">
        <v>43805</v>
      </c>
      <c r="B3526" t="s">
        <v>37</v>
      </c>
      <c r="C3526" s="5">
        <v>120.82</v>
      </c>
      <c r="D3526" s="25" t="str">
        <f t="shared" si="55"/>
        <v/>
      </c>
      <c r="E3526" t="s">
        <v>93</v>
      </c>
    </row>
    <row r="3527" spans="1:5" outlineLevel="2" x14ac:dyDescent="0.35">
      <c r="A3527" s="11">
        <v>43805</v>
      </c>
      <c r="B3527" t="s">
        <v>37</v>
      </c>
      <c r="C3527" s="5">
        <v>108.99</v>
      </c>
      <c r="D3527" s="25" t="str">
        <f t="shared" si="55"/>
        <v/>
      </c>
      <c r="E3527" t="s">
        <v>93</v>
      </c>
    </row>
    <row r="3528" spans="1:5" outlineLevel="2" x14ac:dyDescent="0.35">
      <c r="A3528" s="11">
        <v>43805</v>
      </c>
      <c r="B3528" t="s">
        <v>37</v>
      </c>
      <c r="C3528" s="5">
        <v>87</v>
      </c>
      <c r="D3528" s="25" t="str">
        <f t="shared" si="55"/>
        <v/>
      </c>
      <c r="E3528" t="s">
        <v>93</v>
      </c>
    </row>
    <row r="3529" spans="1:5" outlineLevel="2" x14ac:dyDescent="0.35">
      <c r="A3529" s="11">
        <v>43805</v>
      </c>
      <c r="B3529" t="s">
        <v>37</v>
      </c>
      <c r="C3529" s="5">
        <v>1130</v>
      </c>
      <c r="D3529" s="25" t="str">
        <f t="shared" si="55"/>
        <v/>
      </c>
      <c r="E3529" t="s">
        <v>93</v>
      </c>
    </row>
    <row r="3530" spans="1:5" outlineLevel="1" x14ac:dyDescent="0.35">
      <c r="A3530" s="24">
        <f>A3529</f>
        <v>43805</v>
      </c>
      <c r="B3530" s="24" t="str">
        <f>B3529</f>
        <v>HOUSTON PIZZA VENTURE LP</v>
      </c>
      <c r="C3530" s="25">
        <f>SUBTOTAL(9,C3522:C3529)</f>
        <v>3897</v>
      </c>
      <c r="D3530" s="25" t="str">
        <f t="shared" si="55"/>
        <v>TOTAL</v>
      </c>
    </row>
    <row r="3531" spans="1:5" outlineLevel="2" x14ac:dyDescent="0.35">
      <c r="A3531" s="11">
        <v>43805</v>
      </c>
      <c r="B3531" t="s">
        <v>1119</v>
      </c>
      <c r="C3531" s="5">
        <v>1823.75</v>
      </c>
      <c r="D3531" s="25" t="str">
        <f t="shared" si="55"/>
        <v/>
      </c>
      <c r="E3531" t="s">
        <v>88</v>
      </c>
    </row>
    <row r="3532" spans="1:5" outlineLevel="1" x14ac:dyDescent="0.35">
      <c r="A3532" s="24">
        <f>A3531</f>
        <v>43805</v>
      </c>
      <c r="B3532" s="24" t="str">
        <f>B3531</f>
        <v>PARADIGM CONSULTANTS INC</v>
      </c>
      <c r="C3532" s="25">
        <f>SUBTOTAL(9,C3531:C3531)</f>
        <v>1823.75</v>
      </c>
      <c r="D3532" s="25" t="str">
        <f t="shared" si="55"/>
        <v>TOTAL</v>
      </c>
    </row>
    <row r="3533" spans="1:5" outlineLevel="2" x14ac:dyDescent="0.35">
      <c r="A3533" s="11">
        <v>43805</v>
      </c>
      <c r="B3533" t="s">
        <v>1120</v>
      </c>
      <c r="C3533" s="5">
        <v>85</v>
      </c>
      <c r="D3533" s="25" t="str">
        <f t="shared" si="55"/>
        <v/>
      </c>
      <c r="E3533" t="s">
        <v>77</v>
      </c>
    </row>
    <row r="3534" spans="1:5" outlineLevel="1" x14ac:dyDescent="0.35">
      <c r="A3534" s="24">
        <f>A3533</f>
        <v>43805</v>
      </c>
      <c r="B3534" s="24" t="str">
        <f>B3533</f>
        <v>BRANDON PATTERSON</v>
      </c>
      <c r="C3534" s="25">
        <f>SUBTOTAL(9,C3533:C3533)</f>
        <v>85</v>
      </c>
      <c r="D3534" s="25" t="str">
        <f t="shared" si="55"/>
        <v>TOTAL</v>
      </c>
    </row>
    <row r="3535" spans="1:5" outlineLevel="2" x14ac:dyDescent="0.35">
      <c r="A3535" s="11">
        <v>43805</v>
      </c>
      <c r="B3535" t="s">
        <v>336</v>
      </c>
      <c r="C3535" s="5">
        <v>728.88</v>
      </c>
      <c r="D3535" s="25" t="str">
        <f t="shared" si="55"/>
        <v/>
      </c>
      <c r="E3535" t="s">
        <v>480</v>
      </c>
    </row>
    <row r="3536" spans="1:5" outlineLevel="1" x14ac:dyDescent="0.35">
      <c r="A3536" s="24">
        <f>A3535</f>
        <v>43805</v>
      </c>
      <c r="B3536" s="24" t="str">
        <f>B3535</f>
        <v>PAXTON/PATTERSON LLC</v>
      </c>
      <c r="C3536" s="25">
        <f>SUBTOTAL(9,C3535:C3535)</f>
        <v>728.88</v>
      </c>
      <c r="D3536" s="25" t="str">
        <f t="shared" si="55"/>
        <v>TOTAL</v>
      </c>
    </row>
    <row r="3537" spans="1:5" outlineLevel="2" x14ac:dyDescent="0.35">
      <c r="A3537" s="11">
        <v>43805</v>
      </c>
      <c r="B3537" t="s">
        <v>265</v>
      </c>
      <c r="C3537" s="5">
        <v>796</v>
      </c>
      <c r="D3537" s="25" t="str">
        <f t="shared" si="55"/>
        <v/>
      </c>
      <c r="E3537" t="s">
        <v>82</v>
      </c>
    </row>
    <row r="3538" spans="1:5" outlineLevel="1" x14ac:dyDescent="0.35">
      <c r="A3538" s="24">
        <f>A3537</f>
        <v>43805</v>
      </c>
      <c r="B3538" s="24" t="str">
        <f>B3537</f>
        <v>MOTIVATING SYSTEMS LLC</v>
      </c>
      <c r="C3538" s="25">
        <f>SUBTOTAL(9,C3537:C3537)</f>
        <v>796</v>
      </c>
      <c r="D3538" s="25" t="str">
        <f t="shared" si="55"/>
        <v>TOTAL</v>
      </c>
    </row>
    <row r="3539" spans="1:5" outlineLevel="2" x14ac:dyDescent="0.35">
      <c r="A3539" s="11">
        <v>43805</v>
      </c>
      <c r="B3539" t="s">
        <v>1121</v>
      </c>
      <c r="C3539" s="5">
        <v>570</v>
      </c>
      <c r="D3539" s="25" t="str">
        <f t="shared" si="55"/>
        <v/>
      </c>
      <c r="E3539" t="s">
        <v>85</v>
      </c>
    </row>
    <row r="3540" spans="1:5" outlineLevel="2" x14ac:dyDescent="0.35">
      <c r="A3540" s="11">
        <v>43805</v>
      </c>
      <c r="B3540" t="s">
        <v>1121</v>
      </c>
      <c r="C3540" s="5">
        <v>378</v>
      </c>
      <c r="D3540" s="25" t="str">
        <f t="shared" si="55"/>
        <v/>
      </c>
      <c r="E3540" t="s">
        <v>85</v>
      </c>
    </row>
    <row r="3541" spans="1:5" outlineLevel="1" x14ac:dyDescent="0.35">
      <c r="A3541" s="24">
        <f>A3540</f>
        <v>43805</v>
      </c>
      <c r="B3541" s="24" t="str">
        <f>B3540</f>
        <v>PEARLAND ALTERNATOR COMPANY</v>
      </c>
      <c r="C3541" s="25">
        <f>SUBTOTAL(9,C3539:C3540)</f>
        <v>948</v>
      </c>
      <c r="D3541" s="25" t="str">
        <f t="shared" si="55"/>
        <v>TOTAL</v>
      </c>
    </row>
    <row r="3542" spans="1:5" outlineLevel="2" x14ac:dyDescent="0.35">
      <c r="A3542" s="11">
        <v>43805</v>
      </c>
      <c r="B3542" t="s">
        <v>506</v>
      </c>
      <c r="C3542" s="5">
        <v>120</v>
      </c>
      <c r="D3542" s="25" t="str">
        <f t="shared" ref="D3542:D3605" si="56">IF(E3542="","TOTAL","")</f>
        <v/>
      </c>
      <c r="E3542" t="s">
        <v>99</v>
      </c>
    </row>
    <row r="3543" spans="1:5" outlineLevel="1" x14ac:dyDescent="0.35">
      <c r="A3543" s="24">
        <f>A3542</f>
        <v>43805</v>
      </c>
      <c r="B3543" s="24" t="str">
        <f>B3542</f>
        <v>PEARLAND HIGH SCHOOL</v>
      </c>
      <c r="C3543" s="25">
        <f>SUBTOTAL(9,C3542:C3542)</f>
        <v>120</v>
      </c>
      <c r="D3543" s="25" t="str">
        <f t="shared" si="56"/>
        <v>TOTAL</v>
      </c>
    </row>
    <row r="3544" spans="1:5" outlineLevel="2" x14ac:dyDescent="0.35">
      <c r="A3544" s="11">
        <v>43805</v>
      </c>
      <c r="B3544" t="s">
        <v>506</v>
      </c>
      <c r="C3544" s="5">
        <v>200</v>
      </c>
      <c r="D3544" s="25" t="str">
        <f t="shared" si="56"/>
        <v/>
      </c>
      <c r="E3544" t="s">
        <v>99</v>
      </c>
    </row>
    <row r="3545" spans="1:5" outlineLevel="1" x14ac:dyDescent="0.35">
      <c r="A3545" s="24">
        <f>A3544</f>
        <v>43805</v>
      </c>
      <c r="B3545" s="24" t="str">
        <f>B3544</f>
        <v>PEARLAND HIGH SCHOOL</v>
      </c>
      <c r="C3545" s="25">
        <f>SUBTOTAL(9,C3544:C3544)</f>
        <v>200</v>
      </c>
      <c r="D3545" s="25" t="str">
        <f t="shared" si="56"/>
        <v>TOTAL</v>
      </c>
    </row>
    <row r="3546" spans="1:5" outlineLevel="2" x14ac:dyDescent="0.35">
      <c r="A3546" s="11">
        <v>43805</v>
      </c>
      <c r="B3546" t="s">
        <v>815</v>
      </c>
      <c r="C3546" s="5">
        <v>115</v>
      </c>
      <c r="D3546" s="25" t="str">
        <f t="shared" si="56"/>
        <v/>
      </c>
      <c r="E3546" t="s">
        <v>77</v>
      </c>
    </row>
    <row r="3547" spans="1:5" outlineLevel="2" x14ac:dyDescent="0.35">
      <c r="A3547" s="11">
        <v>43805</v>
      </c>
      <c r="B3547" t="s">
        <v>815</v>
      </c>
      <c r="C3547" s="5">
        <v>65</v>
      </c>
      <c r="D3547" s="25" t="str">
        <f t="shared" si="56"/>
        <v/>
      </c>
      <c r="E3547" t="s">
        <v>77</v>
      </c>
    </row>
    <row r="3548" spans="1:5" outlineLevel="1" x14ac:dyDescent="0.35">
      <c r="A3548" s="24">
        <f>A3547</f>
        <v>43805</v>
      </c>
      <c r="B3548" s="24" t="str">
        <f>B3547</f>
        <v>BRENT PEAVY</v>
      </c>
      <c r="C3548" s="25">
        <f>SUBTOTAL(9,C3546:C3547)</f>
        <v>180</v>
      </c>
      <c r="D3548" s="25" t="str">
        <f t="shared" si="56"/>
        <v>TOTAL</v>
      </c>
    </row>
    <row r="3549" spans="1:5" outlineLevel="2" x14ac:dyDescent="0.35">
      <c r="A3549" s="11">
        <v>43805</v>
      </c>
      <c r="B3549" t="s">
        <v>816</v>
      </c>
      <c r="C3549" s="5">
        <v>125</v>
      </c>
      <c r="D3549" s="25" t="str">
        <f t="shared" si="56"/>
        <v/>
      </c>
      <c r="E3549" t="s">
        <v>77</v>
      </c>
    </row>
    <row r="3550" spans="1:5" outlineLevel="1" x14ac:dyDescent="0.35">
      <c r="A3550" s="24">
        <f>A3549</f>
        <v>43805</v>
      </c>
      <c r="B3550" s="24" t="str">
        <f>B3549</f>
        <v>CAMERON PEAVY</v>
      </c>
      <c r="C3550" s="25">
        <f>SUBTOTAL(9,C3549:C3549)</f>
        <v>125</v>
      </c>
      <c r="D3550" s="25" t="str">
        <f t="shared" si="56"/>
        <v>TOTAL</v>
      </c>
    </row>
    <row r="3551" spans="1:5" outlineLevel="2" x14ac:dyDescent="0.35">
      <c r="A3551" s="11">
        <v>43805</v>
      </c>
      <c r="B3551" t="s">
        <v>667</v>
      </c>
      <c r="C3551" s="5">
        <v>2000.26</v>
      </c>
      <c r="D3551" s="25" t="str">
        <f t="shared" si="56"/>
        <v/>
      </c>
      <c r="E3551" t="s">
        <v>79</v>
      </c>
    </row>
    <row r="3552" spans="1:5" outlineLevel="2" x14ac:dyDescent="0.35">
      <c r="A3552" s="11">
        <v>43805</v>
      </c>
      <c r="B3552" t="s">
        <v>667</v>
      </c>
      <c r="C3552" s="5">
        <v>1000.94</v>
      </c>
      <c r="D3552" s="25" t="str">
        <f t="shared" si="56"/>
        <v/>
      </c>
      <c r="E3552" t="s">
        <v>79</v>
      </c>
    </row>
    <row r="3553" spans="1:5" outlineLevel="1" x14ac:dyDescent="0.35">
      <c r="A3553" s="24">
        <f>A3552</f>
        <v>43805</v>
      </c>
      <c r="B3553" s="24" t="str">
        <f>B3552</f>
        <v>PENN STATE INDUSTRIES</v>
      </c>
      <c r="C3553" s="25">
        <f>SUBTOTAL(9,C3551:C3552)</f>
        <v>3001.2</v>
      </c>
      <c r="D3553" s="25" t="str">
        <f t="shared" si="56"/>
        <v>TOTAL</v>
      </c>
    </row>
    <row r="3554" spans="1:5" outlineLevel="2" x14ac:dyDescent="0.35">
      <c r="A3554" s="11">
        <v>43805</v>
      </c>
      <c r="B3554" t="s">
        <v>507</v>
      </c>
      <c r="C3554" s="5">
        <v>4374</v>
      </c>
      <c r="D3554" s="25" t="str">
        <f t="shared" si="56"/>
        <v/>
      </c>
      <c r="E3554" t="s">
        <v>99</v>
      </c>
    </row>
    <row r="3555" spans="1:5" outlineLevel="1" x14ac:dyDescent="0.35">
      <c r="A3555" s="24">
        <f>A3554</f>
        <v>43805</v>
      </c>
      <c r="B3555" s="24" t="str">
        <f>B3554</f>
        <v>PERFORM AMERICA-TEXAS LLC</v>
      </c>
      <c r="C3555" s="25">
        <f>SUBTOTAL(9,C3554:C3554)</f>
        <v>4374</v>
      </c>
      <c r="D3555" s="25" t="str">
        <f t="shared" si="56"/>
        <v>TOTAL</v>
      </c>
    </row>
    <row r="3556" spans="1:5" outlineLevel="2" x14ac:dyDescent="0.35">
      <c r="A3556" s="11">
        <v>43805</v>
      </c>
      <c r="B3556" t="s">
        <v>508</v>
      </c>
      <c r="C3556" s="5">
        <v>219.99</v>
      </c>
      <c r="D3556" s="25" t="str">
        <f t="shared" si="56"/>
        <v/>
      </c>
      <c r="E3556" t="s">
        <v>183</v>
      </c>
    </row>
    <row r="3557" spans="1:5" outlineLevel="1" x14ac:dyDescent="0.35">
      <c r="A3557" s="24">
        <f>A3556</f>
        <v>43805</v>
      </c>
      <c r="B3557" s="24" t="str">
        <f>B3556</f>
        <v>PESI INC</v>
      </c>
      <c r="C3557" s="25">
        <f>SUBTOTAL(9,C3556:C3556)</f>
        <v>219.99</v>
      </c>
      <c r="D3557" s="25" t="str">
        <f t="shared" si="56"/>
        <v>TOTAL</v>
      </c>
    </row>
    <row r="3558" spans="1:5" outlineLevel="2" x14ac:dyDescent="0.35">
      <c r="A3558" s="11">
        <v>43805</v>
      </c>
      <c r="B3558" t="s">
        <v>508</v>
      </c>
      <c r="C3558" s="5">
        <v>219.99</v>
      </c>
      <c r="D3558" s="25" t="str">
        <f t="shared" si="56"/>
        <v/>
      </c>
      <c r="E3558" t="s">
        <v>183</v>
      </c>
    </row>
    <row r="3559" spans="1:5" outlineLevel="1" x14ac:dyDescent="0.35">
      <c r="A3559" s="24">
        <f>A3558</f>
        <v>43805</v>
      </c>
      <c r="B3559" s="24" t="str">
        <f>B3558</f>
        <v>PESI INC</v>
      </c>
      <c r="C3559" s="25">
        <f>SUBTOTAL(9,C3558:C3558)</f>
        <v>219.99</v>
      </c>
      <c r="D3559" s="25" t="str">
        <f t="shared" si="56"/>
        <v>TOTAL</v>
      </c>
    </row>
    <row r="3560" spans="1:5" outlineLevel="2" x14ac:dyDescent="0.35">
      <c r="A3560" s="11">
        <v>43805</v>
      </c>
      <c r="B3560" t="s">
        <v>508</v>
      </c>
      <c r="C3560" s="5">
        <v>219.99</v>
      </c>
      <c r="D3560" s="25" t="str">
        <f t="shared" si="56"/>
        <v/>
      </c>
      <c r="E3560" t="s">
        <v>183</v>
      </c>
    </row>
    <row r="3561" spans="1:5" outlineLevel="1" x14ac:dyDescent="0.35">
      <c r="A3561" s="24">
        <f>A3560</f>
        <v>43805</v>
      </c>
      <c r="B3561" s="24" t="str">
        <f>B3560</f>
        <v>PESI INC</v>
      </c>
      <c r="C3561" s="25">
        <f>SUBTOTAL(9,C3560:C3560)</f>
        <v>219.99</v>
      </c>
      <c r="D3561" s="25" t="str">
        <f t="shared" si="56"/>
        <v>TOTAL</v>
      </c>
    </row>
    <row r="3562" spans="1:5" outlineLevel="2" x14ac:dyDescent="0.35">
      <c r="A3562" s="11">
        <v>43805</v>
      </c>
      <c r="B3562" t="s">
        <v>508</v>
      </c>
      <c r="C3562" s="5">
        <v>249.99</v>
      </c>
      <c r="D3562" s="25" t="str">
        <f t="shared" si="56"/>
        <v/>
      </c>
      <c r="E3562" t="s">
        <v>82</v>
      </c>
    </row>
    <row r="3563" spans="1:5" outlineLevel="1" x14ac:dyDescent="0.35">
      <c r="A3563" s="24">
        <f>A3562</f>
        <v>43805</v>
      </c>
      <c r="B3563" s="24" t="str">
        <f>B3562</f>
        <v>PESI INC</v>
      </c>
      <c r="C3563" s="25">
        <f>SUBTOTAL(9,C3562:C3562)</f>
        <v>249.99</v>
      </c>
      <c r="D3563" s="25" t="str">
        <f t="shared" si="56"/>
        <v>TOTAL</v>
      </c>
    </row>
    <row r="3564" spans="1:5" outlineLevel="2" x14ac:dyDescent="0.35">
      <c r="A3564" s="11">
        <v>43805</v>
      </c>
      <c r="B3564" t="s">
        <v>508</v>
      </c>
      <c r="C3564" s="5">
        <v>659.97</v>
      </c>
      <c r="D3564" s="25" t="str">
        <f t="shared" si="56"/>
        <v/>
      </c>
      <c r="E3564" t="s">
        <v>82</v>
      </c>
    </row>
    <row r="3565" spans="1:5" outlineLevel="1" x14ac:dyDescent="0.35">
      <c r="A3565" s="24">
        <f>A3564</f>
        <v>43805</v>
      </c>
      <c r="B3565" s="24" t="str">
        <f>B3564</f>
        <v>PESI INC</v>
      </c>
      <c r="C3565" s="25">
        <f>SUBTOTAL(9,C3564:C3564)</f>
        <v>659.97</v>
      </c>
      <c r="D3565" s="25" t="str">
        <f t="shared" si="56"/>
        <v>TOTAL</v>
      </c>
    </row>
    <row r="3566" spans="1:5" outlineLevel="2" x14ac:dyDescent="0.35">
      <c r="A3566" s="11">
        <v>43805</v>
      </c>
      <c r="B3566" t="s">
        <v>817</v>
      </c>
      <c r="C3566" s="5">
        <v>125</v>
      </c>
      <c r="D3566" s="25" t="str">
        <f t="shared" si="56"/>
        <v/>
      </c>
      <c r="E3566" t="s">
        <v>77</v>
      </c>
    </row>
    <row r="3567" spans="1:5" outlineLevel="1" x14ac:dyDescent="0.35">
      <c r="A3567" s="24">
        <f>A3566</f>
        <v>43805</v>
      </c>
      <c r="B3567" s="24" t="str">
        <f>B3566</f>
        <v>CHRISTOPHER PETERS</v>
      </c>
      <c r="C3567" s="25">
        <f>SUBTOTAL(9,C3566:C3566)</f>
        <v>125</v>
      </c>
      <c r="D3567" s="25" t="str">
        <f t="shared" si="56"/>
        <v>TOTAL</v>
      </c>
    </row>
    <row r="3568" spans="1:5" outlineLevel="2" x14ac:dyDescent="0.35">
      <c r="A3568" s="11">
        <v>43805</v>
      </c>
      <c r="B3568" t="s">
        <v>247</v>
      </c>
      <c r="C3568" s="5">
        <v>15529.18</v>
      </c>
      <c r="D3568" s="25" t="str">
        <f t="shared" si="56"/>
        <v/>
      </c>
      <c r="E3568" t="s">
        <v>104</v>
      </c>
    </row>
    <row r="3569" spans="1:5" outlineLevel="2" x14ac:dyDescent="0.35">
      <c r="A3569" s="11">
        <v>43805</v>
      </c>
      <c r="B3569" t="s">
        <v>247</v>
      </c>
      <c r="C3569" s="5">
        <v>13744.36</v>
      </c>
      <c r="D3569" s="25" t="str">
        <f t="shared" si="56"/>
        <v/>
      </c>
      <c r="E3569" t="s">
        <v>104</v>
      </c>
    </row>
    <row r="3570" spans="1:5" outlineLevel="2" x14ac:dyDescent="0.35">
      <c r="A3570" s="11">
        <v>43805</v>
      </c>
      <c r="B3570" t="s">
        <v>247</v>
      </c>
      <c r="C3570" s="5">
        <v>14695.77</v>
      </c>
      <c r="D3570" s="25" t="str">
        <f t="shared" si="56"/>
        <v/>
      </c>
      <c r="E3570" t="s">
        <v>104</v>
      </c>
    </row>
    <row r="3571" spans="1:5" outlineLevel="2" x14ac:dyDescent="0.35">
      <c r="A3571" s="11">
        <v>43805</v>
      </c>
      <c r="B3571" t="s">
        <v>247</v>
      </c>
      <c r="C3571" s="5">
        <v>15430.37</v>
      </c>
      <c r="D3571" s="25" t="str">
        <f t="shared" si="56"/>
        <v/>
      </c>
      <c r="E3571" t="s">
        <v>104</v>
      </c>
    </row>
    <row r="3572" spans="1:5" outlineLevel="1" x14ac:dyDescent="0.35">
      <c r="A3572" s="24">
        <f>A3571</f>
        <v>43805</v>
      </c>
      <c r="B3572" s="24" t="str">
        <f>B3571</f>
        <v>PETROLEUM TRADERS CORPORATION</v>
      </c>
      <c r="C3572" s="25">
        <f>SUBTOTAL(9,C3568:C3571)</f>
        <v>59399.68</v>
      </c>
      <c r="D3572" s="25" t="str">
        <f t="shared" si="56"/>
        <v>TOTAL</v>
      </c>
    </row>
    <row r="3573" spans="1:5" outlineLevel="2" x14ac:dyDescent="0.35">
      <c r="A3573" s="11">
        <v>43805</v>
      </c>
      <c r="B3573" t="s">
        <v>1122</v>
      </c>
      <c r="C3573" s="5">
        <v>85</v>
      </c>
      <c r="D3573" s="25" t="str">
        <f t="shared" si="56"/>
        <v/>
      </c>
      <c r="E3573" t="s">
        <v>77</v>
      </c>
    </row>
    <row r="3574" spans="1:5" outlineLevel="1" x14ac:dyDescent="0.35">
      <c r="A3574" s="24">
        <f>A3573</f>
        <v>43805</v>
      </c>
      <c r="B3574" s="24" t="str">
        <f>B3573</f>
        <v>DARWIN RAY PHILLIPS</v>
      </c>
      <c r="C3574" s="25">
        <f>SUBTOTAL(9,C3573:C3573)</f>
        <v>85</v>
      </c>
      <c r="D3574" s="25" t="str">
        <f t="shared" si="56"/>
        <v>TOTAL</v>
      </c>
    </row>
    <row r="3575" spans="1:5" outlineLevel="2" x14ac:dyDescent="0.35">
      <c r="A3575" s="11">
        <v>43805</v>
      </c>
      <c r="B3575" t="s">
        <v>359</v>
      </c>
      <c r="C3575" s="5">
        <v>3152</v>
      </c>
      <c r="D3575" s="25" t="str">
        <f t="shared" si="56"/>
        <v/>
      </c>
      <c r="E3575" t="s">
        <v>103</v>
      </c>
    </row>
    <row r="3576" spans="1:5" outlineLevel="2" x14ac:dyDescent="0.35">
      <c r="A3576" s="11">
        <v>43805</v>
      </c>
      <c r="B3576" t="s">
        <v>359</v>
      </c>
      <c r="C3576" s="5">
        <v>2106</v>
      </c>
      <c r="D3576" s="25" t="str">
        <f t="shared" si="56"/>
        <v/>
      </c>
      <c r="E3576" t="s">
        <v>103</v>
      </c>
    </row>
    <row r="3577" spans="1:5" outlineLevel="1" x14ac:dyDescent="0.35">
      <c r="A3577" s="24">
        <f>A3576</f>
        <v>43805</v>
      </c>
      <c r="B3577" s="24" t="str">
        <f>B3576</f>
        <v>PINNACLE MEDICAL MANAGEMENT CORP</v>
      </c>
      <c r="C3577" s="25">
        <f>SUBTOTAL(9,C3575:C3576)</f>
        <v>5258</v>
      </c>
      <c r="D3577" s="25" t="str">
        <f t="shared" si="56"/>
        <v>TOTAL</v>
      </c>
    </row>
    <row r="3578" spans="1:5" outlineLevel="2" x14ac:dyDescent="0.35">
      <c r="A3578" s="11">
        <v>43805</v>
      </c>
      <c r="B3578" t="s">
        <v>1123</v>
      </c>
      <c r="C3578" s="5">
        <v>235</v>
      </c>
      <c r="D3578" s="25" t="str">
        <f t="shared" si="56"/>
        <v/>
      </c>
      <c r="E3578" t="s">
        <v>99</v>
      </c>
    </row>
    <row r="3579" spans="1:5" outlineLevel="1" x14ac:dyDescent="0.35">
      <c r="A3579" s="24">
        <f>A3578</f>
        <v>43805</v>
      </c>
      <c r="B3579" s="24" t="str">
        <f>B3578</f>
        <v>PLANO WEST SENIOR HIGH SCHOOL</v>
      </c>
      <c r="C3579" s="25">
        <f>SUBTOTAL(9,C3578:C3578)</f>
        <v>235</v>
      </c>
      <c r="D3579" s="25" t="str">
        <f t="shared" si="56"/>
        <v>TOTAL</v>
      </c>
    </row>
    <row r="3580" spans="1:5" outlineLevel="2" x14ac:dyDescent="0.35">
      <c r="A3580" s="11">
        <v>43805</v>
      </c>
      <c r="B3580" t="s">
        <v>707</v>
      </c>
      <c r="C3580" s="5">
        <v>1073.93</v>
      </c>
      <c r="D3580" s="25" t="str">
        <f t="shared" si="56"/>
        <v/>
      </c>
      <c r="E3580" t="s">
        <v>79</v>
      </c>
    </row>
    <row r="3581" spans="1:5" outlineLevel="1" x14ac:dyDescent="0.35">
      <c r="A3581" s="24">
        <f>A3580</f>
        <v>43805</v>
      </c>
      <c r="B3581" s="24" t="str">
        <f>B3580</f>
        <v>PLAYWELL INC</v>
      </c>
      <c r="C3581" s="25">
        <f>SUBTOTAL(9,C3580:C3580)</f>
        <v>1073.93</v>
      </c>
      <c r="D3581" s="25" t="str">
        <f t="shared" si="56"/>
        <v>TOTAL</v>
      </c>
    </row>
    <row r="3582" spans="1:5" outlineLevel="2" x14ac:dyDescent="0.35">
      <c r="A3582" s="11">
        <v>43805</v>
      </c>
      <c r="B3582" t="s">
        <v>47</v>
      </c>
      <c r="C3582" s="5">
        <v>199</v>
      </c>
      <c r="D3582" s="25" t="str">
        <f t="shared" si="56"/>
        <v/>
      </c>
      <c r="E3582" t="s">
        <v>79</v>
      </c>
    </row>
    <row r="3583" spans="1:5" outlineLevel="2" x14ac:dyDescent="0.35">
      <c r="A3583" s="11">
        <v>43805</v>
      </c>
      <c r="B3583" t="s">
        <v>47</v>
      </c>
      <c r="C3583" s="5">
        <v>189</v>
      </c>
      <c r="D3583" s="25" t="str">
        <f t="shared" si="56"/>
        <v/>
      </c>
      <c r="E3583" t="s">
        <v>79</v>
      </c>
    </row>
    <row r="3584" spans="1:5" outlineLevel="1" x14ac:dyDescent="0.35">
      <c r="A3584" s="24">
        <f>A3583</f>
        <v>43805</v>
      </c>
      <c r="B3584" s="24" t="str">
        <f>B3583</f>
        <v>POSITIVE PROMOTIONS</v>
      </c>
      <c r="C3584" s="25">
        <f>SUBTOTAL(9,C3582:C3583)</f>
        <v>388</v>
      </c>
      <c r="D3584" s="25" t="str">
        <f t="shared" si="56"/>
        <v>TOTAL</v>
      </c>
    </row>
    <row r="3585" spans="1:5" outlineLevel="2" x14ac:dyDescent="0.35">
      <c r="A3585" s="11">
        <v>43805</v>
      </c>
      <c r="B3585" t="s">
        <v>1124</v>
      </c>
      <c r="C3585" s="5">
        <v>115</v>
      </c>
      <c r="D3585" s="25" t="str">
        <f t="shared" si="56"/>
        <v/>
      </c>
      <c r="E3585" t="s">
        <v>77</v>
      </c>
    </row>
    <row r="3586" spans="1:5" outlineLevel="1" x14ac:dyDescent="0.35">
      <c r="A3586" s="24">
        <f>A3585</f>
        <v>43805</v>
      </c>
      <c r="B3586" s="24" t="str">
        <f>B3585</f>
        <v>NIKOLAUS POTTS</v>
      </c>
      <c r="C3586" s="25">
        <f>SUBTOTAL(9,C3585:C3585)</f>
        <v>115</v>
      </c>
      <c r="D3586" s="25" t="str">
        <f t="shared" si="56"/>
        <v>TOTAL</v>
      </c>
    </row>
    <row r="3587" spans="1:5" outlineLevel="2" x14ac:dyDescent="0.35">
      <c r="A3587" s="11">
        <v>43805</v>
      </c>
      <c r="B3587" t="s">
        <v>1125</v>
      </c>
      <c r="C3587" s="5">
        <v>51</v>
      </c>
      <c r="D3587" s="25" t="str">
        <f t="shared" si="56"/>
        <v/>
      </c>
      <c r="E3587" t="s">
        <v>79</v>
      </c>
    </row>
    <row r="3588" spans="1:5" outlineLevel="1" x14ac:dyDescent="0.35">
      <c r="A3588" s="24">
        <f>A3587</f>
        <v>43805</v>
      </c>
      <c r="B3588" s="24" t="str">
        <f>B3587</f>
        <v>PROFORMA</v>
      </c>
      <c r="C3588" s="25">
        <f>SUBTOTAL(9,C3587:C3587)</f>
        <v>51</v>
      </c>
      <c r="D3588" s="25" t="str">
        <f t="shared" si="56"/>
        <v>TOTAL</v>
      </c>
    </row>
    <row r="3589" spans="1:5" outlineLevel="2" x14ac:dyDescent="0.35">
      <c r="A3589" s="11">
        <v>43805</v>
      </c>
      <c r="B3589" t="s">
        <v>1126</v>
      </c>
      <c r="C3589" s="5">
        <v>2214</v>
      </c>
      <c r="D3589" s="25" t="str">
        <f t="shared" si="56"/>
        <v/>
      </c>
      <c r="E3589" t="s">
        <v>82</v>
      </c>
    </row>
    <row r="3590" spans="1:5" outlineLevel="1" x14ac:dyDescent="0.35">
      <c r="A3590" s="24">
        <f>A3589</f>
        <v>43805</v>
      </c>
      <c r="B3590" s="24" t="str">
        <f>B3589</f>
        <v>PUBLIC INFORMATION RESOURCES INC</v>
      </c>
      <c r="C3590" s="25">
        <f>SUBTOTAL(9,C3589:C3589)</f>
        <v>2214</v>
      </c>
      <c r="D3590" s="25" t="str">
        <f t="shared" si="56"/>
        <v>TOTAL</v>
      </c>
    </row>
    <row r="3591" spans="1:5" outlineLevel="2" x14ac:dyDescent="0.35">
      <c r="A3591" s="11">
        <v>43805</v>
      </c>
      <c r="B3591" t="s">
        <v>210</v>
      </c>
      <c r="C3591" s="5">
        <v>379.9</v>
      </c>
      <c r="D3591" s="25" t="str">
        <f t="shared" si="56"/>
        <v/>
      </c>
      <c r="E3591" t="s">
        <v>79</v>
      </c>
    </row>
    <row r="3592" spans="1:5" outlineLevel="1" x14ac:dyDescent="0.35">
      <c r="A3592" s="24">
        <f>A3591</f>
        <v>43805</v>
      </c>
      <c r="B3592" s="24" t="str">
        <f>B3591</f>
        <v>PYRAMID SCHOOL PRODUCTS</v>
      </c>
      <c r="C3592" s="25">
        <f>SUBTOTAL(9,C3591:C3591)</f>
        <v>379.9</v>
      </c>
      <c r="D3592" s="25" t="str">
        <f t="shared" si="56"/>
        <v>TOTAL</v>
      </c>
    </row>
    <row r="3593" spans="1:5" outlineLevel="2" x14ac:dyDescent="0.35">
      <c r="A3593" s="11">
        <v>43805</v>
      </c>
      <c r="B3593" t="s">
        <v>556</v>
      </c>
      <c r="C3593" s="5">
        <v>22.35</v>
      </c>
      <c r="D3593" s="25" t="str">
        <f t="shared" si="56"/>
        <v/>
      </c>
      <c r="E3593" t="s">
        <v>80</v>
      </c>
    </row>
    <row r="3594" spans="1:5" outlineLevel="1" x14ac:dyDescent="0.35">
      <c r="A3594" s="24">
        <f>A3593</f>
        <v>43805</v>
      </c>
      <c r="B3594" s="24" t="str">
        <f>B3593</f>
        <v>QEP INCORPORATED</v>
      </c>
      <c r="C3594" s="25">
        <f>SUBTOTAL(9,C3593:C3593)</f>
        <v>22.35</v>
      </c>
      <c r="D3594" s="25" t="str">
        <f t="shared" si="56"/>
        <v>TOTAL</v>
      </c>
    </row>
    <row r="3595" spans="1:5" outlineLevel="2" x14ac:dyDescent="0.35">
      <c r="A3595" s="11">
        <v>43805</v>
      </c>
      <c r="B3595" t="s">
        <v>1127</v>
      </c>
      <c r="C3595" s="5">
        <v>145</v>
      </c>
      <c r="D3595" s="25" t="str">
        <f t="shared" si="56"/>
        <v/>
      </c>
      <c r="E3595" t="s">
        <v>77</v>
      </c>
    </row>
    <row r="3596" spans="1:5" outlineLevel="1" x14ac:dyDescent="0.35">
      <c r="A3596" s="24">
        <f>A3595</f>
        <v>43805</v>
      </c>
      <c r="B3596" s="24" t="str">
        <f>B3595</f>
        <v>JERON QUINCY</v>
      </c>
      <c r="C3596" s="25">
        <f>SUBTOTAL(9,C3595:C3595)</f>
        <v>145</v>
      </c>
      <c r="D3596" s="25" t="str">
        <f t="shared" si="56"/>
        <v>TOTAL</v>
      </c>
    </row>
    <row r="3597" spans="1:5" outlineLevel="2" x14ac:dyDescent="0.35">
      <c r="A3597" s="11">
        <v>43805</v>
      </c>
      <c r="B3597" t="s">
        <v>337</v>
      </c>
      <c r="C3597" s="5">
        <v>8457.2999999999993</v>
      </c>
      <c r="D3597" s="25" t="str">
        <f t="shared" si="56"/>
        <v/>
      </c>
      <c r="E3597" t="s">
        <v>77</v>
      </c>
    </row>
    <row r="3598" spans="1:5" outlineLevel="1" x14ac:dyDescent="0.35">
      <c r="A3598" s="24">
        <f>A3597</f>
        <v>43805</v>
      </c>
      <c r="B3598" s="24" t="str">
        <f>B3597</f>
        <v>RAINBOW WATER PURIFICATION</v>
      </c>
      <c r="C3598" s="25">
        <f>SUBTOTAL(9,C3597:C3597)</f>
        <v>8457.2999999999993</v>
      </c>
      <c r="D3598" s="25" t="str">
        <f t="shared" si="56"/>
        <v>TOTAL</v>
      </c>
    </row>
    <row r="3599" spans="1:5" outlineLevel="2" x14ac:dyDescent="0.35">
      <c r="A3599" s="11">
        <v>43805</v>
      </c>
      <c r="B3599" t="s">
        <v>1128</v>
      </c>
      <c r="C3599" s="5">
        <v>195</v>
      </c>
      <c r="D3599" s="25" t="str">
        <f t="shared" si="56"/>
        <v/>
      </c>
      <c r="E3599" t="s">
        <v>77</v>
      </c>
    </row>
    <row r="3600" spans="1:5" outlineLevel="1" x14ac:dyDescent="0.35">
      <c r="A3600" s="24">
        <f>A3599</f>
        <v>43805</v>
      </c>
      <c r="B3600" s="24" t="str">
        <f>B3599</f>
        <v>AGUSTIN RAMIREZ</v>
      </c>
      <c r="C3600" s="25">
        <f>SUBTOTAL(9,C3599:C3599)</f>
        <v>195</v>
      </c>
      <c r="D3600" s="25" t="str">
        <f t="shared" si="56"/>
        <v>TOTAL</v>
      </c>
    </row>
    <row r="3601" spans="1:5" outlineLevel="2" x14ac:dyDescent="0.35">
      <c r="A3601" s="11">
        <v>43805</v>
      </c>
      <c r="B3601" t="s">
        <v>1129</v>
      </c>
      <c r="C3601" s="5">
        <v>195</v>
      </c>
      <c r="D3601" s="25" t="str">
        <f t="shared" si="56"/>
        <v/>
      </c>
      <c r="E3601" t="s">
        <v>77</v>
      </c>
    </row>
    <row r="3602" spans="1:5" outlineLevel="1" x14ac:dyDescent="0.35">
      <c r="A3602" s="24">
        <f>A3601</f>
        <v>43805</v>
      </c>
      <c r="B3602" s="24" t="str">
        <f>B3601</f>
        <v>LYDIA RAMOS</v>
      </c>
      <c r="C3602" s="25">
        <f>SUBTOTAL(9,C3601:C3601)</f>
        <v>195</v>
      </c>
      <c r="D3602" s="25" t="str">
        <f t="shared" si="56"/>
        <v>TOTAL</v>
      </c>
    </row>
    <row r="3603" spans="1:5" outlineLevel="2" x14ac:dyDescent="0.35">
      <c r="A3603" s="11">
        <v>43805</v>
      </c>
      <c r="B3603" t="s">
        <v>211</v>
      </c>
      <c r="C3603" s="5">
        <v>180</v>
      </c>
      <c r="D3603" s="25" t="str">
        <f t="shared" si="56"/>
        <v/>
      </c>
      <c r="E3603" t="s">
        <v>92</v>
      </c>
    </row>
    <row r="3604" spans="1:5" outlineLevel="1" x14ac:dyDescent="0.35">
      <c r="A3604" s="24">
        <f>A3603</f>
        <v>43805</v>
      </c>
      <c r="B3604" s="24" t="str">
        <f>B3603</f>
        <v>RAPTOR TECHNOLOGIES</v>
      </c>
      <c r="C3604" s="25">
        <f>SUBTOTAL(9,C3603:C3603)</f>
        <v>180</v>
      </c>
      <c r="D3604" s="25" t="str">
        <f t="shared" si="56"/>
        <v>TOTAL</v>
      </c>
    </row>
    <row r="3605" spans="1:5" outlineLevel="2" x14ac:dyDescent="0.35">
      <c r="A3605" s="11">
        <v>43805</v>
      </c>
      <c r="B3605" t="s">
        <v>1130</v>
      </c>
      <c r="C3605" s="5">
        <v>160</v>
      </c>
      <c r="D3605" s="25" t="str">
        <f t="shared" si="56"/>
        <v/>
      </c>
      <c r="E3605" t="s">
        <v>77</v>
      </c>
    </row>
    <row r="3606" spans="1:5" outlineLevel="1" x14ac:dyDescent="0.35">
      <c r="A3606" s="24">
        <f>A3605</f>
        <v>43805</v>
      </c>
      <c r="B3606" s="24" t="str">
        <f>B3605</f>
        <v>RITA REGALADO</v>
      </c>
      <c r="C3606" s="25">
        <f>SUBTOTAL(9,C3605:C3605)</f>
        <v>160</v>
      </c>
      <c r="D3606" s="25" t="str">
        <f t="shared" ref="D3606:D3669" si="57">IF(E3606="","TOTAL","")</f>
        <v>TOTAL</v>
      </c>
    </row>
    <row r="3607" spans="1:5" outlineLevel="2" x14ac:dyDescent="0.35">
      <c r="A3607" s="11">
        <v>43805</v>
      </c>
      <c r="B3607" t="s">
        <v>1131</v>
      </c>
      <c r="C3607" s="5">
        <v>552.57000000000005</v>
      </c>
      <c r="D3607" s="25" t="str">
        <f t="shared" si="57"/>
        <v/>
      </c>
      <c r="E3607" t="s">
        <v>183</v>
      </c>
    </row>
    <row r="3608" spans="1:5" outlineLevel="1" x14ac:dyDescent="0.35">
      <c r="A3608" s="24">
        <f>A3607</f>
        <v>43805</v>
      </c>
      <c r="B3608" s="24" t="str">
        <f>B3607</f>
        <v>RENAISSANCE AUSTIN HOTEL</v>
      </c>
      <c r="C3608" s="25">
        <f>SUBTOTAL(9,C3607:C3607)</f>
        <v>552.57000000000005</v>
      </c>
      <c r="D3608" s="25" t="str">
        <f t="shared" si="57"/>
        <v>TOTAL</v>
      </c>
    </row>
    <row r="3609" spans="1:5" outlineLevel="2" x14ac:dyDescent="0.35">
      <c r="A3609" s="11">
        <v>43805</v>
      </c>
      <c r="B3609" t="s">
        <v>1131</v>
      </c>
      <c r="C3609" s="5">
        <v>552.57000000000005</v>
      </c>
      <c r="D3609" s="25" t="str">
        <f t="shared" si="57"/>
        <v/>
      </c>
      <c r="E3609" t="s">
        <v>183</v>
      </c>
    </row>
    <row r="3610" spans="1:5" outlineLevel="1" x14ac:dyDescent="0.35">
      <c r="A3610" s="24">
        <f>A3609</f>
        <v>43805</v>
      </c>
      <c r="B3610" s="24" t="str">
        <f>B3609</f>
        <v>RENAISSANCE AUSTIN HOTEL</v>
      </c>
      <c r="C3610" s="25">
        <f>SUBTOTAL(9,C3609:C3609)</f>
        <v>552.57000000000005</v>
      </c>
      <c r="D3610" s="25" t="str">
        <f t="shared" si="57"/>
        <v>TOTAL</v>
      </c>
    </row>
    <row r="3611" spans="1:5" outlineLevel="2" x14ac:dyDescent="0.35">
      <c r="A3611" s="11">
        <v>43805</v>
      </c>
      <c r="B3611" t="s">
        <v>1131</v>
      </c>
      <c r="C3611" s="5">
        <v>552.57000000000005</v>
      </c>
      <c r="D3611" s="25" t="str">
        <f t="shared" si="57"/>
        <v/>
      </c>
      <c r="E3611" t="s">
        <v>183</v>
      </c>
    </row>
    <row r="3612" spans="1:5" outlineLevel="1" x14ac:dyDescent="0.35">
      <c r="A3612" s="24">
        <f>A3611</f>
        <v>43805</v>
      </c>
      <c r="B3612" s="24" t="str">
        <f>B3611</f>
        <v>RENAISSANCE AUSTIN HOTEL</v>
      </c>
      <c r="C3612" s="25">
        <f>SUBTOTAL(9,C3611:C3611)</f>
        <v>552.57000000000005</v>
      </c>
      <c r="D3612" s="25" t="str">
        <f t="shared" si="57"/>
        <v>TOTAL</v>
      </c>
    </row>
    <row r="3613" spans="1:5" outlineLevel="2" x14ac:dyDescent="0.35">
      <c r="A3613" s="11">
        <v>43805</v>
      </c>
      <c r="B3613" t="s">
        <v>1131</v>
      </c>
      <c r="C3613" s="5">
        <v>552.57000000000005</v>
      </c>
      <c r="D3613" s="25" t="str">
        <f t="shared" si="57"/>
        <v/>
      </c>
      <c r="E3613" t="s">
        <v>183</v>
      </c>
    </row>
    <row r="3614" spans="1:5" outlineLevel="1" x14ac:dyDescent="0.35">
      <c r="A3614" s="24">
        <f>A3613</f>
        <v>43805</v>
      </c>
      <c r="B3614" s="24" t="str">
        <f>B3613</f>
        <v>RENAISSANCE AUSTIN HOTEL</v>
      </c>
      <c r="C3614" s="25">
        <f>SUBTOTAL(9,C3613:C3613)</f>
        <v>552.57000000000005</v>
      </c>
      <c r="D3614" s="25" t="str">
        <f t="shared" si="57"/>
        <v>TOTAL</v>
      </c>
    </row>
    <row r="3615" spans="1:5" outlineLevel="2" x14ac:dyDescent="0.35">
      <c r="A3615" s="11">
        <v>43805</v>
      </c>
      <c r="B3615" t="s">
        <v>1132</v>
      </c>
      <c r="C3615" s="5">
        <v>115</v>
      </c>
      <c r="D3615" s="25" t="str">
        <f t="shared" si="57"/>
        <v/>
      </c>
      <c r="E3615" t="s">
        <v>77</v>
      </c>
    </row>
    <row r="3616" spans="1:5" outlineLevel="2" x14ac:dyDescent="0.35">
      <c r="A3616" s="11">
        <v>43805</v>
      </c>
      <c r="B3616" t="s">
        <v>1132</v>
      </c>
      <c r="C3616" s="5">
        <v>115</v>
      </c>
      <c r="D3616" s="25" t="str">
        <f t="shared" si="57"/>
        <v/>
      </c>
      <c r="E3616" t="s">
        <v>77</v>
      </c>
    </row>
    <row r="3617" spans="1:5" outlineLevel="1" x14ac:dyDescent="0.35">
      <c r="A3617" s="24">
        <f>A3616</f>
        <v>43805</v>
      </c>
      <c r="B3617" s="24" t="str">
        <f>B3616</f>
        <v>THOMAS A REYNOLDS</v>
      </c>
      <c r="C3617" s="25">
        <f>SUBTOTAL(9,C3615:C3616)</f>
        <v>230</v>
      </c>
      <c r="D3617" s="25" t="str">
        <f t="shared" si="57"/>
        <v>TOTAL</v>
      </c>
    </row>
    <row r="3618" spans="1:5" outlineLevel="2" x14ac:dyDescent="0.35">
      <c r="A3618" s="11">
        <v>43805</v>
      </c>
      <c r="B3618" t="s">
        <v>1133</v>
      </c>
      <c r="C3618" s="5">
        <v>320</v>
      </c>
      <c r="D3618" s="25" t="str">
        <f t="shared" si="57"/>
        <v/>
      </c>
      <c r="E3618" t="s">
        <v>77</v>
      </c>
    </row>
    <row r="3619" spans="1:5" outlineLevel="1" x14ac:dyDescent="0.35">
      <c r="A3619" s="24">
        <f>A3618</f>
        <v>43805</v>
      </c>
      <c r="B3619" s="24" t="str">
        <f>B3618</f>
        <v>RYAN RHODES</v>
      </c>
      <c r="C3619" s="25">
        <f>SUBTOTAL(9,C3618:C3618)</f>
        <v>320</v>
      </c>
      <c r="D3619" s="25" t="str">
        <f t="shared" si="57"/>
        <v>TOTAL</v>
      </c>
    </row>
    <row r="3620" spans="1:5" outlineLevel="2" x14ac:dyDescent="0.35">
      <c r="A3620" s="11">
        <v>43805</v>
      </c>
      <c r="B3620" t="s">
        <v>414</v>
      </c>
      <c r="C3620" s="5">
        <v>65</v>
      </c>
      <c r="D3620" s="25" t="str">
        <f t="shared" si="57"/>
        <v/>
      </c>
      <c r="E3620" t="s">
        <v>77</v>
      </c>
    </row>
    <row r="3621" spans="1:5" outlineLevel="1" x14ac:dyDescent="0.35">
      <c r="A3621" s="24">
        <f>A3620</f>
        <v>43805</v>
      </c>
      <c r="B3621" s="24" t="str">
        <f>B3620</f>
        <v>BOBBY V RICH</v>
      </c>
      <c r="C3621" s="25">
        <f>SUBTOTAL(9,C3620:C3620)</f>
        <v>65</v>
      </c>
      <c r="D3621" s="25" t="str">
        <f t="shared" si="57"/>
        <v>TOTAL</v>
      </c>
    </row>
    <row r="3622" spans="1:5" outlineLevel="2" x14ac:dyDescent="0.35">
      <c r="A3622" s="11">
        <v>43805</v>
      </c>
      <c r="B3622" t="s">
        <v>123</v>
      </c>
      <c r="C3622" s="5">
        <v>45661.72</v>
      </c>
      <c r="D3622" s="25" t="str">
        <f t="shared" si="57"/>
        <v/>
      </c>
      <c r="E3622" t="s">
        <v>111</v>
      </c>
    </row>
    <row r="3623" spans="1:5" outlineLevel="1" x14ac:dyDescent="0.35">
      <c r="A3623" s="24">
        <f>A3622</f>
        <v>43805</v>
      </c>
      <c r="B3623" s="24" t="str">
        <f>B3622</f>
        <v>RICOH USA INC</v>
      </c>
      <c r="C3623" s="25">
        <f>SUBTOTAL(9,C3622:C3622)</f>
        <v>45661.72</v>
      </c>
      <c r="D3623" s="25" t="str">
        <f t="shared" si="57"/>
        <v>TOTAL</v>
      </c>
    </row>
    <row r="3624" spans="1:5" outlineLevel="2" x14ac:dyDescent="0.35">
      <c r="A3624" s="11">
        <v>43805</v>
      </c>
      <c r="B3624" t="s">
        <v>1134</v>
      </c>
      <c r="C3624" s="5">
        <v>85</v>
      </c>
      <c r="D3624" s="25" t="str">
        <f t="shared" si="57"/>
        <v/>
      </c>
      <c r="E3624" t="s">
        <v>77</v>
      </c>
    </row>
    <row r="3625" spans="1:5" outlineLevel="1" x14ac:dyDescent="0.35">
      <c r="A3625" s="24">
        <f>A3624</f>
        <v>43805</v>
      </c>
      <c r="B3625" s="24" t="str">
        <f>B3624</f>
        <v>CARL RIVERS</v>
      </c>
      <c r="C3625" s="25">
        <f>SUBTOTAL(9,C3624:C3624)</f>
        <v>85</v>
      </c>
      <c r="D3625" s="25" t="str">
        <f t="shared" si="57"/>
        <v>TOTAL</v>
      </c>
    </row>
    <row r="3626" spans="1:5" outlineLevel="2" x14ac:dyDescent="0.35">
      <c r="A3626" s="11">
        <v>43805</v>
      </c>
      <c r="B3626" t="s">
        <v>424</v>
      </c>
      <c r="C3626" s="5">
        <v>115</v>
      </c>
      <c r="D3626" s="25" t="str">
        <f t="shared" si="57"/>
        <v/>
      </c>
      <c r="E3626" t="s">
        <v>77</v>
      </c>
    </row>
    <row r="3627" spans="1:5" outlineLevel="1" x14ac:dyDescent="0.35">
      <c r="A3627" s="24">
        <f>A3626</f>
        <v>43805</v>
      </c>
      <c r="B3627" s="24" t="str">
        <f>B3626</f>
        <v>STEPHEN ROBERTS</v>
      </c>
      <c r="C3627" s="25">
        <f>SUBTOTAL(9,C3626:C3626)</f>
        <v>115</v>
      </c>
      <c r="D3627" s="25" t="str">
        <f t="shared" si="57"/>
        <v>TOTAL</v>
      </c>
    </row>
    <row r="3628" spans="1:5" outlineLevel="2" x14ac:dyDescent="0.35">
      <c r="A3628" s="11">
        <v>43805</v>
      </c>
      <c r="B3628" t="s">
        <v>1135</v>
      </c>
      <c r="C3628" s="5">
        <v>150</v>
      </c>
      <c r="D3628" s="25" t="str">
        <f t="shared" si="57"/>
        <v/>
      </c>
      <c r="E3628" t="s">
        <v>99</v>
      </c>
    </row>
    <row r="3629" spans="1:5" outlineLevel="1" x14ac:dyDescent="0.35">
      <c r="A3629" s="24">
        <f>A3628</f>
        <v>43805</v>
      </c>
      <c r="B3629" s="24" t="str">
        <f>B3628</f>
        <v>ROBOTICS EDUCATION &amp; COMPETITION FOUNDATION INC</v>
      </c>
      <c r="C3629" s="25">
        <f>SUBTOTAL(9,C3628:C3628)</f>
        <v>150</v>
      </c>
      <c r="D3629" s="25" t="str">
        <f t="shared" si="57"/>
        <v>TOTAL</v>
      </c>
    </row>
    <row r="3630" spans="1:5" outlineLevel="2" x14ac:dyDescent="0.35">
      <c r="A3630" s="11">
        <v>43805</v>
      </c>
      <c r="B3630" t="s">
        <v>558</v>
      </c>
      <c r="C3630" s="5">
        <v>1444.44</v>
      </c>
      <c r="D3630" s="25" t="str">
        <f t="shared" si="57"/>
        <v/>
      </c>
      <c r="E3630" t="s">
        <v>77</v>
      </c>
    </row>
    <row r="3631" spans="1:5" outlineLevel="1" x14ac:dyDescent="0.35">
      <c r="A3631" s="24">
        <f>A3630</f>
        <v>43805</v>
      </c>
      <c r="B3631" s="24" t="str">
        <f>B3630</f>
        <v>AELYNN RENEE RODRIGUEZ</v>
      </c>
      <c r="C3631" s="25">
        <f>SUBTOTAL(9,C3630:C3630)</f>
        <v>1444.44</v>
      </c>
      <c r="D3631" s="25" t="str">
        <f t="shared" si="57"/>
        <v>TOTAL</v>
      </c>
    </row>
    <row r="3632" spans="1:5" outlineLevel="2" x14ac:dyDescent="0.35">
      <c r="A3632" s="11">
        <v>43805</v>
      </c>
      <c r="B3632" t="s">
        <v>822</v>
      </c>
      <c r="C3632" s="5">
        <v>200</v>
      </c>
      <c r="D3632" s="25" t="str">
        <f t="shared" si="57"/>
        <v/>
      </c>
      <c r="E3632" t="s">
        <v>77</v>
      </c>
    </row>
    <row r="3633" spans="1:5" outlineLevel="2" x14ac:dyDescent="0.35">
      <c r="A3633" s="11">
        <v>43805</v>
      </c>
      <c r="B3633" t="s">
        <v>822</v>
      </c>
      <c r="C3633" s="5">
        <v>320</v>
      </c>
      <c r="D3633" s="25" t="str">
        <f t="shared" si="57"/>
        <v/>
      </c>
      <c r="E3633" t="s">
        <v>77</v>
      </c>
    </row>
    <row r="3634" spans="1:5" outlineLevel="1" x14ac:dyDescent="0.35">
      <c r="A3634" s="24">
        <f>A3633</f>
        <v>43805</v>
      </c>
      <c r="B3634" s="24" t="str">
        <f>B3633</f>
        <v>JAMES ROMAN</v>
      </c>
      <c r="C3634" s="25">
        <f>SUBTOTAL(9,C3632:C3633)</f>
        <v>520</v>
      </c>
      <c r="D3634" s="25" t="str">
        <f t="shared" si="57"/>
        <v>TOTAL</v>
      </c>
    </row>
    <row r="3635" spans="1:5" outlineLevel="2" x14ac:dyDescent="0.35">
      <c r="A3635" s="11">
        <v>43805</v>
      </c>
      <c r="B3635" t="s">
        <v>1136</v>
      </c>
      <c r="C3635" s="5">
        <v>70</v>
      </c>
      <c r="D3635" s="25" t="str">
        <f t="shared" si="57"/>
        <v/>
      </c>
      <c r="E3635" t="s">
        <v>77</v>
      </c>
    </row>
    <row r="3636" spans="1:5" outlineLevel="1" x14ac:dyDescent="0.35">
      <c r="A3636" s="24">
        <f>A3635</f>
        <v>43805</v>
      </c>
      <c r="B3636" s="24" t="str">
        <f>B3635</f>
        <v>DILLON ROSKE</v>
      </c>
      <c r="C3636" s="25">
        <f>SUBTOTAL(9,C3635:C3635)</f>
        <v>70</v>
      </c>
      <c r="D3636" s="25" t="str">
        <f t="shared" si="57"/>
        <v>TOTAL</v>
      </c>
    </row>
    <row r="3637" spans="1:5" outlineLevel="2" x14ac:dyDescent="0.35">
      <c r="A3637" s="11">
        <v>43805</v>
      </c>
      <c r="B3637" t="s">
        <v>710</v>
      </c>
      <c r="C3637" s="5">
        <v>47.13</v>
      </c>
      <c r="D3637" s="25" t="str">
        <f t="shared" si="57"/>
        <v/>
      </c>
      <c r="E3637" t="s">
        <v>93</v>
      </c>
    </row>
    <row r="3638" spans="1:5" outlineLevel="1" x14ac:dyDescent="0.35">
      <c r="A3638" s="24">
        <f>A3637</f>
        <v>43805</v>
      </c>
      <c r="B3638" s="24" t="str">
        <f>B3637</f>
        <v>RUDYS TEXAS BAR-B-Q</v>
      </c>
      <c r="C3638" s="25">
        <f>SUBTOTAL(9,C3637:C3637)</f>
        <v>47.13</v>
      </c>
      <c r="D3638" s="25" t="str">
        <f t="shared" si="57"/>
        <v>TOTAL</v>
      </c>
    </row>
    <row r="3639" spans="1:5" outlineLevel="2" x14ac:dyDescent="0.35">
      <c r="A3639" s="11">
        <v>43805</v>
      </c>
      <c r="B3639" t="s">
        <v>1137</v>
      </c>
      <c r="C3639" s="5">
        <v>85</v>
      </c>
      <c r="D3639" s="25" t="str">
        <f t="shared" si="57"/>
        <v/>
      </c>
      <c r="E3639" t="s">
        <v>77</v>
      </c>
    </row>
    <row r="3640" spans="1:5" outlineLevel="1" x14ac:dyDescent="0.35">
      <c r="A3640" s="24">
        <f>A3639</f>
        <v>43805</v>
      </c>
      <c r="B3640" s="24" t="str">
        <f>B3639</f>
        <v>WILLIAM R RULE II</v>
      </c>
      <c r="C3640" s="25">
        <f>SUBTOTAL(9,C3639:C3639)</f>
        <v>85</v>
      </c>
      <c r="D3640" s="25" t="str">
        <f t="shared" si="57"/>
        <v>TOTAL</v>
      </c>
    </row>
    <row r="3641" spans="1:5" outlineLevel="2" x14ac:dyDescent="0.35">
      <c r="A3641" s="11">
        <v>43805</v>
      </c>
      <c r="B3641" t="s">
        <v>1138</v>
      </c>
      <c r="C3641" s="5">
        <v>65</v>
      </c>
      <c r="D3641" s="25" t="str">
        <f t="shared" si="57"/>
        <v/>
      </c>
      <c r="E3641" t="s">
        <v>77</v>
      </c>
    </row>
    <row r="3642" spans="1:5" outlineLevel="1" x14ac:dyDescent="0.35">
      <c r="A3642" s="24">
        <f>A3641</f>
        <v>43805</v>
      </c>
      <c r="B3642" s="24" t="str">
        <f>B3641</f>
        <v>JAMAAL RUTHERFORD</v>
      </c>
      <c r="C3642" s="25">
        <f>SUBTOTAL(9,C3641:C3641)</f>
        <v>65</v>
      </c>
      <c r="D3642" s="25" t="str">
        <f t="shared" si="57"/>
        <v>TOTAL</v>
      </c>
    </row>
    <row r="3643" spans="1:5" outlineLevel="2" x14ac:dyDescent="0.35">
      <c r="A3643" s="11">
        <v>43805</v>
      </c>
      <c r="B3643" t="s">
        <v>360</v>
      </c>
      <c r="C3643" s="5">
        <v>135</v>
      </c>
      <c r="D3643" s="25" t="str">
        <f t="shared" si="57"/>
        <v/>
      </c>
      <c r="E3643" t="s">
        <v>77</v>
      </c>
    </row>
    <row r="3644" spans="1:5" outlineLevel="1" x14ac:dyDescent="0.35">
      <c r="A3644" s="24">
        <f>A3643</f>
        <v>43805</v>
      </c>
      <c r="B3644" s="24" t="str">
        <f>B3643</f>
        <v>WESLEY DON RYAN JR</v>
      </c>
      <c r="C3644" s="25">
        <f>SUBTOTAL(9,C3643:C3643)</f>
        <v>135</v>
      </c>
      <c r="D3644" s="25" t="str">
        <f t="shared" si="57"/>
        <v>TOTAL</v>
      </c>
    </row>
    <row r="3645" spans="1:5" outlineLevel="2" x14ac:dyDescent="0.35">
      <c r="A3645" s="11">
        <v>43805</v>
      </c>
      <c r="B3645" t="s">
        <v>1139</v>
      </c>
      <c r="C3645" s="5">
        <v>5740</v>
      </c>
      <c r="D3645" s="25" t="str">
        <f t="shared" si="57"/>
        <v/>
      </c>
      <c r="E3645" t="s">
        <v>482</v>
      </c>
    </row>
    <row r="3646" spans="1:5" outlineLevel="2" x14ac:dyDescent="0.35">
      <c r="A3646" s="11">
        <v>43805</v>
      </c>
      <c r="B3646" t="s">
        <v>1139</v>
      </c>
      <c r="C3646" s="5">
        <v>5740</v>
      </c>
      <c r="D3646" s="25" t="str">
        <f t="shared" si="57"/>
        <v/>
      </c>
      <c r="E3646" t="s">
        <v>482</v>
      </c>
    </row>
    <row r="3647" spans="1:5" outlineLevel="2" x14ac:dyDescent="0.35">
      <c r="A3647" s="11">
        <v>43805</v>
      </c>
      <c r="B3647" t="s">
        <v>1139</v>
      </c>
      <c r="C3647" s="5">
        <v>2800</v>
      </c>
      <c r="D3647" s="25" t="str">
        <f t="shared" si="57"/>
        <v/>
      </c>
      <c r="E3647" t="s">
        <v>482</v>
      </c>
    </row>
    <row r="3648" spans="1:5" outlineLevel="2" x14ac:dyDescent="0.35">
      <c r="A3648" s="11">
        <v>43805</v>
      </c>
      <c r="B3648" t="s">
        <v>1139</v>
      </c>
      <c r="C3648" s="5">
        <v>4200</v>
      </c>
      <c r="D3648" s="25" t="str">
        <f t="shared" si="57"/>
        <v/>
      </c>
      <c r="E3648" t="s">
        <v>482</v>
      </c>
    </row>
    <row r="3649" spans="1:5" outlineLevel="1" x14ac:dyDescent="0.35">
      <c r="A3649" s="24">
        <f>A3648</f>
        <v>43805</v>
      </c>
      <c r="B3649" s="24" t="str">
        <f>B3648</f>
        <v>S &amp; G ENGINEERING CONSULTANTS</v>
      </c>
      <c r="C3649" s="25">
        <f>SUBTOTAL(9,C3645:C3648)</f>
        <v>18480</v>
      </c>
      <c r="D3649" s="25" t="str">
        <f t="shared" si="57"/>
        <v>TOTAL</v>
      </c>
    </row>
    <row r="3650" spans="1:5" outlineLevel="2" x14ac:dyDescent="0.35">
      <c r="A3650" s="11">
        <v>43805</v>
      </c>
      <c r="B3650" t="s">
        <v>1140</v>
      </c>
      <c r="C3650" s="5">
        <v>6955</v>
      </c>
      <c r="D3650" s="25" t="str">
        <f t="shared" si="57"/>
        <v/>
      </c>
      <c r="E3650" t="s">
        <v>481</v>
      </c>
    </row>
    <row r="3651" spans="1:5" outlineLevel="2" x14ac:dyDescent="0.35">
      <c r="A3651" s="11">
        <v>43805</v>
      </c>
      <c r="B3651" t="s">
        <v>1140</v>
      </c>
      <c r="C3651" s="5">
        <v>6955</v>
      </c>
      <c r="D3651" s="25" t="str">
        <f t="shared" si="57"/>
        <v/>
      </c>
      <c r="E3651" t="s">
        <v>480</v>
      </c>
    </row>
    <row r="3652" spans="1:5" outlineLevel="1" x14ac:dyDescent="0.35">
      <c r="A3652" s="24">
        <f>A3651</f>
        <v>43805</v>
      </c>
      <c r="B3652" s="24" t="str">
        <f>B3651</f>
        <v>LIBRARY VIDEO COMPANY</v>
      </c>
      <c r="C3652" s="25">
        <f>SUBTOTAL(9,C3650:C3651)</f>
        <v>13910</v>
      </c>
      <c r="D3652" s="25" t="str">
        <f t="shared" si="57"/>
        <v>TOTAL</v>
      </c>
    </row>
    <row r="3653" spans="1:5" outlineLevel="2" x14ac:dyDescent="0.35">
      <c r="A3653" s="11">
        <v>43805</v>
      </c>
      <c r="B3653" t="s">
        <v>1141</v>
      </c>
      <c r="C3653" s="5">
        <v>1264.05</v>
      </c>
      <c r="D3653" s="25" t="str">
        <f t="shared" si="57"/>
        <v/>
      </c>
      <c r="E3653" t="s">
        <v>85</v>
      </c>
    </row>
    <row r="3654" spans="1:5" outlineLevel="2" x14ac:dyDescent="0.35">
      <c r="A3654" s="11">
        <v>43805</v>
      </c>
      <c r="B3654" t="s">
        <v>1141</v>
      </c>
      <c r="C3654" s="5">
        <v>2447</v>
      </c>
      <c r="D3654" s="25" t="str">
        <f t="shared" si="57"/>
        <v/>
      </c>
      <c r="E3654" t="s">
        <v>85</v>
      </c>
    </row>
    <row r="3655" spans="1:5" outlineLevel="1" x14ac:dyDescent="0.35">
      <c r="A3655" s="24">
        <f>A3654</f>
        <v>43805</v>
      </c>
      <c r="B3655" s="24" t="str">
        <f>B3654</f>
        <v>OLIVO ENTERPRISES INC</v>
      </c>
      <c r="C3655" s="25">
        <f>SUBTOTAL(9,C3653:C3654)</f>
        <v>3711.05</v>
      </c>
      <c r="D3655" s="25" t="str">
        <f t="shared" si="57"/>
        <v>TOTAL</v>
      </c>
    </row>
    <row r="3656" spans="1:5" outlineLevel="2" x14ac:dyDescent="0.35">
      <c r="A3656" s="11">
        <v>43805</v>
      </c>
      <c r="B3656" t="s">
        <v>1142</v>
      </c>
      <c r="C3656" s="5">
        <v>125</v>
      </c>
      <c r="D3656" s="25" t="str">
        <f t="shared" si="57"/>
        <v/>
      </c>
      <c r="E3656" t="s">
        <v>79</v>
      </c>
    </row>
    <row r="3657" spans="1:5" outlineLevel="2" x14ac:dyDescent="0.35">
      <c r="A3657" s="11">
        <v>43805</v>
      </c>
      <c r="B3657" t="s">
        <v>1142</v>
      </c>
      <c r="C3657" s="5">
        <v>125</v>
      </c>
      <c r="D3657" s="25" t="str">
        <f t="shared" si="57"/>
        <v/>
      </c>
      <c r="E3657" t="s">
        <v>99</v>
      </c>
    </row>
    <row r="3658" spans="1:5" outlineLevel="1" x14ac:dyDescent="0.35">
      <c r="A3658" s="24">
        <f>A3657</f>
        <v>43805</v>
      </c>
      <c r="B3658" s="24" t="str">
        <f>B3657</f>
        <v>SHSU CROSS COUNTRY</v>
      </c>
      <c r="C3658" s="25">
        <f>SUBTOTAL(9,C3656:C3657)</f>
        <v>250</v>
      </c>
      <c r="D3658" s="25" t="str">
        <f t="shared" si="57"/>
        <v>TOTAL</v>
      </c>
    </row>
    <row r="3659" spans="1:5" outlineLevel="2" x14ac:dyDescent="0.35">
      <c r="A3659" s="11">
        <v>43805</v>
      </c>
      <c r="B3659" t="s">
        <v>1143</v>
      </c>
      <c r="C3659" s="5">
        <v>320</v>
      </c>
      <c r="D3659" s="25" t="str">
        <f t="shared" si="57"/>
        <v/>
      </c>
      <c r="E3659" t="s">
        <v>77</v>
      </c>
    </row>
    <row r="3660" spans="1:5" outlineLevel="1" x14ac:dyDescent="0.35">
      <c r="A3660" s="24">
        <f>A3659</f>
        <v>43805</v>
      </c>
      <c r="B3660" s="24" t="str">
        <f>B3659</f>
        <v>AARON SAMIA</v>
      </c>
      <c r="C3660" s="25">
        <f>SUBTOTAL(9,C3659:C3659)</f>
        <v>320</v>
      </c>
      <c r="D3660" s="25" t="str">
        <f t="shared" si="57"/>
        <v>TOTAL</v>
      </c>
    </row>
    <row r="3661" spans="1:5" outlineLevel="2" x14ac:dyDescent="0.35">
      <c r="A3661" s="11">
        <v>43805</v>
      </c>
      <c r="B3661" t="s">
        <v>38</v>
      </c>
      <c r="C3661" s="5">
        <v>777.48</v>
      </c>
      <c r="D3661" s="25" t="str">
        <f t="shared" si="57"/>
        <v/>
      </c>
      <c r="E3661" t="s">
        <v>93</v>
      </c>
    </row>
    <row r="3662" spans="1:5" outlineLevel="1" x14ac:dyDescent="0.35">
      <c r="A3662" s="24">
        <f>A3661</f>
        <v>43805</v>
      </c>
      <c r="B3662" s="24" t="str">
        <f>B3661</f>
        <v>SAM'S CLUB DIRECT</v>
      </c>
      <c r="C3662" s="25">
        <f>SUBTOTAL(9,C3661:C3661)</f>
        <v>777.48</v>
      </c>
      <c r="D3662" s="25" t="str">
        <f t="shared" si="57"/>
        <v>TOTAL</v>
      </c>
    </row>
    <row r="3663" spans="1:5" outlineLevel="2" x14ac:dyDescent="0.35">
      <c r="A3663" s="11">
        <v>43805</v>
      </c>
      <c r="B3663" t="s">
        <v>1144</v>
      </c>
      <c r="C3663" s="5">
        <v>1900</v>
      </c>
      <c r="D3663" s="25" t="str">
        <f t="shared" si="57"/>
        <v/>
      </c>
      <c r="E3663" t="s">
        <v>99</v>
      </c>
    </row>
    <row r="3664" spans="1:5" outlineLevel="1" x14ac:dyDescent="0.35">
      <c r="A3664" s="24">
        <f>A3663</f>
        <v>43805</v>
      </c>
      <c r="B3664" s="24" t="str">
        <f>B3663</f>
        <v>SAMS LIMOUSINE &amp; TRANSPORTATION INC</v>
      </c>
      <c r="C3664" s="25">
        <f>SUBTOTAL(9,C3663:C3663)</f>
        <v>1900</v>
      </c>
      <c r="D3664" s="25" t="str">
        <f t="shared" si="57"/>
        <v>TOTAL</v>
      </c>
    </row>
    <row r="3665" spans="1:5" outlineLevel="2" x14ac:dyDescent="0.35">
      <c r="A3665" s="11">
        <v>43805</v>
      </c>
      <c r="B3665" t="s">
        <v>1145</v>
      </c>
      <c r="C3665" s="5">
        <v>320</v>
      </c>
      <c r="D3665" s="25" t="str">
        <f t="shared" si="57"/>
        <v/>
      </c>
      <c r="E3665" t="s">
        <v>77</v>
      </c>
    </row>
    <row r="3666" spans="1:5" outlineLevel="1" x14ac:dyDescent="0.35">
      <c r="A3666" s="24">
        <f>A3665</f>
        <v>43805</v>
      </c>
      <c r="B3666" s="24" t="str">
        <f>B3665</f>
        <v>JUSTIN ANTHONY SANCHEZ</v>
      </c>
      <c r="C3666" s="25">
        <f>SUBTOTAL(9,C3665:C3665)</f>
        <v>320</v>
      </c>
      <c r="D3666" s="25" t="str">
        <f t="shared" si="57"/>
        <v>TOTAL</v>
      </c>
    </row>
    <row r="3667" spans="1:5" outlineLevel="2" x14ac:dyDescent="0.35">
      <c r="A3667" s="11">
        <v>43805</v>
      </c>
      <c r="B3667" t="s">
        <v>222</v>
      </c>
      <c r="C3667" s="5">
        <v>3579.14</v>
      </c>
      <c r="D3667" s="25" t="str">
        <f t="shared" si="57"/>
        <v/>
      </c>
      <c r="E3667" t="s">
        <v>80</v>
      </c>
    </row>
    <row r="3668" spans="1:5" outlineLevel="1" x14ac:dyDescent="0.35">
      <c r="A3668" s="24">
        <f>A3667</f>
        <v>43805</v>
      </c>
      <c r="B3668" s="24" t="str">
        <f>B3667</f>
        <v>SCHOLASTIC BOOK FAIRS</v>
      </c>
      <c r="C3668" s="25">
        <f>SUBTOTAL(9,C3667:C3667)</f>
        <v>3579.14</v>
      </c>
      <c r="D3668" s="25" t="str">
        <f t="shared" si="57"/>
        <v>TOTAL</v>
      </c>
    </row>
    <row r="3669" spans="1:5" outlineLevel="2" x14ac:dyDescent="0.35">
      <c r="A3669" s="11">
        <v>43805</v>
      </c>
      <c r="B3669" t="s">
        <v>39</v>
      </c>
      <c r="C3669" s="5">
        <v>155.22</v>
      </c>
      <c r="D3669" s="25" t="str">
        <f t="shared" si="57"/>
        <v/>
      </c>
      <c r="E3669" t="s">
        <v>80</v>
      </c>
    </row>
    <row r="3670" spans="1:5" outlineLevel="2" x14ac:dyDescent="0.35">
      <c r="A3670" s="11">
        <v>43805</v>
      </c>
      <c r="B3670" t="s">
        <v>39</v>
      </c>
      <c r="C3670" s="5">
        <v>1350.84</v>
      </c>
      <c r="D3670" s="25" t="str">
        <f t="shared" ref="D3670:D3733" si="58">IF(E3670="","TOTAL","")</f>
        <v/>
      </c>
      <c r="E3670" t="s">
        <v>80</v>
      </c>
    </row>
    <row r="3671" spans="1:5" outlineLevel="1" x14ac:dyDescent="0.35">
      <c r="A3671" s="24">
        <f>A3670</f>
        <v>43805</v>
      </c>
      <c r="B3671" s="24" t="str">
        <f>B3670</f>
        <v>SCHOLASTIC INC</v>
      </c>
      <c r="C3671" s="25">
        <f>SUBTOTAL(9,C3669:C3670)</f>
        <v>1506.06</v>
      </c>
      <c r="D3671" s="25" t="str">
        <f t="shared" si="58"/>
        <v>TOTAL</v>
      </c>
    </row>
    <row r="3672" spans="1:5" outlineLevel="2" x14ac:dyDescent="0.35">
      <c r="A3672" s="11">
        <v>43805</v>
      </c>
      <c r="B3672" t="s">
        <v>39</v>
      </c>
      <c r="C3672" s="5">
        <v>299.7</v>
      </c>
      <c r="D3672" s="25" t="str">
        <f t="shared" si="58"/>
        <v/>
      </c>
      <c r="E3672" t="s">
        <v>80</v>
      </c>
    </row>
    <row r="3673" spans="1:5" outlineLevel="2" x14ac:dyDescent="0.35">
      <c r="A3673" s="11">
        <v>43805</v>
      </c>
      <c r="B3673" t="s">
        <v>39</v>
      </c>
      <c r="C3673" s="5">
        <v>29.97</v>
      </c>
      <c r="D3673" s="25" t="str">
        <f t="shared" si="58"/>
        <v/>
      </c>
      <c r="E3673" t="s">
        <v>80</v>
      </c>
    </row>
    <row r="3674" spans="1:5" outlineLevel="1" x14ac:dyDescent="0.35">
      <c r="A3674" s="24">
        <f>A3673</f>
        <v>43805</v>
      </c>
      <c r="B3674" s="24" t="str">
        <f>B3673</f>
        <v>SCHOLASTIC INC</v>
      </c>
      <c r="C3674" s="25">
        <f>SUBTOTAL(9,C3672:C3673)</f>
        <v>329.66999999999996</v>
      </c>
      <c r="D3674" s="25" t="str">
        <f t="shared" si="58"/>
        <v>TOTAL</v>
      </c>
    </row>
    <row r="3675" spans="1:5" outlineLevel="2" x14ac:dyDescent="0.35">
      <c r="A3675" s="11">
        <v>43805</v>
      </c>
      <c r="B3675" t="s">
        <v>1146</v>
      </c>
      <c r="C3675" s="5">
        <v>80.099999999999994</v>
      </c>
      <c r="D3675" s="25" t="str">
        <f t="shared" si="58"/>
        <v/>
      </c>
      <c r="E3675" t="s">
        <v>79</v>
      </c>
    </row>
    <row r="3676" spans="1:5" outlineLevel="1" x14ac:dyDescent="0.35">
      <c r="A3676" s="24">
        <f>A3675</f>
        <v>43805</v>
      </c>
      <c r="B3676" s="24" t="str">
        <f>B3675</f>
        <v>SCHOOL NURSE SUPPLY INC</v>
      </c>
      <c r="C3676" s="25">
        <f>SUBTOTAL(9,C3675:C3675)</f>
        <v>80.099999999999994</v>
      </c>
      <c r="D3676" s="25" t="str">
        <f t="shared" si="58"/>
        <v>TOTAL</v>
      </c>
    </row>
    <row r="3677" spans="1:5" outlineLevel="2" x14ac:dyDescent="0.35">
      <c r="A3677" s="11">
        <v>43805</v>
      </c>
      <c r="B3677" t="s">
        <v>1147</v>
      </c>
      <c r="C3677" s="5">
        <v>85</v>
      </c>
      <c r="D3677" s="25" t="str">
        <f t="shared" si="58"/>
        <v/>
      </c>
      <c r="E3677" t="s">
        <v>77</v>
      </c>
    </row>
    <row r="3678" spans="1:5" outlineLevel="1" x14ac:dyDescent="0.35">
      <c r="A3678" s="24">
        <f>A3677</f>
        <v>43805</v>
      </c>
      <c r="B3678" s="24" t="str">
        <f>B3677</f>
        <v>JON E C SCHUHMANN JR</v>
      </c>
      <c r="C3678" s="25">
        <f>SUBTOTAL(9,C3677:C3677)</f>
        <v>85</v>
      </c>
      <c r="D3678" s="25" t="str">
        <f t="shared" si="58"/>
        <v>TOTAL</v>
      </c>
    </row>
    <row r="3679" spans="1:5" outlineLevel="2" x14ac:dyDescent="0.35">
      <c r="A3679" s="11">
        <v>43805</v>
      </c>
      <c r="B3679" t="s">
        <v>464</v>
      </c>
      <c r="C3679" s="5">
        <v>160</v>
      </c>
      <c r="D3679" s="25" t="str">
        <f t="shared" si="58"/>
        <v/>
      </c>
      <c r="E3679" t="s">
        <v>77</v>
      </c>
    </row>
    <row r="3680" spans="1:5" outlineLevel="1" x14ac:dyDescent="0.35">
      <c r="A3680" s="24">
        <f>A3679</f>
        <v>43805</v>
      </c>
      <c r="B3680" s="24" t="str">
        <f>B3679</f>
        <v>MILES SCOTT</v>
      </c>
      <c r="C3680" s="25">
        <f>SUBTOTAL(9,C3679:C3679)</f>
        <v>160</v>
      </c>
      <c r="D3680" s="25" t="str">
        <f t="shared" si="58"/>
        <v>TOTAL</v>
      </c>
    </row>
    <row r="3681" spans="1:5" outlineLevel="2" x14ac:dyDescent="0.35">
      <c r="A3681" s="11">
        <v>43805</v>
      </c>
      <c r="B3681" t="s">
        <v>1148</v>
      </c>
      <c r="C3681" s="5">
        <v>200</v>
      </c>
      <c r="D3681" s="25" t="str">
        <f t="shared" si="58"/>
        <v/>
      </c>
      <c r="E3681" t="s">
        <v>99</v>
      </c>
    </row>
    <row r="3682" spans="1:5" outlineLevel="1" x14ac:dyDescent="0.35">
      <c r="A3682" s="24">
        <f>A3681</f>
        <v>43805</v>
      </c>
      <c r="B3682" s="24" t="str">
        <f>B3681</f>
        <v>SEALY FFA</v>
      </c>
      <c r="C3682" s="25">
        <f>SUBTOTAL(9,C3681:C3681)</f>
        <v>200</v>
      </c>
      <c r="D3682" s="25" t="str">
        <f t="shared" si="58"/>
        <v>TOTAL</v>
      </c>
    </row>
    <row r="3683" spans="1:5" outlineLevel="2" x14ac:dyDescent="0.35">
      <c r="A3683" s="11">
        <v>43805</v>
      </c>
      <c r="B3683" t="s">
        <v>166</v>
      </c>
      <c r="C3683" s="5">
        <v>2003.98</v>
      </c>
      <c r="D3683" s="25" t="str">
        <f t="shared" si="58"/>
        <v/>
      </c>
      <c r="E3683" t="s">
        <v>80</v>
      </c>
    </row>
    <row r="3684" spans="1:5" outlineLevel="1" x14ac:dyDescent="0.35">
      <c r="A3684" s="24">
        <f>A3683</f>
        <v>43805</v>
      </c>
      <c r="B3684" s="24" t="str">
        <f>B3683</f>
        <v>SEBCO BOOKS</v>
      </c>
      <c r="C3684" s="25">
        <f>SUBTOTAL(9,C3683:C3683)</f>
        <v>2003.98</v>
      </c>
      <c r="D3684" s="25" t="str">
        <f t="shared" si="58"/>
        <v>TOTAL</v>
      </c>
    </row>
    <row r="3685" spans="1:5" outlineLevel="2" x14ac:dyDescent="0.35">
      <c r="A3685" s="11">
        <v>43805</v>
      </c>
      <c r="B3685" t="s">
        <v>537</v>
      </c>
      <c r="C3685" s="5">
        <v>208</v>
      </c>
      <c r="D3685" s="25" t="str">
        <f t="shared" si="58"/>
        <v/>
      </c>
      <c r="E3685" t="s">
        <v>98</v>
      </c>
    </row>
    <row r="3686" spans="1:5" outlineLevel="1" x14ac:dyDescent="0.35">
      <c r="A3686" s="24">
        <f>A3685</f>
        <v>43805</v>
      </c>
      <c r="B3686" s="24" t="str">
        <f>B3685</f>
        <v>PITNEY BOWES GLOBAL FINANCIAL SERVI</v>
      </c>
      <c r="C3686" s="25">
        <f>SUBTOTAL(9,C3685:C3685)</f>
        <v>208</v>
      </c>
      <c r="D3686" s="25" t="str">
        <f t="shared" si="58"/>
        <v>TOTAL</v>
      </c>
    </row>
    <row r="3687" spans="1:5" outlineLevel="2" x14ac:dyDescent="0.35">
      <c r="A3687" s="11">
        <v>43805</v>
      </c>
      <c r="B3687" t="s">
        <v>361</v>
      </c>
      <c r="C3687" s="5">
        <v>125</v>
      </c>
      <c r="D3687" s="25" t="str">
        <f t="shared" si="58"/>
        <v/>
      </c>
      <c r="E3687" t="s">
        <v>77</v>
      </c>
    </row>
    <row r="3688" spans="1:5" outlineLevel="1" x14ac:dyDescent="0.35">
      <c r="A3688" s="24">
        <f>A3687</f>
        <v>43805</v>
      </c>
      <c r="B3688" s="24" t="str">
        <f>B3687</f>
        <v>TIMOTHY J SEVERSON</v>
      </c>
      <c r="C3688" s="25">
        <f>SUBTOTAL(9,C3687:C3687)</f>
        <v>125</v>
      </c>
      <c r="D3688" s="25" t="str">
        <f t="shared" si="58"/>
        <v>TOTAL</v>
      </c>
    </row>
    <row r="3689" spans="1:5" outlineLevel="2" x14ac:dyDescent="0.35">
      <c r="A3689" s="11">
        <v>43805</v>
      </c>
      <c r="B3689" t="s">
        <v>823</v>
      </c>
      <c r="C3689" s="5">
        <v>135</v>
      </c>
      <c r="D3689" s="25" t="str">
        <f t="shared" si="58"/>
        <v/>
      </c>
      <c r="E3689" t="s">
        <v>77</v>
      </c>
    </row>
    <row r="3690" spans="1:5" outlineLevel="2" x14ac:dyDescent="0.35">
      <c r="A3690" s="11">
        <v>43805</v>
      </c>
      <c r="B3690" t="s">
        <v>823</v>
      </c>
      <c r="C3690" s="5">
        <v>85</v>
      </c>
      <c r="D3690" s="25" t="str">
        <f t="shared" si="58"/>
        <v/>
      </c>
      <c r="E3690" t="s">
        <v>77</v>
      </c>
    </row>
    <row r="3691" spans="1:5" outlineLevel="2" x14ac:dyDescent="0.35">
      <c r="A3691" s="11">
        <v>43805</v>
      </c>
      <c r="B3691" t="s">
        <v>823</v>
      </c>
      <c r="C3691" s="5">
        <v>85</v>
      </c>
      <c r="D3691" s="25" t="str">
        <f t="shared" si="58"/>
        <v/>
      </c>
      <c r="E3691" t="s">
        <v>77</v>
      </c>
    </row>
    <row r="3692" spans="1:5" outlineLevel="1" x14ac:dyDescent="0.35">
      <c r="A3692" s="24">
        <f>A3691</f>
        <v>43805</v>
      </c>
      <c r="B3692" s="24" t="str">
        <f>B3691</f>
        <v>WILLIS SHANNON</v>
      </c>
      <c r="C3692" s="25">
        <f>SUBTOTAL(9,C3689:C3691)</f>
        <v>305</v>
      </c>
      <c r="D3692" s="25" t="str">
        <f t="shared" si="58"/>
        <v>TOTAL</v>
      </c>
    </row>
    <row r="3693" spans="1:5" outlineLevel="2" x14ac:dyDescent="0.35">
      <c r="A3693" s="11">
        <v>43805</v>
      </c>
      <c r="B3693" t="s">
        <v>310</v>
      </c>
      <c r="C3693" s="5">
        <v>75</v>
      </c>
      <c r="D3693" s="25" t="str">
        <f t="shared" si="58"/>
        <v/>
      </c>
      <c r="E3693" t="s">
        <v>77</v>
      </c>
    </row>
    <row r="3694" spans="1:5" outlineLevel="1" x14ac:dyDescent="0.35">
      <c r="A3694" s="24">
        <f>A3693</f>
        <v>43805</v>
      </c>
      <c r="B3694" s="24" t="str">
        <f>B3693</f>
        <v>SHARPER TRANSLATION SERVICES INC</v>
      </c>
      <c r="C3694" s="25">
        <f>SUBTOTAL(9,C3693:C3693)</f>
        <v>75</v>
      </c>
      <c r="D3694" s="25" t="str">
        <f t="shared" si="58"/>
        <v>TOTAL</v>
      </c>
    </row>
    <row r="3695" spans="1:5" outlineLevel="2" x14ac:dyDescent="0.35">
      <c r="A3695" s="11">
        <v>43805</v>
      </c>
      <c r="B3695" t="s">
        <v>1149</v>
      </c>
      <c r="C3695" s="5">
        <v>115</v>
      </c>
      <c r="D3695" s="25" t="str">
        <f t="shared" si="58"/>
        <v/>
      </c>
      <c r="E3695" t="s">
        <v>77</v>
      </c>
    </row>
    <row r="3696" spans="1:5" outlineLevel="1" x14ac:dyDescent="0.35">
      <c r="A3696" s="24">
        <f>A3695</f>
        <v>43805</v>
      </c>
      <c r="B3696" s="24" t="str">
        <f>B3695</f>
        <v>DAVID SHAW</v>
      </c>
      <c r="C3696" s="25">
        <f>SUBTOTAL(9,C3695:C3695)</f>
        <v>115</v>
      </c>
      <c r="D3696" s="25" t="str">
        <f t="shared" si="58"/>
        <v>TOTAL</v>
      </c>
    </row>
    <row r="3697" spans="1:5" outlineLevel="2" x14ac:dyDescent="0.35">
      <c r="A3697" s="11">
        <v>43805</v>
      </c>
      <c r="B3697" t="s">
        <v>1150</v>
      </c>
      <c r="C3697" s="5">
        <v>115</v>
      </c>
      <c r="D3697" s="25" t="str">
        <f t="shared" si="58"/>
        <v/>
      </c>
      <c r="E3697" t="s">
        <v>77</v>
      </c>
    </row>
    <row r="3698" spans="1:5" outlineLevel="2" x14ac:dyDescent="0.35">
      <c r="A3698" s="11">
        <v>43805</v>
      </c>
      <c r="B3698" t="s">
        <v>1150</v>
      </c>
      <c r="C3698" s="5">
        <v>85</v>
      </c>
      <c r="D3698" s="25" t="str">
        <f t="shared" si="58"/>
        <v/>
      </c>
      <c r="E3698" t="s">
        <v>77</v>
      </c>
    </row>
    <row r="3699" spans="1:5" outlineLevel="1" x14ac:dyDescent="0.35">
      <c r="A3699" s="24">
        <f>A3698</f>
        <v>43805</v>
      </c>
      <c r="B3699" s="24" t="str">
        <f>B3698</f>
        <v>MARK SHAW</v>
      </c>
      <c r="C3699" s="25">
        <f>SUBTOTAL(9,C3697:C3698)</f>
        <v>200</v>
      </c>
      <c r="D3699" s="25" t="str">
        <f t="shared" si="58"/>
        <v>TOTAL</v>
      </c>
    </row>
    <row r="3700" spans="1:5" outlineLevel="2" x14ac:dyDescent="0.35">
      <c r="A3700" s="11">
        <v>43805</v>
      </c>
      <c r="B3700" t="s">
        <v>273</v>
      </c>
      <c r="C3700" s="5">
        <v>750</v>
      </c>
      <c r="D3700" s="25" t="str">
        <f t="shared" si="58"/>
        <v/>
      </c>
      <c r="E3700" t="s">
        <v>85</v>
      </c>
    </row>
    <row r="3701" spans="1:5" outlineLevel="2" x14ac:dyDescent="0.35">
      <c r="A3701" s="11">
        <v>43805</v>
      </c>
      <c r="B3701" t="s">
        <v>273</v>
      </c>
      <c r="C3701" s="5">
        <v>1800</v>
      </c>
      <c r="D3701" s="25" t="str">
        <f t="shared" si="58"/>
        <v/>
      </c>
      <c r="E3701" t="s">
        <v>85</v>
      </c>
    </row>
    <row r="3702" spans="1:5" outlineLevel="2" x14ac:dyDescent="0.35">
      <c r="A3702" s="11">
        <v>43805</v>
      </c>
      <c r="B3702" t="s">
        <v>273</v>
      </c>
      <c r="C3702" s="5">
        <v>7500</v>
      </c>
      <c r="D3702" s="25" t="str">
        <f t="shared" si="58"/>
        <v/>
      </c>
      <c r="E3702" t="s">
        <v>85</v>
      </c>
    </row>
    <row r="3703" spans="1:5" outlineLevel="1" x14ac:dyDescent="0.35">
      <c r="A3703" s="24">
        <f>A3702</f>
        <v>43805</v>
      </c>
      <c r="B3703" s="24" t="str">
        <f>B3702</f>
        <v>SHAWNEE TREES</v>
      </c>
      <c r="C3703" s="25">
        <f>SUBTOTAL(9,C3700:C3702)</f>
        <v>10050</v>
      </c>
      <c r="D3703" s="25" t="str">
        <f t="shared" si="58"/>
        <v>TOTAL</v>
      </c>
    </row>
    <row r="3704" spans="1:5" outlineLevel="2" x14ac:dyDescent="0.35">
      <c r="A3704" s="11">
        <v>43805</v>
      </c>
      <c r="B3704" t="s">
        <v>1151</v>
      </c>
      <c r="C3704" s="5">
        <v>65.61</v>
      </c>
      <c r="D3704" s="25" t="str">
        <f t="shared" si="58"/>
        <v/>
      </c>
      <c r="E3704" t="s">
        <v>93</v>
      </c>
    </row>
    <row r="3705" spans="1:5" outlineLevel="1" x14ac:dyDescent="0.35">
      <c r="A3705" s="24">
        <f>A3704</f>
        <v>43805</v>
      </c>
      <c r="B3705" s="24" t="str">
        <f>B3704</f>
        <v>SHARON SICINSKY</v>
      </c>
      <c r="C3705" s="25">
        <f>SUBTOTAL(9,C3704:C3704)</f>
        <v>65.61</v>
      </c>
      <c r="D3705" s="25" t="str">
        <f t="shared" si="58"/>
        <v>TOTAL</v>
      </c>
    </row>
    <row r="3706" spans="1:5" outlineLevel="2" x14ac:dyDescent="0.35">
      <c r="A3706" s="11">
        <v>43805</v>
      </c>
      <c r="B3706" t="s">
        <v>1152</v>
      </c>
      <c r="C3706" s="5">
        <v>450</v>
      </c>
      <c r="D3706" s="25" t="str">
        <f t="shared" si="58"/>
        <v/>
      </c>
      <c r="E3706" t="s">
        <v>99</v>
      </c>
    </row>
    <row r="3707" spans="1:5" outlineLevel="1" x14ac:dyDescent="0.35">
      <c r="A3707" s="24">
        <f>A3706</f>
        <v>43805</v>
      </c>
      <c r="B3707" s="24" t="str">
        <f>B3706</f>
        <v>SPSA</v>
      </c>
      <c r="C3707" s="25">
        <f>SUBTOTAL(9,C3706:C3706)</f>
        <v>450</v>
      </c>
      <c r="D3707" s="25" t="str">
        <f t="shared" si="58"/>
        <v>TOTAL</v>
      </c>
    </row>
    <row r="3708" spans="1:5" outlineLevel="2" x14ac:dyDescent="0.35">
      <c r="A3708" s="11">
        <v>43805</v>
      </c>
      <c r="B3708" t="s">
        <v>1153</v>
      </c>
      <c r="C3708" s="5">
        <v>754.89</v>
      </c>
      <c r="D3708" s="25" t="str">
        <f t="shared" si="58"/>
        <v/>
      </c>
      <c r="E3708" t="s">
        <v>97</v>
      </c>
    </row>
    <row r="3709" spans="1:5" outlineLevel="1" x14ac:dyDescent="0.35">
      <c r="A3709" s="24">
        <f>A3708</f>
        <v>43805</v>
      </c>
      <c r="B3709" s="24" t="str">
        <f>B3708</f>
        <v>CARIBE ROYALE ORLANDO</v>
      </c>
      <c r="C3709" s="25">
        <f>SUBTOTAL(9,C3708:C3708)</f>
        <v>754.89</v>
      </c>
      <c r="D3709" s="25" t="str">
        <f t="shared" si="58"/>
        <v>TOTAL</v>
      </c>
    </row>
    <row r="3710" spans="1:5" outlineLevel="2" x14ac:dyDescent="0.35">
      <c r="A3710" s="11">
        <v>43805</v>
      </c>
      <c r="B3710" t="s">
        <v>1154</v>
      </c>
      <c r="C3710" s="5">
        <v>85</v>
      </c>
      <c r="D3710" s="25" t="str">
        <f t="shared" si="58"/>
        <v/>
      </c>
      <c r="E3710" t="s">
        <v>77</v>
      </c>
    </row>
    <row r="3711" spans="1:5" outlineLevel="1" x14ac:dyDescent="0.35">
      <c r="A3711" s="24">
        <f>A3710</f>
        <v>43805</v>
      </c>
      <c r="B3711" s="24" t="str">
        <f>B3710</f>
        <v>CANARY SIMMONS</v>
      </c>
      <c r="C3711" s="25">
        <f>SUBTOTAL(9,C3710:C3710)</f>
        <v>85</v>
      </c>
      <c r="D3711" s="25" t="str">
        <f t="shared" si="58"/>
        <v>TOTAL</v>
      </c>
    </row>
    <row r="3712" spans="1:5" outlineLevel="2" x14ac:dyDescent="0.35">
      <c r="A3712" s="11">
        <v>43805</v>
      </c>
      <c r="B3712" t="s">
        <v>1155</v>
      </c>
      <c r="C3712" s="5">
        <v>59.62</v>
      </c>
      <c r="D3712" s="25" t="str">
        <f t="shared" si="58"/>
        <v/>
      </c>
      <c r="E3712" t="s">
        <v>79</v>
      </c>
    </row>
    <row r="3713" spans="1:5" outlineLevel="1" x14ac:dyDescent="0.35">
      <c r="A3713" s="24">
        <f>A3712</f>
        <v>43805</v>
      </c>
      <c r="B3713" s="24" t="str">
        <f>B3712</f>
        <v>SIRCHIE AQUISITION COMPANY LLC</v>
      </c>
      <c r="C3713" s="25">
        <f>SUBTOTAL(9,C3712:C3712)</f>
        <v>59.62</v>
      </c>
      <c r="D3713" s="25" t="str">
        <f t="shared" si="58"/>
        <v>TOTAL</v>
      </c>
    </row>
    <row r="3714" spans="1:5" outlineLevel="2" x14ac:dyDescent="0.35">
      <c r="A3714" s="11">
        <v>43805</v>
      </c>
      <c r="B3714" t="s">
        <v>578</v>
      </c>
      <c r="C3714" s="5">
        <v>80</v>
      </c>
      <c r="D3714" s="25" t="str">
        <f t="shared" si="58"/>
        <v/>
      </c>
      <c r="E3714" t="s">
        <v>83</v>
      </c>
    </row>
    <row r="3715" spans="1:5" outlineLevel="1" x14ac:dyDescent="0.35">
      <c r="A3715" s="24">
        <f>A3714</f>
        <v>43805</v>
      </c>
      <c r="B3715" s="24" t="str">
        <f>B3714</f>
        <v>SKILLS USA</v>
      </c>
      <c r="C3715" s="25">
        <f>SUBTOTAL(9,C3714:C3714)</f>
        <v>80</v>
      </c>
      <c r="D3715" s="25" t="str">
        <f t="shared" si="58"/>
        <v>TOTAL</v>
      </c>
    </row>
    <row r="3716" spans="1:5" outlineLevel="2" x14ac:dyDescent="0.35">
      <c r="A3716" s="11">
        <v>43805</v>
      </c>
      <c r="B3716" t="s">
        <v>474</v>
      </c>
      <c r="C3716" s="5">
        <v>115</v>
      </c>
      <c r="D3716" s="25" t="str">
        <f t="shared" si="58"/>
        <v/>
      </c>
      <c r="E3716" t="s">
        <v>77</v>
      </c>
    </row>
    <row r="3717" spans="1:5" outlineLevel="1" x14ac:dyDescent="0.35">
      <c r="A3717" s="24">
        <f>A3716</f>
        <v>43805</v>
      </c>
      <c r="B3717" s="24" t="str">
        <f>B3716</f>
        <v>THURMAN SMITH</v>
      </c>
      <c r="C3717" s="25">
        <f>SUBTOTAL(9,C3716:C3716)</f>
        <v>115</v>
      </c>
      <c r="D3717" s="25" t="str">
        <f t="shared" si="58"/>
        <v>TOTAL</v>
      </c>
    </row>
    <row r="3718" spans="1:5" outlineLevel="2" x14ac:dyDescent="0.35">
      <c r="A3718" s="11">
        <v>43805</v>
      </c>
      <c r="B3718" t="s">
        <v>1156</v>
      </c>
      <c r="C3718" s="5">
        <v>320</v>
      </c>
      <c r="D3718" s="25" t="str">
        <f t="shared" si="58"/>
        <v/>
      </c>
      <c r="E3718" t="s">
        <v>77</v>
      </c>
    </row>
    <row r="3719" spans="1:5" outlineLevel="1" x14ac:dyDescent="0.35">
      <c r="A3719" s="24">
        <f>A3718</f>
        <v>43805</v>
      </c>
      <c r="B3719" s="24" t="str">
        <f>B3718</f>
        <v>MARK S SOLOMON</v>
      </c>
      <c r="C3719" s="25">
        <f>SUBTOTAL(9,C3718:C3718)</f>
        <v>320</v>
      </c>
      <c r="D3719" s="25" t="str">
        <f t="shared" si="58"/>
        <v>TOTAL</v>
      </c>
    </row>
    <row r="3720" spans="1:5" outlineLevel="2" x14ac:dyDescent="0.35">
      <c r="A3720" s="11">
        <v>43805</v>
      </c>
      <c r="B3720" t="s">
        <v>1157</v>
      </c>
      <c r="C3720" s="5">
        <v>49.95</v>
      </c>
      <c r="D3720" s="25" t="str">
        <f t="shared" si="58"/>
        <v/>
      </c>
      <c r="E3720" t="s">
        <v>80</v>
      </c>
    </row>
    <row r="3721" spans="1:5" outlineLevel="1" x14ac:dyDescent="0.35">
      <c r="A3721" s="24">
        <f>A3720</f>
        <v>43805</v>
      </c>
      <c r="B3721" s="24" t="str">
        <f>B3720</f>
        <v>SOLUTION TREE INC</v>
      </c>
      <c r="C3721" s="25">
        <f>SUBTOTAL(9,C3720:C3720)</f>
        <v>49.95</v>
      </c>
      <c r="D3721" s="25" t="str">
        <f t="shared" si="58"/>
        <v>TOTAL</v>
      </c>
    </row>
    <row r="3722" spans="1:5" outlineLevel="2" x14ac:dyDescent="0.35">
      <c r="A3722" s="11">
        <v>43805</v>
      </c>
      <c r="B3722" t="s">
        <v>458</v>
      </c>
      <c r="C3722" s="5">
        <v>160</v>
      </c>
      <c r="D3722" s="25" t="str">
        <f t="shared" si="58"/>
        <v/>
      </c>
      <c r="E3722" t="s">
        <v>77</v>
      </c>
    </row>
    <row r="3723" spans="1:5" outlineLevel="1" x14ac:dyDescent="0.35">
      <c r="A3723" s="24">
        <f>A3722</f>
        <v>43805</v>
      </c>
      <c r="B3723" s="24" t="str">
        <f>B3722</f>
        <v>PEDRO E SOTO JR</v>
      </c>
      <c r="C3723" s="25">
        <f>SUBTOTAL(9,C3722:C3722)</f>
        <v>160</v>
      </c>
      <c r="D3723" s="25" t="str">
        <f t="shared" si="58"/>
        <v>TOTAL</v>
      </c>
    </row>
    <row r="3724" spans="1:5" outlineLevel="2" x14ac:dyDescent="0.35">
      <c r="A3724" s="11">
        <v>43805</v>
      </c>
      <c r="B3724" t="s">
        <v>378</v>
      </c>
      <c r="C3724" s="5">
        <v>2626.74</v>
      </c>
      <c r="D3724" s="25" t="str">
        <f t="shared" si="58"/>
        <v/>
      </c>
      <c r="E3724" t="s">
        <v>79</v>
      </c>
    </row>
    <row r="3725" spans="1:5" outlineLevel="1" x14ac:dyDescent="0.35">
      <c r="A3725" s="24">
        <f>A3724</f>
        <v>43805</v>
      </c>
      <c r="B3725" s="24" t="str">
        <f>B3724</f>
        <v>SOUTHEASTERN PERFORMANCE APPAREL</v>
      </c>
      <c r="C3725" s="25">
        <f>SUBTOTAL(9,C3724:C3724)</f>
        <v>2626.74</v>
      </c>
      <c r="D3725" s="25" t="str">
        <f t="shared" si="58"/>
        <v>TOTAL</v>
      </c>
    </row>
    <row r="3726" spans="1:5" outlineLevel="2" x14ac:dyDescent="0.35">
      <c r="A3726" s="11">
        <v>43805</v>
      </c>
      <c r="B3726" t="s">
        <v>251</v>
      </c>
      <c r="C3726" s="5">
        <v>5859.8</v>
      </c>
      <c r="D3726" s="25" t="str">
        <f t="shared" si="58"/>
        <v/>
      </c>
      <c r="E3726" t="s">
        <v>80</v>
      </c>
    </row>
    <row r="3727" spans="1:5" outlineLevel="2" x14ac:dyDescent="0.35">
      <c r="A3727" s="11">
        <v>43805</v>
      </c>
      <c r="B3727" t="s">
        <v>251</v>
      </c>
      <c r="C3727" s="5">
        <v>2364.35</v>
      </c>
      <c r="D3727" s="25" t="str">
        <f t="shared" si="58"/>
        <v/>
      </c>
      <c r="E3727" t="s">
        <v>80</v>
      </c>
    </row>
    <row r="3728" spans="1:5" outlineLevel="1" x14ac:dyDescent="0.35">
      <c r="A3728" s="24">
        <f>A3727</f>
        <v>43805</v>
      </c>
      <c r="B3728" s="24" t="str">
        <f>B3727</f>
        <v>SCHOLASTIC BOOK FAIRS INC</v>
      </c>
      <c r="C3728" s="25">
        <f>SUBTOTAL(9,C3726:C3727)</f>
        <v>8224.15</v>
      </c>
      <c r="D3728" s="25" t="str">
        <f t="shared" si="58"/>
        <v>TOTAL</v>
      </c>
    </row>
    <row r="3729" spans="1:5" outlineLevel="2" x14ac:dyDescent="0.35">
      <c r="A3729" s="11">
        <v>43805</v>
      </c>
      <c r="B3729" t="s">
        <v>585</v>
      </c>
      <c r="C3729" s="5">
        <v>69.42</v>
      </c>
      <c r="D3729" s="25" t="str">
        <f t="shared" si="58"/>
        <v/>
      </c>
      <c r="E3729" t="s">
        <v>80</v>
      </c>
    </row>
    <row r="3730" spans="1:5" outlineLevel="2" x14ac:dyDescent="0.35">
      <c r="A3730" s="11">
        <v>43805</v>
      </c>
      <c r="B3730" t="s">
        <v>585</v>
      </c>
      <c r="C3730" s="5">
        <v>612.37</v>
      </c>
      <c r="D3730" s="25" t="str">
        <f t="shared" si="58"/>
        <v/>
      </c>
      <c r="E3730" t="s">
        <v>80</v>
      </c>
    </row>
    <row r="3731" spans="1:5" outlineLevel="1" x14ac:dyDescent="0.35">
      <c r="A3731" s="24">
        <f>A3730</f>
        <v>43805</v>
      </c>
      <c r="B3731" s="24" t="str">
        <f>B3730</f>
        <v>SOUTHWEST BOOKS</v>
      </c>
      <c r="C3731" s="25">
        <f>SUBTOTAL(9,C3729:C3730)</f>
        <v>681.79</v>
      </c>
      <c r="D3731" s="25" t="str">
        <f t="shared" si="58"/>
        <v>TOTAL</v>
      </c>
    </row>
    <row r="3732" spans="1:5" outlineLevel="2" x14ac:dyDescent="0.35">
      <c r="A3732" s="11">
        <v>43805</v>
      </c>
      <c r="B3732" t="s">
        <v>1158</v>
      </c>
      <c r="C3732" s="5">
        <v>115</v>
      </c>
      <c r="D3732" s="25" t="str">
        <f t="shared" si="58"/>
        <v/>
      </c>
      <c r="E3732" t="s">
        <v>77</v>
      </c>
    </row>
    <row r="3733" spans="1:5" outlineLevel="1" x14ac:dyDescent="0.35">
      <c r="A3733" s="24">
        <f>A3732</f>
        <v>43805</v>
      </c>
      <c r="B3733" s="24" t="str">
        <f>B3732</f>
        <v>LANCE S SOWELL</v>
      </c>
      <c r="C3733" s="25">
        <f>SUBTOTAL(9,C3732:C3732)</f>
        <v>115</v>
      </c>
      <c r="D3733" s="25" t="str">
        <f t="shared" si="58"/>
        <v>TOTAL</v>
      </c>
    </row>
    <row r="3734" spans="1:5" outlineLevel="2" x14ac:dyDescent="0.35">
      <c r="A3734" s="11">
        <v>43805</v>
      </c>
      <c r="B3734" t="s">
        <v>40</v>
      </c>
      <c r="C3734" s="5">
        <v>281.37</v>
      </c>
      <c r="D3734" s="25" t="str">
        <f t="shared" ref="D3734:D3797" si="59">IF(E3734="","TOTAL","")</f>
        <v/>
      </c>
      <c r="E3734" t="s">
        <v>93</v>
      </c>
    </row>
    <row r="3735" spans="1:5" outlineLevel="2" x14ac:dyDescent="0.35">
      <c r="A3735" s="11">
        <v>43805</v>
      </c>
      <c r="B3735" t="s">
        <v>40</v>
      </c>
      <c r="C3735" s="5">
        <v>507.95</v>
      </c>
      <c r="D3735" s="25" t="str">
        <f t="shared" si="59"/>
        <v/>
      </c>
      <c r="E3735" t="s">
        <v>87</v>
      </c>
    </row>
    <row r="3736" spans="1:5" outlineLevel="1" x14ac:dyDescent="0.35">
      <c r="A3736" s="24">
        <f>A3735</f>
        <v>43805</v>
      </c>
      <c r="B3736" s="24" t="str">
        <f>B3735</f>
        <v>SPARKLETTS AND SIERRA SPRINGS</v>
      </c>
      <c r="C3736" s="25">
        <f>SUBTOTAL(9,C3734:C3735)</f>
        <v>789.31999999999994</v>
      </c>
      <c r="D3736" s="25" t="str">
        <f t="shared" si="59"/>
        <v>TOTAL</v>
      </c>
    </row>
    <row r="3737" spans="1:5" outlineLevel="2" x14ac:dyDescent="0.35">
      <c r="A3737" s="11">
        <v>43805</v>
      </c>
      <c r="B3737" t="s">
        <v>362</v>
      </c>
      <c r="C3737" s="5">
        <v>125</v>
      </c>
      <c r="D3737" s="25" t="str">
        <f t="shared" si="59"/>
        <v/>
      </c>
      <c r="E3737" t="s">
        <v>77</v>
      </c>
    </row>
    <row r="3738" spans="1:5" outlineLevel="1" x14ac:dyDescent="0.35">
      <c r="A3738" s="24">
        <f>A3737</f>
        <v>43805</v>
      </c>
      <c r="B3738" s="24" t="str">
        <f>B3737</f>
        <v>CHARLES R SPIES</v>
      </c>
      <c r="C3738" s="25">
        <f>SUBTOTAL(9,C3737:C3737)</f>
        <v>125</v>
      </c>
      <c r="D3738" s="25" t="str">
        <f t="shared" si="59"/>
        <v>TOTAL</v>
      </c>
    </row>
    <row r="3739" spans="1:5" outlineLevel="2" x14ac:dyDescent="0.35">
      <c r="A3739" s="11">
        <v>43805</v>
      </c>
      <c r="B3739" t="s">
        <v>465</v>
      </c>
      <c r="C3739" s="5">
        <v>913.75</v>
      </c>
      <c r="D3739" s="25" t="str">
        <f t="shared" si="59"/>
        <v/>
      </c>
      <c r="E3739" t="s">
        <v>89</v>
      </c>
    </row>
    <row r="3740" spans="1:5" outlineLevel="1" x14ac:dyDescent="0.35">
      <c r="A3740" s="24">
        <f>A3739</f>
        <v>43805</v>
      </c>
      <c r="B3740" s="24" t="str">
        <f>B3739</f>
        <v>SPIRIT MONKEY LLC</v>
      </c>
      <c r="C3740" s="25">
        <f>SUBTOTAL(9,C3739:C3739)</f>
        <v>913.75</v>
      </c>
      <c r="D3740" s="25" t="str">
        <f t="shared" si="59"/>
        <v>TOTAL</v>
      </c>
    </row>
    <row r="3741" spans="1:5" outlineLevel="2" x14ac:dyDescent="0.35">
      <c r="A3741" s="11">
        <v>43805</v>
      </c>
      <c r="B3741" t="s">
        <v>1159</v>
      </c>
      <c r="C3741" s="5">
        <v>199.26</v>
      </c>
      <c r="D3741" s="25" t="str">
        <f t="shared" si="59"/>
        <v/>
      </c>
      <c r="E3741" t="s">
        <v>79</v>
      </c>
    </row>
    <row r="3742" spans="1:5" outlineLevel="2" x14ac:dyDescent="0.35">
      <c r="A3742" s="11">
        <v>43805</v>
      </c>
      <c r="B3742" t="s">
        <v>1159</v>
      </c>
      <c r="C3742" s="5">
        <v>188.55</v>
      </c>
      <c r="D3742" s="25" t="str">
        <f t="shared" si="59"/>
        <v/>
      </c>
      <c r="E3742" t="s">
        <v>79</v>
      </c>
    </row>
    <row r="3743" spans="1:5" outlineLevel="1" x14ac:dyDescent="0.35">
      <c r="A3743" s="24">
        <f>A3742</f>
        <v>43805</v>
      </c>
      <c r="B3743" s="24" t="str">
        <f>B3742</f>
        <v>SPIRIT WORX LLC</v>
      </c>
      <c r="C3743" s="25">
        <f>SUBTOTAL(9,C3741:C3742)</f>
        <v>387.81</v>
      </c>
      <c r="D3743" s="25" t="str">
        <f t="shared" si="59"/>
        <v>TOTAL</v>
      </c>
    </row>
    <row r="3744" spans="1:5" outlineLevel="2" x14ac:dyDescent="0.35">
      <c r="A3744" s="11">
        <v>43805</v>
      </c>
      <c r="B3744" t="s">
        <v>1160</v>
      </c>
      <c r="C3744" s="5">
        <v>1267.5</v>
      </c>
      <c r="D3744" s="25" t="str">
        <f t="shared" si="59"/>
        <v/>
      </c>
      <c r="E3744" t="s">
        <v>480</v>
      </c>
    </row>
    <row r="3745" spans="1:5" outlineLevel="2" x14ac:dyDescent="0.35">
      <c r="A3745" s="11">
        <v>43805</v>
      </c>
      <c r="B3745" t="s">
        <v>1160</v>
      </c>
      <c r="C3745" s="5">
        <v>955.5</v>
      </c>
      <c r="D3745" s="25" t="str">
        <f t="shared" si="59"/>
        <v/>
      </c>
      <c r="E3745" t="s">
        <v>480</v>
      </c>
    </row>
    <row r="3746" spans="1:5" outlineLevel="1" x14ac:dyDescent="0.35">
      <c r="A3746" s="24">
        <f>A3745</f>
        <v>43805</v>
      </c>
      <c r="B3746" s="24" t="str">
        <f>B3745</f>
        <v>SPLASHTOP INC</v>
      </c>
      <c r="C3746" s="25">
        <f>SUBTOTAL(9,C3744:C3745)</f>
        <v>2223</v>
      </c>
      <c r="D3746" s="25" t="str">
        <f t="shared" si="59"/>
        <v>TOTAL</v>
      </c>
    </row>
    <row r="3747" spans="1:5" outlineLevel="2" x14ac:dyDescent="0.35">
      <c r="A3747" s="11">
        <v>43805</v>
      </c>
      <c r="B3747" t="s">
        <v>1161</v>
      </c>
      <c r="C3747" s="5">
        <v>446.9</v>
      </c>
      <c r="D3747" s="25" t="str">
        <f t="shared" si="59"/>
        <v/>
      </c>
      <c r="E3747" t="s">
        <v>79</v>
      </c>
    </row>
    <row r="3748" spans="1:5" outlineLevel="1" x14ac:dyDescent="0.35">
      <c r="A3748" s="24">
        <f>A3747</f>
        <v>43805</v>
      </c>
      <c r="B3748" s="24" t="str">
        <f>B3747</f>
        <v>SPORTS IMPORTS</v>
      </c>
      <c r="C3748" s="25">
        <f>SUBTOTAL(9,C3747:C3747)</f>
        <v>446.9</v>
      </c>
      <c r="D3748" s="25" t="str">
        <f t="shared" si="59"/>
        <v>TOTAL</v>
      </c>
    </row>
    <row r="3749" spans="1:5" outlineLevel="2" x14ac:dyDescent="0.35">
      <c r="A3749" s="11">
        <v>43805</v>
      </c>
      <c r="B3749" t="s">
        <v>827</v>
      </c>
      <c r="C3749" s="5">
        <v>125</v>
      </c>
      <c r="D3749" s="25" t="str">
        <f t="shared" si="59"/>
        <v/>
      </c>
      <c r="E3749" t="s">
        <v>77</v>
      </c>
    </row>
    <row r="3750" spans="1:5" outlineLevel="1" x14ac:dyDescent="0.35">
      <c r="A3750" s="24">
        <f>A3749</f>
        <v>43805</v>
      </c>
      <c r="B3750" s="24" t="str">
        <f>B3749</f>
        <v>JASON ST JULIEN</v>
      </c>
      <c r="C3750" s="25">
        <f>SUBTOTAL(9,C3749:C3749)</f>
        <v>125</v>
      </c>
      <c r="D3750" s="25" t="str">
        <f t="shared" si="59"/>
        <v>TOTAL</v>
      </c>
    </row>
    <row r="3751" spans="1:5" outlineLevel="2" x14ac:dyDescent="0.35">
      <c r="A3751" s="11">
        <v>43805</v>
      </c>
      <c r="B3751" t="s">
        <v>1162</v>
      </c>
      <c r="C3751" s="5">
        <v>475</v>
      </c>
      <c r="D3751" s="25" t="str">
        <f t="shared" si="59"/>
        <v/>
      </c>
      <c r="E3751" t="s">
        <v>99</v>
      </c>
    </row>
    <row r="3752" spans="1:5" outlineLevel="1" x14ac:dyDescent="0.35">
      <c r="A3752" s="24">
        <f>A3751</f>
        <v>43805</v>
      </c>
      <c r="B3752" s="24" t="str">
        <f>B3751</f>
        <v>ST PETERS UNITED METHODIST CHURCH</v>
      </c>
      <c r="C3752" s="25">
        <f>SUBTOTAL(9,C3751:C3751)</f>
        <v>475</v>
      </c>
      <c r="D3752" s="25" t="str">
        <f t="shared" si="59"/>
        <v>TOTAL</v>
      </c>
    </row>
    <row r="3753" spans="1:5" outlineLevel="2" x14ac:dyDescent="0.35">
      <c r="A3753" s="11">
        <v>43805</v>
      </c>
      <c r="B3753" t="s">
        <v>1163</v>
      </c>
      <c r="C3753" s="5">
        <v>4400</v>
      </c>
      <c r="D3753" s="25" t="str">
        <f t="shared" si="59"/>
        <v/>
      </c>
      <c r="E3753" t="s">
        <v>77</v>
      </c>
    </row>
    <row r="3754" spans="1:5" outlineLevel="1" x14ac:dyDescent="0.35">
      <c r="A3754" s="24">
        <f>A3753</f>
        <v>43805</v>
      </c>
      <c r="B3754" s="24" t="str">
        <f>B3753</f>
        <v>STAFF DEVELOPMENT WORKSHOPS INC</v>
      </c>
      <c r="C3754" s="25">
        <f>SUBTOTAL(9,C3753:C3753)</f>
        <v>4400</v>
      </c>
      <c r="D3754" s="25" t="str">
        <f t="shared" si="59"/>
        <v>TOTAL</v>
      </c>
    </row>
    <row r="3755" spans="1:5" outlineLevel="2" x14ac:dyDescent="0.35">
      <c r="A3755" s="11">
        <v>43805</v>
      </c>
      <c r="B3755" t="s">
        <v>1164</v>
      </c>
      <c r="C3755" s="5">
        <v>28</v>
      </c>
      <c r="D3755" s="25" t="str">
        <f t="shared" si="59"/>
        <v/>
      </c>
      <c r="E3755" t="s">
        <v>847</v>
      </c>
    </row>
    <row r="3756" spans="1:5" outlineLevel="1" x14ac:dyDescent="0.35">
      <c r="A3756" s="24">
        <f>A3755</f>
        <v>43805</v>
      </c>
      <c r="B3756" s="24" t="str">
        <f>B3755</f>
        <v>STAFFORD HIGH SCHOOL</v>
      </c>
      <c r="C3756" s="25">
        <f>SUBTOTAL(9,C3755:C3755)</f>
        <v>28</v>
      </c>
      <c r="D3756" s="25" t="str">
        <f t="shared" si="59"/>
        <v>TOTAL</v>
      </c>
    </row>
    <row r="3757" spans="1:5" outlineLevel="2" x14ac:dyDescent="0.35">
      <c r="A3757" s="11">
        <v>43805</v>
      </c>
      <c r="B3757" t="s">
        <v>426</v>
      </c>
      <c r="C3757" s="5">
        <v>125</v>
      </c>
      <c r="D3757" s="25" t="str">
        <f t="shared" si="59"/>
        <v/>
      </c>
      <c r="E3757" t="s">
        <v>77</v>
      </c>
    </row>
    <row r="3758" spans="1:5" outlineLevel="1" x14ac:dyDescent="0.35">
      <c r="A3758" s="24">
        <f>A3757</f>
        <v>43805</v>
      </c>
      <c r="B3758" s="24" t="str">
        <f>B3757</f>
        <v>EUGENE M STEIN</v>
      </c>
      <c r="C3758" s="25">
        <f>SUBTOTAL(9,C3757:C3757)</f>
        <v>125</v>
      </c>
      <c r="D3758" s="25" t="str">
        <f t="shared" si="59"/>
        <v>TOTAL</v>
      </c>
    </row>
    <row r="3759" spans="1:5" outlineLevel="2" x14ac:dyDescent="0.35">
      <c r="A3759" s="11">
        <v>43805</v>
      </c>
      <c r="B3759" t="s">
        <v>174</v>
      </c>
      <c r="C3759" s="5">
        <v>72.7</v>
      </c>
      <c r="D3759" s="25" t="str">
        <f t="shared" si="59"/>
        <v/>
      </c>
      <c r="E3759" t="s">
        <v>79</v>
      </c>
    </row>
    <row r="3760" spans="1:5" outlineLevel="1" x14ac:dyDescent="0.35">
      <c r="A3760" s="24">
        <f>A3759</f>
        <v>43805</v>
      </c>
      <c r="B3760" s="24" t="str">
        <f>B3759</f>
        <v>STEINHAUSERS</v>
      </c>
      <c r="C3760" s="25">
        <f>SUBTOTAL(9,C3759:C3759)</f>
        <v>72.7</v>
      </c>
      <c r="D3760" s="25" t="str">
        <f t="shared" si="59"/>
        <v>TOTAL</v>
      </c>
    </row>
    <row r="3761" spans="1:5" outlineLevel="2" x14ac:dyDescent="0.35">
      <c r="A3761" s="11">
        <v>43805</v>
      </c>
      <c r="B3761" t="s">
        <v>1165</v>
      </c>
      <c r="C3761" s="5">
        <v>419</v>
      </c>
      <c r="D3761" s="25" t="str">
        <f t="shared" si="59"/>
        <v/>
      </c>
      <c r="E3761" t="s">
        <v>183</v>
      </c>
    </row>
    <row r="3762" spans="1:5" outlineLevel="1" x14ac:dyDescent="0.35">
      <c r="A3762" s="24">
        <f>A3761</f>
        <v>43805</v>
      </c>
      <c r="B3762" s="24" t="str">
        <f>B3761</f>
        <v>STAFF DEVELOPMENT FOR EDUCATORS</v>
      </c>
      <c r="C3762" s="25">
        <f>SUBTOTAL(9,C3761:C3761)</f>
        <v>419</v>
      </c>
      <c r="D3762" s="25" t="str">
        <f t="shared" si="59"/>
        <v>TOTAL</v>
      </c>
    </row>
    <row r="3763" spans="1:5" outlineLevel="2" x14ac:dyDescent="0.35">
      <c r="A3763" s="11">
        <v>43805</v>
      </c>
      <c r="B3763" t="s">
        <v>1165</v>
      </c>
      <c r="C3763" s="5">
        <v>419</v>
      </c>
      <c r="D3763" s="25" t="str">
        <f t="shared" si="59"/>
        <v/>
      </c>
      <c r="E3763" t="s">
        <v>183</v>
      </c>
    </row>
    <row r="3764" spans="1:5" outlineLevel="1" x14ac:dyDescent="0.35">
      <c r="A3764" s="24">
        <f>A3763</f>
        <v>43805</v>
      </c>
      <c r="B3764" s="24" t="str">
        <f>B3763</f>
        <v>STAFF DEVELOPMENT FOR EDUCATORS</v>
      </c>
      <c r="C3764" s="25">
        <f>SUBTOTAL(9,C3763:C3763)</f>
        <v>419</v>
      </c>
      <c r="D3764" s="25" t="str">
        <f t="shared" si="59"/>
        <v>TOTAL</v>
      </c>
    </row>
    <row r="3765" spans="1:5" outlineLevel="2" x14ac:dyDescent="0.35">
      <c r="A3765" s="11">
        <v>43805</v>
      </c>
      <c r="B3765" t="s">
        <v>1166</v>
      </c>
      <c r="C3765" s="5">
        <v>241287.33</v>
      </c>
      <c r="D3765" s="25" t="str">
        <f t="shared" si="59"/>
        <v/>
      </c>
      <c r="E3765" t="s">
        <v>84</v>
      </c>
    </row>
    <row r="3766" spans="1:5" outlineLevel="1" x14ac:dyDescent="0.35">
      <c r="A3766" s="24">
        <f>A3765</f>
        <v>43805</v>
      </c>
      <c r="B3766" s="24" t="str">
        <f>B3765</f>
        <v>STEWART BUILDERS LTD</v>
      </c>
      <c r="C3766" s="25">
        <f>SUBTOTAL(9,C3765:C3765)</f>
        <v>241287.33</v>
      </c>
      <c r="D3766" s="25" t="str">
        <f t="shared" si="59"/>
        <v>TOTAL</v>
      </c>
    </row>
    <row r="3767" spans="1:5" outlineLevel="2" x14ac:dyDescent="0.35">
      <c r="A3767" s="11">
        <v>43805</v>
      </c>
      <c r="B3767" t="s">
        <v>1167</v>
      </c>
      <c r="C3767" s="5">
        <v>904</v>
      </c>
      <c r="D3767" s="25" t="str">
        <f t="shared" si="59"/>
        <v/>
      </c>
      <c r="E3767" t="s">
        <v>79</v>
      </c>
    </row>
    <row r="3768" spans="1:5" outlineLevel="1" x14ac:dyDescent="0.35">
      <c r="A3768" s="24">
        <f>A3767</f>
        <v>43805</v>
      </c>
      <c r="B3768" s="24" t="str">
        <f>B3767</f>
        <v>STITCHIT</v>
      </c>
      <c r="C3768" s="25">
        <f>SUBTOTAL(9,C3767:C3767)</f>
        <v>904</v>
      </c>
      <c r="D3768" s="25" t="str">
        <f t="shared" si="59"/>
        <v>TOTAL</v>
      </c>
    </row>
    <row r="3769" spans="1:5" outlineLevel="2" x14ac:dyDescent="0.35">
      <c r="A3769" s="11">
        <v>43805</v>
      </c>
      <c r="B3769" t="s">
        <v>1168</v>
      </c>
      <c r="C3769" s="5">
        <v>75</v>
      </c>
      <c r="D3769" s="25" t="str">
        <f t="shared" si="59"/>
        <v/>
      </c>
      <c r="E3769" t="s">
        <v>99</v>
      </c>
    </row>
    <row r="3770" spans="1:5" outlineLevel="1" x14ac:dyDescent="0.35">
      <c r="A3770" s="24">
        <f>A3769</f>
        <v>43805</v>
      </c>
      <c r="B3770" s="24" t="str">
        <f>B3769</f>
        <v>STRAKE JESUIT COLLEGE PREPARATORY</v>
      </c>
      <c r="C3770" s="25">
        <f>SUBTOTAL(9,C3769:C3769)</f>
        <v>75</v>
      </c>
      <c r="D3770" s="25" t="str">
        <f t="shared" si="59"/>
        <v>TOTAL</v>
      </c>
    </row>
    <row r="3771" spans="1:5" outlineLevel="2" x14ac:dyDescent="0.35">
      <c r="A3771" s="11">
        <v>43805</v>
      </c>
      <c r="B3771" t="s">
        <v>228</v>
      </c>
      <c r="C3771" s="5">
        <v>1131.5999999999999</v>
      </c>
      <c r="D3771" s="25" t="str">
        <f t="shared" si="59"/>
        <v/>
      </c>
      <c r="E3771" t="s">
        <v>81</v>
      </c>
    </row>
    <row r="3772" spans="1:5" outlineLevel="1" x14ac:dyDescent="0.35">
      <c r="A3772" s="24">
        <f>A3771</f>
        <v>43805</v>
      </c>
      <c r="B3772" s="24" t="str">
        <f>B3771</f>
        <v>STRATEGIC FILTRATION INC</v>
      </c>
      <c r="C3772" s="25">
        <f>SUBTOTAL(9,C3771:C3771)</f>
        <v>1131.5999999999999</v>
      </c>
      <c r="D3772" s="25" t="str">
        <f t="shared" si="59"/>
        <v>TOTAL</v>
      </c>
    </row>
    <row r="3773" spans="1:5" outlineLevel="2" x14ac:dyDescent="0.35">
      <c r="A3773" s="11">
        <v>43805</v>
      </c>
      <c r="B3773" t="s">
        <v>191</v>
      </c>
      <c r="C3773" s="5">
        <v>181.5</v>
      </c>
      <c r="D3773" s="25" t="str">
        <f t="shared" si="59"/>
        <v/>
      </c>
      <c r="E3773" t="s">
        <v>79</v>
      </c>
    </row>
    <row r="3774" spans="1:5" outlineLevel="1" x14ac:dyDescent="0.35">
      <c r="A3774" s="24">
        <f>A3773</f>
        <v>43805</v>
      </c>
      <c r="B3774" s="24" t="str">
        <f>B3773</f>
        <v>SUPERIOR TROPHIES</v>
      </c>
      <c r="C3774" s="25">
        <f>SUBTOTAL(9,C3773:C3773)</f>
        <v>181.5</v>
      </c>
      <c r="D3774" s="25" t="str">
        <f t="shared" si="59"/>
        <v>TOTAL</v>
      </c>
    </row>
    <row r="3775" spans="1:5" outlineLevel="2" x14ac:dyDescent="0.35">
      <c r="A3775" s="11">
        <v>43805</v>
      </c>
      <c r="B3775" t="s">
        <v>306</v>
      </c>
      <c r="C3775" s="5">
        <v>552</v>
      </c>
      <c r="D3775" s="25" t="str">
        <f t="shared" si="59"/>
        <v/>
      </c>
      <c r="E3775" t="s">
        <v>92</v>
      </c>
    </row>
    <row r="3776" spans="1:5" outlineLevel="1" x14ac:dyDescent="0.35">
      <c r="A3776" s="24">
        <f>A3775</f>
        <v>43805</v>
      </c>
      <c r="B3776" s="24" t="str">
        <f>B3775</f>
        <v>SWANK MOVIE LICENSING USA</v>
      </c>
      <c r="C3776" s="25">
        <f>SUBTOTAL(9,C3775:C3775)</f>
        <v>552</v>
      </c>
      <c r="D3776" s="25" t="str">
        <f t="shared" si="59"/>
        <v>TOTAL</v>
      </c>
    </row>
    <row r="3777" spans="1:5" outlineLevel="2" x14ac:dyDescent="0.35">
      <c r="A3777" s="11">
        <v>43805</v>
      </c>
      <c r="B3777" t="s">
        <v>306</v>
      </c>
      <c r="C3777" s="5">
        <v>587</v>
      </c>
      <c r="D3777" s="25" t="str">
        <f t="shared" si="59"/>
        <v/>
      </c>
      <c r="E3777" t="s">
        <v>92</v>
      </c>
    </row>
    <row r="3778" spans="1:5" outlineLevel="1" x14ac:dyDescent="0.35">
      <c r="A3778" s="24">
        <f>A3777</f>
        <v>43805</v>
      </c>
      <c r="B3778" s="24" t="str">
        <f>B3777</f>
        <v>SWANK MOVIE LICENSING USA</v>
      </c>
      <c r="C3778" s="25">
        <f>SUBTOTAL(9,C3777:C3777)</f>
        <v>587</v>
      </c>
      <c r="D3778" s="25" t="str">
        <f t="shared" si="59"/>
        <v>TOTAL</v>
      </c>
    </row>
    <row r="3779" spans="1:5" outlineLevel="2" x14ac:dyDescent="0.35">
      <c r="A3779" s="11">
        <v>43805</v>
      </c>
      <c r="B3779" t="s">
        <v>306</v>
      </c>
      <c r="C3779" s="5">
        <v>692</v>
      </c>
      <c r="D3779" s="25" t="str">
        <f t="shared" si="59"/>
        <v/>
      </c>
      <c r="E3779" t="s">
        <v>92</v>
      </c>
    </row>
    <row r="3780" spans="1:5" outlineLevel="1" x14ac:dyDescent="0.35">
      <c r="A3780" s="24">
        <f>A3779</f>
        <v>43805</v>
      </c>
      <c r="B3780" s="24" t="str">
        <f>B3779</f>
        <v>SWANK MOVIE LICENSING USA</v>
      </c>
      <c r="C3780" s="25">
        <f>SUBTOTAL(9,C3779:C3779)</f>
        <v>692</v>
      </c>
      <c r="D3780" s="25" t="str">
        <f t="shared" si="59"/>
        <v>TOTAL</v>
      </c>
    </row>
    <row r="3781" spans="1:5" outlineLevel="2" x14ac:dyDescent="0.35">
      <c r="A3781" s="11">
        <v>43805</v>
      </c>
      <c r="B3781" t="s">
        <v>1169</v>
      </c>
      <c r="C3781" s="5">
        <v>64.75</v>
      </c>
      <c r="D3781" s="25" t="str">
        <f t="shared" si="59"/>
        <v/>
      </c>
      <c r="E3781" t="s">
        <v>95</v>
      </c>
    </row>
    <row r="3782" spans="1:5" outlineLevel="1" x14ac:dyDescent="0.35">
      <c r="A3782" s="24">
        <f>A3781</f>
        <v>43805</v>
      </c>
      <c r="B3782" s="24" t="str">
        <f>B3781</f>
        <v>SWIFTCOMPLY US OPCO INC</v>
      </c>
      <c r="C3782" s="25">
        <f>SUBTOTAL(9,C3781:C3781)</f>
        <v>64.75</v>
      </c>
      <c r="D3782" s="25" t="str">
        <f t="shared" si="59"/>
        <v>TOTAL</v>
      </c>
    </row>
    <row r="3783" spans="1:5" outlineLevel="2" x14ac:dyDescent="0.35">
      <c r="A3783" s="11">
        <v>43805</v>
      </c>
      <c r="B3783" t="s">
        <v>715</v>
      </c>
      <c r="C3783" s="5">
        <v>347.3</v>
      </c>
      <c r="D3783" s="25" t="str">
        <f t="shared" si="59"/>
        <v/>
      </c>
      <c r="E3783" t="s">
        <v>79</v>
      </c>
    </row>
    <row r="3784" spans="1:5" outlineLevel="2" x14ac:dyDescent="0.35">
      <c r="A3784" s="11">
        <v>43805</v>
      </c>
      <c r="B3784" t="s">
        <v>715</v>
      </c>
      <c r="C3784" s="5">
        <v>400</v>
      </c>
      <c r="D3784" s="25" t="str">
        <f t="shared" si="59"/>
        <v/>
      </c>
      <c r="E3784" t="s">
        <v>79</v>
      </c>
    </row>
    <row r="3785" spans="1:5" outlineLevel="1" x14ac:dyDescent="0.35">
      <c r="A3785" s="24">
        <f>A3784</f>
        <v>43805</v>
      </c>
      <c r="B3785" s="24" t="str">
        <f>B3784</f>
        <v>SWIM SHOPS OF THE SOUTHWEST</v>
      </c>
      <c r="C3785" s="25">
        <f>SUBTOTAL(9,C3783:C3784)</f>
        <v>747.3</v>
      </c>
      <c r="D3785" s="25" t="str">
        <f t="shared" si="59"/>
        <v>TOTAL</v>
      </c>
    </row>
    <row r="3786" spans="1:5" outlineLevel="2" x14ac:dyDescent="0.35">
      <c r="A3786" s="11">
        <v>43805</v>
      </c>
      <c r="B3786" t="s">
        <v>1170</v>
      </c>
      <c r="C3786" s="5">
        <v>80</v>
      </c>
      <c r="D3786" s="25" t="str">
        <f t="shared" si="59"/>
        <v/>
      </c>
      <c r="E3786" t="s">
        <v>83</v>
      </c>
    </row>
    <row r="3787" spans="1:5" outlineLevel="1" x14ac:dyDescent="0.35">
      <c r="A3787" s="24">
        <f>A3786</f>
        <v>43805</v>
      </c>
      <c r="B3787" s="24" t="str">
        <f>B3786</f>
        <v>TEXAS ASSOC FUTURE EDUCATORS</v>
      </c>
      <c r="C3787" s="25">
        <f>SUBTOTAL(9,C3786:C3786)</f>
        <v>80</v>
      </c>
      <c r="D3787" s="25" t="str">
        <f t="shared" si="59"/>
        <v>TOTAL</v>
      </c>
    </row>
    <row r="3788" spans="1:5" outlineLevel="2" x14ac:dyDescent="0.35">
      <c r="A3788" s="11">
        <v>43805</v>
      </c>
      <c r="B3788" t="s">
        <v>1171</v>
      </c>
      <c r="C3788" s="5">
        <v>35</v>
      </c>
      <c r="D3788" s="25" t="str">
        <f t="shared" si="59"/>
        <v/>
      </c>
      <c r="E3788" t="s">
        <v>82</v>
      </c>
    </row>
    <row r="3789" spans="1:5" outlineLevel="1" x14ac:dyDescent="0.35">
      <c r="A3789" s="24">
        <f>A3788</f>
        <v>43805</v>
      </c>
      <c r="B3789" s="24" t="str">
        <f>B3788</f>
        <v>TASM</v>
      </c>
      <c r="C3789" s="25">
        <f>SUBTOTAL(9,C3788:C3788)</f>
        <v>35</v>
      </c>
      <c r="D3789" s="25" t="str">
        <f t="shared" si="59"/>
        <v>TOTAL</v>
      </c>
    </row>
    <row r="3790" spans="1:5" outlineLevel="2" x14ac:dyDescent="0.35">
      <c r="A3790" s="11">
        <v>43805</v>
      </c>
      <c r="B3790" t="s">
        <v>1172</v>
      </c>
      <c r="C3790" s="5">
        <v>80</v>
      </c>
      <c r="D3790" s="25" t="str">
        <f t="shared" si="59"/>
        <v/>
      </c>
      <c r="E3790" t="s">
        <v>99</v>
      </c>
    </row>
    <row r="3791" spans="1:5" outlineLevel="1" x14ac:dyDescent="0.35">
      <c r="A3791" s="24">
        <f>A3790</f>
        <v>43805</v>
      </c>
      <c r="B3791" s="24" t="str">
        <f>B3790</f>
        <v>TAEA/YAM</v>
      </c>
      <c r="C3791" s="25">
        <f>SUBTOTAL(9,C3790:C3790)</f>
        <v>80</v>
      </c>
      <c r="D3791" s="25" t="str">
        <f t="shared" si="59"/>
        <v>TOTAL</v>
      </c>
    </row>
    <row r="3792" spans="1:5" outlineLevel="2" x14ac:dyDescent="0.35">
      <c r="A3792" s="11">
        <v>43805</v>
      </c>
      <c r="B3792" t="s">
        <v>466</v>
      </c>
      <c r="C3792" s="5">
        <v>1807.8</v>
      </c>
      <c r="D3792" s="25" t="str">
        <f t="shared" si="59"/>
        <v/>
      </c>
      <c r="E3792" t="s">
        <v>77</v>
      </c>
    </row>
    <row r="3793" spans="1:5" outlineLevel="1" x14ac:dyDescent="0.35">
      <c r="A3793" s="24">
        <f>A3792</f>
        <v>43805</v>
      </c>
      <c r="B3793" s="24" t="str">
        <f>B3792</f>
        <v>TASB INC</v>
      </c>
      <c r="C3793" s="25">
        <f>SUBTOTAL(9,C3792:C3792)</f>
        <v>1807.8</v>
      </c>
      <c r="D3793" s="25" t="str">
        <f t="shared" si="59"/>
        <v>TOTAL</v>
      </c>
    </row>
    <row r="3794" spans="1:5" outlineLevel="2" x14ac:dyDescent="0.35">
      <c r="A3794" s="11">
        <v>43805</v>
      </c>
      <c r="B3794" t="s">
        <v>466</v>
      </c>
      <c r="C3794" s="5">
        <v>994.5</v>
      </c>
      <c r="D3794" s="25" t="str">
        <f t="shared" si="59"/>
        <v/>
      </c>
      <c r="E3794" t="s">
        <v>103</v>
      </c>
    </row>
    <row r="3795" spans="1:5" outlineLevel="1" x14ac:dyDescent="0.35">
      <c r="A3795" s="24">
        <f>A3794</f>
        <v>43805</v>
      </c>
      <c r="B3795" s="24" t="str">
        <f>B3794</f>
        <v>TASB INC</v>
      </c>
      <c r="C3795" s="25">
        <f>SUBTOTAL(9,C3794:C3794)</f>
        <v>994.5</v>
      </c>
      <c r="D3795" s="25" t="str">
        <f t="shared" si="59"/>
        <v>TOTAL</v>
      </c>
    </row>
    <row r="3796" spans="1:5" outlineLevel="2" x14ac:dyDescent="0.35">
      <c r="A3796" s="11">
        <v>43805</v>
      </c>
      <c r="B3796" t="s">
        <v>124</v>
      </c>
      <c r="C3796" s="5">
        <v>135</v>
      </c>
      <c r="D3796" s="25" t="str">
        <f t="shared" si="59"/>
        <v/>
      </c>
      <c r="E3796" t="s">
        <v>83</v>
      </c>
    </row>
    <row r="3797" spans="1:5" outlineLevel="1" x14ac:dyDescent="0.35">
      <c r="A3797" s="24">
        <f>A3796</f>
        <v>43805</v>
      </c>
      <c r="B3797" s="24" t="str">
        <f>B3796</f>
        <v>TASBO</v>
      </c>
      <c r="C3797" s="25">
        <f>SUBTOTAL(9,C3796:C3796)</f>
        <v>135</v>
      </c>
      <c r="D3797" s="25" t="str">
        <f t="shared" si="59"/>
        <v>TOTAL</v>
      </c>
    </row>
    <row r="3798" spans="1:5" outlineLevel="2" x14ac:dyDescent="0.35">
      <c r="A3798" s="11">
        <v>43805</v>
      </c>
      <c r="B3798" t="s">
        <v>124</v>
      </c>
      <c r="C3798" s="5">
        <v>135</v>
      </c>
      <c r="D3798" s="25" t="str">
        <f t="shared" ref="D3798:D3861" si="60">IF(E3798="","TOTAL","")</f>
        <v/>
      </c>
      <c r="E3798" t="s">
        <v>83</v>
      </c>
    </row>
    <row r="3799" spans="1:5" outlineLevel="1" x14ac:dyDescent="0.35">
      <c r="A3799" s="24">
        <f>A3798</f>
        <v>43805</v>
      </c>
      <c r="B3799" s="24" t="str">
        <f>B3798</f>
        <v>TASBO</v>
      </c>
      <c r="C3799" s="25">
        <f>SUBTOTAL(9,C3798:C3798)</f>
        <v>135</v>
      </c>
      <c r="D3799" s="25" t="str">
        <f t="shared" si="60"/>
        <v>TOTAL</v>
      </c>
    </row>
    <row r="3800" spans="1:5" outlineLevel="2" x14ac:dyDescent="0.35">
      <c r="A3800" s="11">
        <v>43805</v>
      </c>
      <c r="B3800" t="s">
        <v>124</v>
      </c>
      <c r="C3800" s="5">
        <v>135</v>
      </c>
      <c r="D3800" s="25" t="str">
        <f t="shared" si="60"/>
        <v/>
      </c>
      <c r="E3800" t="s">
        <v>83</v>
      </c>
    </row>
    <row r="3801" spans="1:5" outlineLevel="1" x14ac:dyDescent="0.35">
      <c r="A3801" s="24">
        <f>A3800</f>
        <v>43805</v>
      </c>
      <c r="B3801" s="24" t="str">
        <f>B3800</f>
        <v>TASBO</v>
      </c>
      <c r="C3801" s="25">
        <f>SUBTOTAL(9,C3800:C3800)</f>
        <v>135</v>
      </c>
      <c r="D3801" s="25" t="str">
        <f t="shared" si="60"/>
        <v>TOTAL</v>
      </c>
    </row>
    <row r="3802" spans="1:5" outlineLevel="2" x14ac:dyDescent="0.35">
      <c r="A3802" s="11">
        <v>43805</v>
      </c>
      <c r="B3802" t="s">
        <v>124</v>
      </c>
      <c r="C3802" s="5">
        <v>225</v>
      </c>
      <c r="D3802" s="25" t="str">
        <f t="shared" si="60"/>
        <v/>
      </c>
      <c r="E3802" t="s">
        <v>82</v>
      </c>
    </row>
    <row r="3803" spans="1:5" outlineLevel="1" x14ac:dyDescent="0.35">
      <c r="A3803" s="24">
        <f>A3802</f>
        <v>43805</v>
      </c>
      <c r="B3803" s="24" t="str">
        <f>B3802</f>
        <v>TASBO</v>
      </c>
      <c r="C3803" s="25">
        <f>SUBTOTAL(9,C3802:C3802)</f>
        <v>225</v>
      </c>
      <c r="D3803" s="25" t="str">
        <f t="shared" si="60"/>
        <v>TOTAL</v>
      </c>
    </row>
    <row r="3804" spans="1:5" outlineLevel="2" x14ac:dyDescent="0.35">
      <c r="A3804" s="11">
        <v>43805</v>
      </c>
      <c r="B3804" t="s">
        <v>124</v>
      </c>
      <c r="C3804" s="5">
        <v>385</v>
      </c>
      <c r="D3804" s="25" t="str">
        <f t="shared" si="60"/>
        <v/>
      </c>
      <c r="E3804" t="s">
        <v>82</v>
      </c>
    </row>
    <row r="3805" spans="1:5" outlineLevel="1" x14ac:dyDescent="0.35">
      <c r="A3805" s="24">
        <f>A3804</f>
        <v>43805</v>
      </c>
      <c r="B3805" s="24" t="str">
        <f>B3804</f>
        <v>TASBO</v>
      </c>
      <c r="C3805" s="25">
        <f>SUBTOTAL(9,C3804:C3804)</f>
        <v>385</v>
      </c>
      <c r="D3805" s="25" t="str">
        <f t="shared" si="60"/>
        <v>TOTAL</v>
      </c>
    </row>
    <row r="3806" spans="1:5" outlineLevel="2" x14ac:dyDescent="0.35">
      <c r="A3806" s="11">
        <v>43805</v>
      </c>
      <c r="B3806" t="s">
        <v>124</v>
      </c>
      <c r="C3806" s="5">
        <v>385</v>
      </c>
      <c r="D3806" s="25" t="str">
        <f t="shared" si="60"/>
        <v/>
      </c>
      <c r="E3806" t="s">
        <v>82</v>
      </c>
    </row>
    <row r="3807" spans="1:5" outlineLevel="1" x14ac:dyDescent="0.35">
      <c r="A3807" s="24">
        <f>A3806</f>
        <v>43805</v>
      </c>
      <c r="B3807" s="24" t="str">
        <f>B3806</f>
        <v>TASBO</v>
      </c>
      <c r="C3807" s="25">
        <f>SUBTOTAL(9,C3806:C3806)</f>
        <v>385</v>
      </c>
      <c r="D3807" s="25" t="str">
        <f t="shared" si="60"/>
        <v>TOTAL</v>
      </c>
    </row>
    <row r="3808" spans="1:5" outlineLevel="2" x14ac:dyDescent="0.35">
      <c r="A3808" s="11">
        <v>43805</v>
      </c>
      <c r="B3808" t="s">
        <v>124</v>
      </c>
      <c r="C3808" s="5">
        <v>385</v>
      </c>
      <c r="D3808" s="25" t="str">
        <f t="shared" si="60"/>
        <v/>
      </c>
      <c r="E3808" t="s">
        <v>82</v>
      </c>
    </row>
    <row r="3809" spans="1:5" outlineLevel="1" x14ac:dyDescent="0.35">
      <c r="A3809" s="24">
        <f>A3808</f>
        <v>43805</v>
      </c>
      <c r="B3809" s="24" t="str">
        <f>B3808</f>
        <v>TASBO</v>
      </c>
      <c r="C3809" s="25">
        <f>SUBTOTAL(9,C3808:C3808)</f>
        <v>385</v>
      </c>
      <c r="D3809" s="25" t="str">
        <f t="shared" si="60"/>
        <v>TOTAL</v>
      </c>
    </row>
    <row r="3810" spans="1:5" outlineLevel="2" x14ac:dyDescent="0.35">
      <c r="A3810" s="11">
        <v>43805</v>
      </c>
      <c r="B3810" t="s">
        <v>124</v>
      </c>
      <c r="C3810" s="5">
        <v>385</v>
      </c>
      <c r="D3810" s="25" t="str">
        <f t="shared" si="60"/>
        <v/>
      </c>
      <c r="E3810" t="s">
        <v>82</v>
      </c>
    </row>
    <row r="3811" spans="1:5" outlineLevel="1" x14ac:dyDescent="0.35">
      <c r="A3811" s="24">
        <f>A3810</f>
        <v>43805</v>
      </c>
      <c r="B3811" s="24" t="str">
        <f>B3810</f>
        <v>TASBO</v>
      </c>
      <c r="C3811" s="25">
        <f>SUBTOTAL(9,C3810:C3810)</f>
        <v>385</v>
      </c>
      <c r="D3811" s="25" t="str">
        <f t="shared" si="60"/>
        <v>TOTAL</v>
      </c>
    </row>
    <row r="3812" spans="1:5" outlineLevel="2" x14ac:dyDescent="0.35">
      <c r="A3812" s="11">
        <v>43805</v>
      </c>
      <c r="B3812" t="s">
        <v>124</v>
      </c>
      <c r="C3812" s="5">
        <v>385</v>
      </c>
      <c r="D3812" s="25" t="str">
        <f t="shared" si="60"/>
        <v/>
      </c>
      <c r="E3812" t="s">
        <v>82</v>
      </c>
    </row>
    <row r="3813" spans="1:5" outlineLevel="1" x14ac:dyDescent="0.35">
      <c r="A3813" s="24">
        <f>A3812</f>
        <v>43805</v>
      </c>
      <c r="B3813" s="24" t="str">
        <f>B3812</f>
        <v>TASBO</v>
      </c>
      <c r="C3813" s="25">
        <f>SUBTOTAL(9,C3812:C3812)</f>
        <v>385</v>
      </c>
      <c r="D3813" s="25" t="str">
        <f t="shared" si="60"/>
        <v>TOTAL</v>
      </c>
    </row>
    <row r="3814" spans="1:5" outlineLevel="2" x14ac:dyDescent="0.35">
      <c r="A3814" s="11">
        <v>43805</v>
      </c>
      <c r="B3814" t="s">
        <v>124</v>
      </c>
      <c r="C3814" s="5">
        <v>385</v>
      </c>
      <c r="D3814" s="25" t="str">
        <f t="shared" si="60"/>
        <v/>
      </c>
      <c r="E3814" t="s">
        <v>82</v>
      </c>
    </row>
    <row r="3815" spans="1:5" outlineLevel="1" x14ac:dyDescent="0.35">
      <c r="A3815" s="24">
        <f>A3814</f>
        <v>43805</v>
      </c>
      <c r="B3815" s="24" t="str">
        <f>B3814</f>
        <v>TASBO</v>
      </c>
      <c r="C3815" s="25">
        <f>SUBTOTAL(9,C3814:C3814)</f>
        <v>385</v>
      </c>
      <c r="D3815" s="25" t="str">
        <f t="shared" si="60"/>
        <v>TOTAL</v>
      </c>
    </row>
    <row r="3816" spans="1:5" outlineLevel="2" x14ac:dyDescent="0.35">
      <c r="A3816" s="11">
        <v>43805</v>
      </c>
      <c r="B3816" t="s">
        <v>124</v>
      </c>
      <c r="C3816" s="5">
        <v>385</v>
      </c>
      <c r="D3816" s="25" t="str">
        <f t="shared" si="60"/>
        <v/>
      </c>
      <c r="E3816" t="s">
        <v>82</v>
      </c>
    </row>
    <row r="3817" spans="1:5" outlineLevel="1" x14ac:dyDescent="0.35">
      <c r="A3817" s="24">
        <f>A3816</f>
        <v>43805</v>
      </c>
      <c r="B3817" s="24" t="str">
        <f>B3816</f>
        <v>TASBO</v>
      </c>
      <c r="C3817" s="25">
        <f>SUBTOTAL(9,C3816:C3816)</f>
        <v>385</v>
      </c>
      <c r="D3817" s="25" t="str">
        <f t="shared" si="60"/>
        <v>TOTAL</v>
      </c>
    </row>
    <row r="3818" spans="1:5" outlineLevel="2" x14ac:dyDescent="0.35">
      <c r="A3818" s="11">
        <v>43805</v>
      </c>
      <c r="B3818" t="s">
        <v>124</v>
      </c>
      <c r="C3818" s="5">
        <v>385</v>
      </c>
      <c r="D3818" s="25" t="str">
        <f t="shared" si="60"/>
        <v/>
      </c>
      <c r="E3818" t="s">
        <v>82</v>
      </c>
    </row>
    <row r="3819" spans="1:5" outlineLevel="1" x14ac:dyDescent="0.35">
      <c r="A3819" s="24">
        <f>A3818</f>
        <v>43805</v>
      </c>
      <c r="B3819" s="24" t="str">
        <f>B3818</f>
        <v>TASBO</v>
      </c>
      <c r="C3819" s="25">
        <f>SUBTOTAL(9,C3818:C3818)</f>
        <v>385</v>
      </c>
      <c r="D3819" s="25" t="str">
        <f t="shared" si="60"/>
        <v>TOTAL</v>
      </c>
    </row>
    <row r="3820" spans="1:5" outlineLevel="2" x14ac:dyDescent="0.35">
      <c r="A3820" s="11">
        <v>43805</v>
      </c>
      <c r="B3820" t="s">
        <v>828</v>
      </c>
      <c r="C3820" s="5">
        <v>135</v>
      </c>
      <c r="D3820" s="25" t="str">
        <f t="shared" si="60"/>
        <v/>
      </c>
      <c r="E3820" t="s">
        <v>77</v>
      </c>
    </row>
    <row r="3821" spans="1:5" outlineLevel="2" x14ac:dyDescent="0.35">
      <c r="A3821" s="11">
        <v>43805</v>
      </c>
      <c r="B3821" t="s">
        <v>828</v>
      </c>
      <c r="C3821" s="5">
        <v>125</v>
      </c>
      <c r="D3821" s="25" t="str">
        <f t="shared" si="60"/>
        <v/>
      </c>
      <c r="E3821" t="s">
        <v>77</v>
      </c>
    </row>
    <row r="3822" spans="1:5" outlineLevel="1" x14ac:dyDescent="0.35">
      <c r="A3822" s="24">
        <f>A3821</f>
        <v>43805</v>
      </c>
      <c r="B3822" s="24" t="str">
        <f>B3821</f>
        <v>WILLIAM TAVILLE</v>
      </c>
      <c r="C3822" s="25">
        <f>SUBTOTAL(9,C3820:C3821)</f>
        <v>260</v>
      </c>
      <c r="D3822" s="25" t="str">
        <f t="shared" si="60"/>
        <v>TOTAL</v>
      </c>
    </row>
    <row r="3823" spans="1:5" outlineLevel="2" x14ac:dyDescent="0.35">
      <c r="A3823" s="11">
        <v>43805</v>
      </c>
      <c r="B3823" t="s">
        <v>538</v>
      </c>
      <c r="C3823" s="5">
        <v>1654.84</v>
      </c>
      <c r="D3823" s="25" t="str">
        <f t="shared" si="60"/>
        <v/>
      </c>
      <c r="E3823" t="s">
        <v>79</v>
      </c>
    </row>
    <row r="3824" spans="1:5" outlineLevel="1" x14ac:dyDescent="0.35">
      <c r="A3824" s="24">
        <f>A3823</f>
        <v>43805</v>
      </c>
      <c r="B3824" s="24" t="str">
        <f>B3823</f>
        <v>FLORAL SERVICE INC</v>
      </c>
      <c r="C3824" s="25">
        <f>SUBTOTAL(9,C3823:C3823)</f>
        <v>1654.84</v>
      </c>
      <c r="D3824" s="25" t="str">
        <f t="shared" si="60"/>
        <v>TOTAL</v>
      </c>
    </row>
    <row r="3825" spans="1:5" outlineLevel="2" x14ac:dyDescent="0.35">
      <c r="A3825" s="11">
        <v>43805</v>
      </c>
      <c r="B3825" t="s">
        <v>363</v>
      </c>
      <c r="C3825" s="5">
        <v>339</v>
      </c>
      <c r="D3825" s="25" t="str">
        <f t="shared" si="60"/>
        <v/>
      </c>
      <c r="E3825" t="s">
        <v>82</v>
      </c>
    </row>
    <row r="3826" spans="1:5" outlineLevel="1" x14ac:dyDescent="0.35">
      <c r="A3826" s="24">
        <f>A3825</f>
        <v>43805</v>
      </c>
      <c r="B3826" s="24" t="str">
        <f>B3825</f>
        <v>TCEA</v>
      </c>
      <c r="C3826" s="25">
        <f>SUBTOTAL(9,C3825:C3825)</f>
        <v>339</v>
      </c>
      <c r="D3826" s="25" t="str">
        <f t="shared" si="60"/>
        <v>TOTAL</v>
      </c>
    </row>
    <row r="3827" spans="1:5" outlineLevel="2" x14ac:dyDescent="0.35">
      <c r="A3827" s="11">
        <v>43805</v>
      </c>
      <c r="B3827" t="s">
        <v>363</v>
      </c>
      <c r="C3827" s="5">
        <v>359</v>
      </c>
      <c r="D3827" s="25" t="str">
        <f t="shared" si="60"/>
        <v/>
      </c>
      <c r="E3827" t="s">
        <v>79</v>
      </c>
    </row>
    <row r="3828" spans="1:5" outlineLevel="1" x14ac:dyDescent="0.35">
      <c r="A3828" s="24">
        <f>A3827</f>
        <v>43805</v>
      </c>
      <c r="B3828" s="24" t="str">
        <f>B3827</f>
        <v>TCEA</v>
      </c>
      <c r="C3828" s="25">
        <f>SUBTOTAL(9,C3827:C3827)</f>
        <v>359</v>
      </c>
      <c r="D3828" s="25" t="str">
        <f t="shared" si="60"/>
        <v>TOTAL</v>
      </c>
    </row>
    <row r="3829" spans="1:5" outlineLevel="2" x14ac:dyDescent="0.35">
      <c r="A3829" s="11">
        <v>43805</v>
      </c>
      <c r="B3829" t="s">
        <v>1173</v>
      </c>
      <c r="C3829" s="5">
        <v>45</v>
      </c>
      <c r="D3829" s="25" t="str">
        <f t="shared" si="60"/>
        <v/>
      </c>
      <c r="E3829" t="s">
        <v>83</v>
      </c>
    </row>
    <row r="3830" spans="1:5" outlineLevel="1" x14ac:dyDescent="0.35">
      <c r="A3830" s="24">
        <f>A3829</f>
        <v>43805</v>
      </c>
      <c r="B3830" s="24" t="str">
        <f>B3829</f>
        <v>TCTELA</v>
      </c>
      <c r="C3830" s="25">
        <f>SUBTOTAL(9,C3829:C3829)</f>
        <v>45</v>
      </c>
      <c r="D3830" s="25" t="str">
        <f t="shared" si="60"/>
        <v>TOTAL</v>
      </c>
    </row>
    <row r="3831" spans="1:5" outlineLevel="2" x14ac:dyDescent="0.35">
      <c r="A3831" s="11">
        <v>43805</v>
      </c>
      <c r="B3831" t="s">
        <v>1173</v>
      </c>
      <c r="C3831" s="5">
        <v>340</v>
      </c>
      <c r="D3831" s="25" t="str">
        <f t="shared" si="60"/>
        <v/>
      </c>
      <c r="E3831" t="s">
        <v>82</v>
      </c>
    </row>
    <row r="3832" spans="1:5" outlineLevel="1" x14ac:dyDescent="0.35">
      <c r="A3832" s="24">
        <f>A3831</f>
        <v>43805</v>
      </c>
      <c r="B3832" s="24" t="str">
        <f>B3831</f>
        <v>TCTELA</v>
      </c>
      <c r="C3832" s="25">
        <f>SUBTOTAL(9,C3831:C3831)</f>
        <v>340</v>
      </c>
      <c r="D3832" s="25" t="str">
        <f t="shared" si="60"/>
        <v>TOTAL</v>
      </c>
    </row>
    <row r="3833" spans="1:5" outlineLevel="2" x14ac:dyDescent="0.35">
      <c r="A3833" s="11">
        <v>43805</v>
      </c>
      <c r="B3833" t="s">
        <v>1174</v>
      </c>
      <c r="C3833" s="5">
        <v>860</v>
      </c>
      <c r="D3833" s="25" t="str">
        <f t="shared" si="60"/>
        <v/>
      </c>
      <c r="E3833" t="s">
        <v>99</v>
      </c>
    </row>
    <row r="3834" spans="1:5" outlineLevel="1" x14ac:dyDescent="0.35">
      <c r="A3834" s="24">
        <f>A3833</f>
        <v>43805</v>
      </c>
      <c r="B3834" s="24" t="str">
        <f>B3833</f>
        <v>NATIONAL TSA</v>
      </c>
      <c r="C3834" s="25">
        <f>SUBTOTAL(9,C3833:C3833)</f>
        <v>860</v>
      </c>
      <c r="D3834" s="25" t="str">
        <f t="shared" si="60"/>
        <v>TOTAL</v>
      </c>
    </row>
    <row r="3835" spans="1:5" outlineLevel="2" x14ac:dyDescent="0.35">
      <c r="A3835" s="11">
        <v>43805</v>
      </c>
      <c r="B3835" t="s">
        <v>587</v>
      </c>
      <c r="C3835" s="5">
        <v>1100</v>
      </c>
      <c r="D3835" s="25" t="str">
        <f t="shared" si="60"/>
        <v/>
      </c>
      <c r="E3835" t="s">
        <v>93</v>
      </c>
    </row>
    <row r="3836" spans="1:5" outlineLevel="1" x14ac:dyDescent="0.35">
      <c r="A3836" s="24">
        <f>A3835</f>
        <v>43805</v>
      </c>
      <c r="B3836" s="24" t="str">
        <f>B3835</f>
        <v>TEDDY BEAR MOBILE - NW HARRIS CO</v>
      </c>
      <c r="C3836" s="25">
        <f>SUBTOTAL(9,C3835:C3835)</f>
        <v>1100</v>
      </c>
      <c r="D3836" s="25" t="str">
        <f t="shared" si="60"/>
        <v>TOTAL</v>
      </c>
    </row>
    <row r="3837" spans="1:5" outlineLevel="2" x14ac:dyDescent="0.35">
      <c r="A3837" s="11">
        <v>43805</v>
      </c>
      <c r="B3837" t="s">
        <v>675</v>
      </c>
      <c r="C3837" s="5">
        <v>268.97000000000003</v>
      </c>
      <c r="D3837" s="25" t="str">
        <f t="shared" si="60"/>
        <v/>
      </c>
      <c r="E3837" t="s">
        <v>85</v>
      </c>
    </row>
    <row r="3838" spans="1:5" outlineLevel="1" x14ac:dyDescent="0.35">
      <c r="A3838" s="24">
        <f>A3837</f>
        <v>43805</v>
      </c>
      <c r="B3838" s="24" t="str">
        <f>B3837</f>
        <v>TENNANT SALES &amp; SERVICE COMPANY</v>
      </c>
      <c r="C3838" s="25">
        <f>SUBTOTAL(9,C3837:C3837)</f>
        <v>268.97000000000003</v>
      </c>
      <c r="D3838" s="25" t="str">
        <f t="shared" si="60"/>
        <v>TOTAL</v>
      </c>
    </row>
    <row r="3839" spans="1:5" outlineLevel="2" x14ac:dyDescent="0.35">
      <c r="A3839" s="11">
        <v>43805</v>
      </c>
      <c r="B3839" t="s">
        <v>559</v>
      </c>
      <c r="C3839" s="5">
        <v>52</v>
      </c>
      <c r="D3839" s="25" t="str">
        <f t="shared" si="60"/>
        <v/>
      </c>
      <c r="E3839" t="s">
        <v>79</v>
      </c>
    </row>
    <row r="3840" spans="1:5" outlineLevel="2" x14ac:dyDescent="0.35">
      <c r="A3840" s="11">
        <v>43805</v>
      </c>
      <c r="B3840" t="s">
        <v>559</v>
      </c>
      <c r="C3840" s="5">
        <v>91</v>
      </c>
      <c r="D3840" s="25" t="str">
        <f t="shared" si="60"/>
        <v/>
      </c>
      <c r="E3840" t="s">
        <v>79</v>
      </c>
    </row>
    <row r="3841" spans="1:5" outlineLevel="2" x14ac:dyDescent="0.35">
      <c r="A3841" s="11">
        <v>43805</v>
      </c>
      <c r="B3841" t="s">
        <v>559</v>
      </c>
      <c r="C3841" s="5">
        <v>1288</v>
      </c>
      <c r="D3841" s="25" t="str">
        <f t="shared" si="60"/>
        <v/>
      </c>
      <c r="E3841" t="s">
        <v>79</v>
      </c>
    </row>
    <row r="3842" spans="1:5" outlineLevel="2" x14ac:dyDescent="0.35">
      <c r="A3842" s="11">
        <v>43805</v>
      </c>
      <c r="B3842" t="s">
        <v>559</v>
      </c>
      <c r="C3842" s="5">
        <v>1220.75</v>
      </c>
      <c r="D3842" s="25" t="str">
        <f t="shared" si="60"/>
        <v/>
      </c>
      <c r="E3842" t="s">
        <v>79</v>
      </c>
    </row>
    <row r="3843" spans="1:5" outlineLevel="2" x14ac:dyDescent="0.35">
      <c r="A3843" s="11">
        <v>43805</v>
      </c>
      <c r="B3843" t="s">
        <v>559</v>
      </c>
      <c r="C3843" s="5">
        <v>1260</v>
      </c>
      <c r="D3843" s="25" t="str">
        <f t="shared" si="60"/>
        <v/>
      </c>
      <c r="E3843" t="s">
        <v>79</v>
      </c>
    </row>
    <row r="3844" spans="1:5" outlineLevel="1" x14ac:dyDescent="0.35">
      <c r="A3844" s="24">
        <f>A3843</f>
        <v>43805</v>
      </c>
      <c r="B3844" s="24" t="str">
        <f>B3843</f>
        <v>TENNIS EXPRESS LP</v>
      </c>
      <c r="C3844" s="25">
        <f>SUBTOTAL(9,C3839:C3843)</f>
        <v>3911.75</v>
      </c>
      <c r="D3844" s="25" t="str">
        <f t="shared" si="60"/>
        <v>TOTAL</v>
      </c>
    </row>
    <row r="3845" spans="1:5" outlineLevel="2" x14ac:dyDescent="0.35">
      <c r="A3845" s="11">
        <v>43805</v>
      </c>
      <c r="B3845" t="s">
        <v>1175</v>
      </c>
      <c r="C3845" s="5">
        <v>115</v>
      </c>
      <c r="D3845" s="25" t="str">
        <f t="shared" si="60"/>
        <v/>
      </c>
      <c r="E3845" t="s">
        <v>77</v>
      </c>
    </row>
    <row r="3846" spans="1:5" outlineLevel="1" x14ac:dyDescent="0.35">
      <c r="A3846" s="24">
        <f>A3845</f>
        <v>43805</v>
      </c>
      <c r="B3846" s="24" t="str">
        <f>B3845</f>
        <v>WALTER JOSEPH TERRY JR</v>
      </c>
      <c r="C3846" s="25">
        <f>SUBTOTAL(9,C3845:C3845)</f>
        <v>115</v>
      </c>
      <c r="D3846" s="25" t="str">
        <f t="shared" si="60"/>
        <v>TOTAL</v>
      </c>
    </row>
    <row r="3847" spans="1:5" outlineLevel="2" x14ac:dyDescent="0.35">
      <c r="A3847" s="11">
        <v>43805</v>
      </c>
      <c r="B3847" t="s">
        <v>311</v>
      </c>
      <c r="C3847" s="5">
        <v>1021</v>
      </c>
      <c r="D3847" s="25" t="str">
        <f t="shared" si="60"/>
        <v/>
      </c>
      <c r="E3847" t="s">
        <v>93</v>
      </c>
    </row>
    <row r="3848" spans="1:5" outlineLevel="1" x14ac:dyDescent="0.35">
      <c r="A3848" s="24">
        <f>A3847</f>
        <v>43805</v>
      </c>
      <c r="B3848" s="24" t="str">
        <f>B3847</f>
        <v>THE TEXAN GROUP</v>
      </c>
      <c r="C3848" s="25">
        <f>SUBTOTAL(9,C3847:C3847)</f>
        <v>1021</v>
      </c>
      <c r="D3848" s="25" t="str">
        <f t="shared" si="60"/>
        <v>TOTAL</v>
      </c>
    </row>
    <row r="3849" spans="1:5" outlineLevel="2" x14ac:dyDescent="0.35">
      <c r="A3849" s="11">
        <v>43805</v>
      </c>
      <c r="B3849" t="s">
        <v>1176</v>
      </c>
      <c r="C3849" s="5">
        <v>68409.73</v>
      </c>
      <c r="D3849" s="25" t="str">
        <f t="shared" si="60"/>
        <v/>
      </c>
      <c r="E3849" t="s">
        <v>88</v>
      </c>
    </row>
    <row r="3850" spans="1:5" outlineLevel="1" x14ac:dyDescent="0.35">
      <c r="A3850" s="24">
        <f>A3849</f>
        <v>43805</v>
      </c>
      <c r="B3850" s="24" t="str">
        <f>B3849</f>
        <v>TEXAS - IBI GROUP INC</v>
      </c>
      <c r="C3850" s="25">
        <f>SUBTOTAL(9,C3849:C3849)</f>
        <v>68409.73</v>
      </c>
      <c r="D3850" s="25" t="str">
        <f t="shared" si="60"/>
        <v>TOTAL</v>
      </c>
    </row>
    <row r="3851" spans="1:5" outlineLevel="2" x14ac:dyDescent="0.35">
      <c r="A3851" s="11">
        <v>43805</v>
      </c>
      <c r="B3851" t="s">
        <v>1177</v>
      </c>
      <c r="C3851" s="5">
        <v>1460</v>
      </c>
      <c r="D3851" s="25" t="str">
        <f t="shared" si="60"/>
        <v/>
      </c>
      <c r="E3851" t="s">
        <v>82</v>
      </c>
    </row>
    <row r="3852" spans="1:5" outlineLevel="1" x14ac:dyDescent="0.35">
      <c r="A3852" s="24">
        <f>A3851</f>
        <v>43805</v>
      </c>
      <c r="B3852" s="24" t="str">
        <f>B3851</f>
        <v>TEXAS A &amp; M ENGINEERING EXPERIMENT STATION</v>
      </c>
      <c r="C3852" s="25">
        <f>SUBTOTAL(9,C3851:C3851)</f>
        <v>1460</v>
      </c>
      <c r="D3852" s="25" t="str">
        <f t="shared" si="60"/>
        <v>TOTAL</v>
      </c>
    </row>
    <row r="3853" spans="1:5" outlineLevel="2" x14ac:dyDescent="0.35">
      <c r="A3853" s="11">
        <v>43805</v>
      </c>
      <c r="B3853" t="s">
        <v>1178</v>
      </c>
      <c r="C3853" s="5">
        <v>924</v>
      </c>
      <c r="D3853" s="25" t="str">
        <f t="shared" si="60"/>
        <v/>
      </c>
      <c r="E3853" t="s">
        <v>85</v>
      </c>
    </row>
    <row r="3854" spans="1:5" outlineLevel="1" x14ac:dyDescent="0.35">
      <c r="A3854" s="24">
        <f>A3853</f>
        <v>43805</v>
      </c>
      <c r="B3854" s="24" t="str">
        <f>B3853</f>
        <v>TEXAS AIRSYSTEMS LLC</v>
      </c>
      <c r="C3854" s="25">
        <f>SUBTOTAL(9,C3853:C3853)</f>
        <v>924</v>
      </c>
      <c r="D3854" s="25" t="str">
        <f t="shared" si="60"/>
        <v>TOTAL</v>
      </c>
    </row>
    <row r="3855" spans="1:5" outlineLevel="2" x14ac:dyDescent="0.35">
      <c r="A3855" s="11">
        <v>43805</v>
      </c>
      <c r="B3855" t="s">
        <v>540</v>
      </c>
      <c r="C3855" s="5">
        <v>455</v>
      </c>
      <c r="D3855" s="25" t="str">
        <f t="shared" si="60"/>
        <v/>
      </c>
      <c r="E3855" t="s">
        <v>82</v>
      </c>
    </row>
    <row r="3856" spans="1:5" outlineLevel="1" x14ac:dyDescent="0.35">
      <c r="A3856" s="24">
        <f>A3855</f>
        <v>43805</v>
      </c>
      <c r="B3856" s="24" t="str">
        <f>B3855</f>
        <v>TEXAS COUNCIL OF ADMINISTRATORS OF SPECIAL EDUCATI</v>
      </c>
      <c r="C3856" s="25">
        <f>SUBTOTAL(9,C3855:C3855)</f>
        <v>455</v>
      </c>
      <c r="D3856" s="25" t="str">
        <f t="shared" si="60"/>
        <v>TOTAL</v>
      </c>
    </row>
    <row r="3857" spans="1:5" outlineLevel="2" x14ac:dyDescent="0.35">
      <c r="A3857" s="11">
        <v>43805</v>
      </c>
      <c r="B3857" t="s">
        <v>540</v>
      </c>
      <c r="C3857" s="5">
        <v>455</v>
      </c>
      <c r="D3857" s="25" t="str">
        <f t="shared" si="60"/>
        <v/>
      </c>
      <c r="E3857" t="s">
        <v>82</v>
      </c>
    </row>
    <row r="3858" spans="1:5" outlineLevel="1" x14ac:dyDescent="0.35">
      <c r="A3858" s="24">
        <f>A3857</f>
        <v>43805</v>
      </c>
      <c r="B3858" s="24" t="str">
        <f>B3857</f>
        <v>TEXAS COUNCIL OF ADMINISTRATORS OF SPECIAL EDUCATI</v>
      </c>
      <c r="C3858" s="25">
        <f>SUBTOTAL(9,C3857:C3857)</f>
        <v>455</v>
      </c>
      <c r="D3858" s="25" t="str">
        <f t="shared" si="60"/>
        <v>TOTAL</v>
      </c>
    </row>
    <row r="3859" spans="1:5" outlineLevel="2" x14ac:dyDescent="0.35">
      <c r="A3859" s="11">
        <v>43805</v>
      </c>
      <c r="B3859" t="s">
        <v>1179</v>
      </c>
      <c r="C3859" s="5">
        <v>175</v>
      </c>
      <c r="D3859" s="25" t="str">
        <f t="shared" si="60"/>
        <v/>
      </c>
      <c r="E3859" t="s">
        <v>82</v>
      </c>
    </row>
    <row r="3860" spans="1:5" outlineLevel="1" x14ac:dyDescent="0.35">
      <c r="A3860" s="24">
        <f>A3859</f>
        <v>43805</v>
      </c>
      <c r="B3860" s="24" t="str">
        <f>B3859</f>
        <v>TEXAS COUNSELING ASSOCIATION</v>
      </c>
      <c r="C3860" s="25">
        <f>SUBTOTAL(9,C3859:C3859)</f>
        <v>175</v>
      </c>
      <c r="D3860" s="25" t="str">
        <f t="shared" si="60"/>
        <v>TOTAL</v>
      </c>
    </row>
    <row r="3861" spans="1:5" outlineLevel="2" x14ac:dyDescent="0.35">
      <c r="A3861" s="11">
        <v>43805</v>
      </c>
      <c r="B3861" t="s">
        <v>1179</v>
      </c>
      <c r="C3861" s="5">
        <v>175</v>
      </c>
      <c r="D3861" s="25" t="str">
        <f t="shared" si="60"/>
        <v/>
      </c>
      <c r="E3861" t="s">
        <v>82</v>
      </c>
    </row>
    <row r="3862" spans="1:5" outlineLevel="1" x14ac:dyDescent="0.35">
      <c r="A3862" s="24">
        <f>A3861</f>
        <v>43805</v>
      </c>
      <c r="B3862" s="24" t="str">
        <f>B3861</f>
        <v>TEXAS COUNSELING ASSOCIATION</v>
      </c>
      <c r="C3862" s="25">
        <f>SUBTOTAL(9,C3861:C3861)</f>
        <v>175</v>
      </c>
      <c r="D3862" s="25" t="str">
        <f t="shared" ref="D3862:D3925" si="61">IF(E3862="","TOTAL","")</f>
        <v>TOTAL</v>
      </c>
    </row>
    <row r="3863" spans="1:5" outlineLevel="2" x14ac:dyDescent="0.35">
      <c r="A3863" s="11">
        <v>43805</v>
      </c>
      <c r="B3863" t="s">
        <v>1179</v>
      </c>
      <c r="C3863" s="5">
        <v>50</v>
      </c>
      <c r="D3863" s="25" t="str">
        <f t="shared" si="61"/>
        <v/>
      </c>
      <c r="E3863" t="s">
        <v>79</v>
      </c>
    </row>
    <row r="3864" spans="1:5" outlineLevel="2" x14ac:dyDescent="0.35">
      <c r="A3864" s="11">
        <v>43805</v>
      </c>
      <c r="B3864" t="s">
        <v>1179</v>
      </c>
      <c r="C3864" s="5">
        <v>150</v>
      </c>
      <c r="D3864" s="25" t="str">
        <f t="shared" si="61"/>
        <v/>
      </c>
      <c r="E3864" t="s">
        <v>82</v>
      </c>
    </row>
    <row r="3865" spans="1:5" outlineLevel="1" x14ac:dyDescent="0.35">
      <c r="A3865" s="24">
        <f>A3864</f>
        <v>43805</v>
      </c>
      <c r="B3865" s="24" t="str">
        <f>B3864</f>
        <v>TEXAS COUNSELING ASSOCIATION</v>
      </c>
      <c r="C3865" s="25">
        <f>SUBTOTAL(9,C3863:C3864)</f>
        <v>200</v>
      </c>
      <c r="D3865" s="25" t="str">
        <f t="shared" si="61"/>
        <v>TOTAL</v>
      </c>
    </row>
    <row r="3866" spans="1:5" outlineLevel="2" x14ac:dyDescent="0.35">
      <c r="A3866" s="11">
        <v>43805</v>
      </c>
      <c r="B3866" t="s">
        <v>1179</v>
      </c>
      <c r="C3866" s="5">
        <v>50</v>
      </c>
      <c r="D3866" s="25" t="str">
        <f t="shared" si="61"/>
        <v/>
      </c>
      <c r="E3866" t="s">
        <v>79</v>
      </c>
    </row>
    <row r="3867" spans="1:5" outlineLevel="2" x14ac:dyDescent="0.35">
      <c r="A3867" s="11">
        <v>43805</v>
      </c>
      <c r="B3867" t="s">
        <v>1179</v>
      </c>
      <c r="C3867" s="5">
        <v>150</v>
      </c>
      <c r="D3867" s="25" t="str">
        <f t="shared" si="61"/>
        <v/>
      </c>
      <c r="E3867" t="s">
        <v>82</v>
      </c>
    </row>
    <row r="3868" spans="1:5" outlineLevel="1" x14ac:dyDescent="0.35">
      <c r="A3868" s="24">
        <f>A3867</f>
        <v>43805</v>
      </c>
      <c r="B3868" s="24" t="str">
        <f>B3867</f>
        <v>TEXAS COUNSELING ASSOCIATION</v>
      </c>
      <c r="C3868" s="25">
        <f>SUBTOTAL(9,C3866:C3867)</f>
        <v>200</v>
      </c>
      <c r="D3868" s="25" t="str">
        <f t="shared" si="61"/>
        <v>TOTAL</v>
      </c>
    </row>
    <row r="3869" spans="1:5" outlineLevel="2" x14ac:dyDescent="0.35">
      <c r="A3869" s="11">
        <v>43805</v>
      </c>
      <c r="B3869" t="s">
        <v>1180</v>
      </c>
      <c r="C3869" s="5">
        <v>75</v>
      </c>
      <c r="D3869" s="25" t="str">
        <f t="shared" si="61"/>
        <v/>
      </c>
      <c r="E3869" t="s">
        <v>95</v>
      </c>
    </row>
    <row r="3870" spans="1:5" outlineLevel="1" x14ac:dyDescent="0.35">
      <c r="A3870" s="24">
        <f>A3869</f>
        <v>43805</v>
      </c>
      <c r="B3870" s="24" t="str">
        <f>B3869</f>
        <v>TEXAS DEPARTMENT OF AGRICULTURE</v>
      </c>
      <c r="C3870" s="25">
        <f>SUBTOTAL(9,C3869:C3869)</f>
        <v>75</v>
      </c>
      <c r="D3870" s="25" t="str">
        <f t="shared" si="61"/>
        <v>TOTAL</v>
      </c>
    </row>
    <row r="3871" spans="1:5" outlineLevel="2" x14ac:dyDescent="0.35">
      <c r="A3871" s="11">
        <v>43805</v>
      </c>
      <c r="B3871" t="s">
        <v>1181</v>
      </c>
      <c r="C3871" s="5">
        <v>140</v>
      </c>
      <c r="D3871" s="25" t="str">
        <f t="shared" si="61"/>
        <v/>
      </c>
      <c r="E3871" t="s">
        <v>95</v>
      </c>
    </row>
    <row r="3872" spans="1:5" outlineLevel="1" x14ac:dyDescent="0.35">
      <c r="A3872" s="24">
        <f>A3871</f>
        <v>43805</v>
      </c>
      <c r="B3872" s="24" t="str">
        <f>B3871</f>
        <v>TX HEALTH &amp; HUMAN SERVICES COMMISSION</v>
      </c>
      <c r="C3872" s="25">
        <f>SUBTOTAL(9,C3871:C3871)</f>
        <v>140</v>
      </c>
      <c r="D3872" s="25" t="str">
        <f t="shared" si="61"/>
        <v>TOTAL</v>
      </c>
    </row>
    <row r="3873" spans="1:5" outlineLevel="2" x14ac:dyDescent="0.35">
      <c r="A3873" s="11">
        <v>43805</v>
      </c>
      <c r="B3873" t="s">
        <v>1181</v>
      </c>
      <c r="C3873" s="5">
        <v>159</v>
      </c>
      <c r="D3873" s="25" t="str">
        <f t="shared" si="61"/>
        <v/>
      </c>
      <c r="E3873" t="s">
        <v>95</v>
      </c>
    </row>
    <row r="3874" spans="1:5" outlineLevel="1" x14ac:dyDescent="0.35">
      <c r="A3874" s="24">
        <f>A3873</f>
        <v>43805</v>
      </c>
      <c r="B3874" s="24" t="str">
        <f>B3873</f>
        <v>TX HEALTH &amp; HUMAN SERVICES COMMISSION</v>
      </c>
      <c r="C3874" s="25">
        <f>SUBTOTAL(9,C3873:C3873)</f>
        <v>159</v>
      </c>
      <c r="D3874" s="25" t="str">
        <f t="shared" si="61"/>
        <v>TOTAL</v>
      </c>
    </row>
    <row r="3875" spans="1:5" outlineLevel="2" x14ac:dyDescent="0.35">
      <c r="A3875" s="11">
        <v>43805</v>
      </c>
      <c r="B3875" t="s">
        <v>1181</v>
      </c>
      <c r="C3875" s="5">
        <v>174</v>
      </c>
      <c r="D3875" s="25" t="str">
        <f t="shared" si="61"/>
        <v/>
      </c>
      <c r="E3875" t="s">
        <v>95</v>
      </c>
    </row>
    <row r="3876" spans="1:5" outlineLevel="1" x14ac:dyDescent="0.35">
      <c r="A3876" s="24">
        <f>A3875</f>
        <v>43805</v>
      </c>
      <c r="B3876" s="24" t="str">
        <f>B3875</f>
        <v>TX HEALTH &amp; HUMAN SERVICES COMMISSION</v>
      </c>
      <c r="C3876" s="25">
        <f>SUBTOTAL(9,C3875:C3875)</f>
        <v>174</v>
      </c>
      <c r="D3876" s="25" t="str">
        <f t="shared" si="61"/>
        <v>TOTAL</v>
      </c>
    </row>
    <row r="3877" spans="1:5" outlineLevel="2" x14ac:dyDescent="0.35">
      <c r="A3877" s="11">
        <v>43805</v>
      </c>
      <c r="B3877" t="s">
        <v>831</v>
      </c>
      <c r="C3877" s="5">
        <v>495</v>
      </c>
      <c r="D3877" s="25" t="str">
        <f t="shared" si="61"/>
        <v/>
      </c>
      <c r="E3877" t="s">
        <v>99</v>
      </c>
    </row>
    <row r="3878" spans="1:5" outlineLevel="1" x14ac:dyDescent="0.35">
      <c r="A3878" s="24">
        <f>A3877</f>
        <v>43805</v>
      </c>
      <c r="B3878" s="24" t="str">
        <f>B3877</f>
        <v>TEXAS FORENSIC UNION</v>
      </c>
      <c r="C3878" s="25">
        <f>SUBTOTAL(9,C3877:C3877)</f>
        <v>495</v>
      </c>
      <c r="D3878" s="25" t="str">
        <f t="shared" si="61"/>
        <v>TOTAL</v>
      </c>
    </row>
    <row r="3879" spans="1:5" outlineLevel="2" x14ac:dyDescent="0.35">
      <c r="A3879" s="11">
        <v>43805</v>
      </c>
      <c r="B3879" t="s">
        <v>676</v>
      </c>
      <c r="C3879" s="5">
        <v>38835.9</v>
      </c>
      <c r="D3879" s="25" t="str">
        <f t="shared" si="61"/>
        <v/>
      </c>
      <c r="E3879" t="s">
        <v>105</v>
      </c>
    </row>
    <row r="3880" spans="1:5" outlineLevel="1" x14ac:dyDescent="0.35">
      <c r="A3880" s="24">
        <f>A3879</f>
        <v>43805</v>
      </c>
      <c r="B3880" s="24" t="str">
        <f>B3879</f>
        <v>TEXAS GENERAL LAND OFFICE</v>
      </c>
      <c r="C3880" s="25">
        <f>SUBTOTAL(9,C3879:C3879)</f>
        <v>38835.9</v>
      </c>
      <c r="D3880" s="25" t="str">
        <f t="shared" si="61"/>
        <v>TOTAL</v>
      </c>
    </row>
    <row r="3881" spans="1:5" outlineLevel="2" x14ac:dyDescent="0.35">
      <c r="A3881" s="11">
        <v>43805</v>
      </c>
      <c r="B3881" t="s">
        <v>427</v>
      </c>
      <c r="C3881" s="5">
        <v>156</v>
      </c>
      <c r="D3881" s="25" t="str">
        <f t="shared" si="61"/>
        <v/>
      </c>
      <c r="E3881" t="s">
        <v>82</v>
      </c>
    </row>
    <row r="3882" spans="1:5" outlineLevel="1" x14ac:dyDescent="0.35">
      <c r="A3882" s="24">
        <f>A3881</f>
        <v>43805</v>
      </c>
      <c r="B3882" s="24" t="str">
        <f>B3881</f>
        <v>TEXAS LIBRARY ASSOC</v>
      </c>
      <c r="C3882" s="25">
        <f>SUBTOTAL(9,C3881:C3881)</f>
        <v>156</v>
      </c>
      <c r="D3882" s="25" t="str">
        <f t="shared" si="61"/>
        <v>TOTAL</v>
      </c>
    </row>
    <row r="3883" spans="1:5" outlineLevel="2" x14ac:dyDescent="0.35">
      <c r="A3883" s="11">
        <v>43805</v>
      </c>
      <c r="B3883" t="s">
        <v>427</v>
      </c>
      <c r="C3883" s="5">
        <v>156</v>
      </c>
      <c r="D3883" s="25" t="str">
        <f t="shared" si="61"/>
        <v/>
      </c>
      <c r="E3883" t="s">
        <v>82</v>
      </c>
    </row>
    <row r="3884" spans="1:5" outlineLevel="1" x14ac:dyDescent="0.35">
      <c r="A3884" s="24">
        <f>A3883</f>
        <v>43805</v>
      </c>
      <c r="B3884" s="24" t="str">
        <f>B3883</f>
        <v>TEXAS LIBRARY ASSOC</v>
      </c>
      <c r="C3884" s="25">
        <f>SUBTOTAL(9,C3883:C3883)</f>
        <v>156</v>
      </c>
      <c r="D3884" s="25" t="str">
        <f t="shared" si="61"/>
        <v>TOTAL</v>
      </c>
    </row>
    <row r="3885" spans="1:5" outlineLevel="2" x14ac:dyDescent="0.35">
      <c r="A3885" s="11">
        <v>43805</v>
      </c>
      <c r="B3885" t="s">
        <v>427</v>
      </c>
      <c r="C3885" s="5">
        <v>17</v>
      </c>
      <c r="D3885" s="25" t="str">
        <f t="shared" si="61"/>
        <v/>
      </c>
      <c r="E3885" t="s">
        <v>83</v>
      </c>
    </row>
    <row r="3886" spans="1:5" outlineLevel="2" x14ac:dyDescent="0.35">
      <c r="A3886" s="11">
        <v>43805</v>
      </c>
      <c r="B3886" t="s">
        <v>427</v>
      </c>
      <c r="C3886" s="5">
        <v>150</v>
      </c>
      <c r="D3886" s="25" t="str">
        <f t="shared" si="61"/>
        <v/>
      </c>
      <c r="E3886" t="s">
        <v>83</v>
      </c>
    </row>
    <row r="3887" spans="1:5" outlineLevel="1" x14ac:dyDescent="0.35">
      <c r="A3887" s="24">
        <f>A3886</f>
        <v>43805</v>
      </c>
      <c r="B3887" s="24" t="str">
        <f>B3886</f>
        <v>TEXAS LIBRARY ASSOC</v>
      </c>
      <c r="C3887" s="25">
        <f>SUBTOTAL(9,C3885:C3886)</f>
        <v>167</v>
      </c>
      <c r="D3887" s="25" t="str">
        <f t="shared" si="61"/>
        <v>TOTAL</v>
      </c>
    </row>
    <row r="3888" spans="1:5" outlineLevel="2" x14ac:dyDescent="0.35">
      <c r="A3888" s="11">
        <v>43805</v>
      </c>
      <c r="B3888" t="s">
        <v>427</v>
      </c>
      <c r="C3888" s="5">
        <v>167</v>
      </c>
      <c r="D3888" s="25" t="str">
        <f t="shared" si="61"/>
        <v/>
      </c>
      <c r="E3888" t="s">
        <v>83</v>
      </c>
    </row>
    <row r="3889" spans="1:5" outlineLevel="1" x14ac:dyDescent="0.35">
      <c r="A3889" s="24">
        <f>A3888</f>
        <v>43805</v>
      </c>
      <c r="B3889" s="24" t="str">
        <f>B3888</f>
        <v>TEXAS LIBRARY ASSOC</v>
      </c>
      <c r="C3889" s="25">
        <f>SUBTOTAL(9,C3888:C3888)</f>
        <v>167</v>
      </c>
      <c r="D3889" s="25" t="str">
        <f t="shared" si="61"/>
        <v>TOTAL</v>
      </c>
    </row>
    <row r="3890" spans="1:5" outlineLevel="2" x14ac:dyDescent="0.35">
      <c r="A3890" s="11">
        <v>43805</v>
      </c>
      <c r="B3890" t="s">
        <v>427</v>
      </c>
      <c r="C3890" s="5">
        <v>330</v>
      </c>
      <c r="D3890" s="25" t="str">
        <f t="shared" si="61"/>
        <v/>
      </c>
      <c r="E3890" t="s">
        <v>82</v>
      </c>
    </row>
    <row r="3891" spans="1:5" outlineLevel="1" x14ac:dyDescent="0.35">
      <c r="A3891" s="24">
        <f>A3890</f>
        <v>43805</v>
      </c>
      <c r="B3891" s="24" t="str">
        <f>B3890</f>
        <v>TEXAS LIBRARY ASSOC</v>
      </c>
      <c r="C3891" s="25">
        <f>SUBTOTAL(9,C3890:C3890)</f>
        <v>330</v>
      </c>
      <c r="D3891" s="25" t="str">
        <f t="shared" si="61"/>
        <v>TOTAL</v>
      </c>
    </row>
    <row r="3892" spans="1:5" outlineLevel="2" x14ac:dyDescent="0.35">
      <c r="A3892" s="11">
        <v>43805</v>
      </c>
      <c r="B3892" t="s">
        <v>427</v>
      </c>
      <c r="C3892" s="5">
        <v>330</v>
      </c>
      <c r="D3892" s="25" t="str">
        <f t="shared" si="61"/>
        <v/>
      </c>
      <c r="E3892" t="s">
        <v>82</v>
      </c>
    </row>
    <row r="3893" spans="1:5" outlineLevel="1" x14ac:dyDescent="0.35">
      <c r="A3893" s="24">
        <f>A3892</f>
        <v>43805</v>
      </c>
      <c r="B3893" s="24" t="str">
        <f>B3892</f>
        <v>TEXAS LIBRARY ASSOC</v>
      </c>
      <c r="C3893" s="25">
        <f>SUBTOTAL(9,C3892:C3892)</f>
        <v>330</v>
      </c>
      <c r="D3893" s="25" t="str">
        <f t="shared" si="61"/>
        <v>TOTAL</v>
      </c>
    </row>
    <row r="3894" spans="1:5" outlineLevel="2" x14ac:dyDescent="0.35">
      <c r="A3894" s="11">
        <v>43805</v>
      </c>
      <c r="B3894" t="s">
        <v>427</v>
      </c>
      <c r="C3894" s="5">
        <v>365</v>
      </c>
      <c r="D3894" s="25" t="str">
        <f t="shared" si="61"/>
        <v/>
      </c>
      <c r="E3894" t="s">
        <v>82</v>
      </c>
    </row>
    <row r="3895" spans="1:5" outlineLevel="1" x14ac:dyDescent="0.35">
      <c r="A3895" s="24">
        <f>A3894</f>
        <v>43805</v>
      </c>
      <c r="B3895" s="24" t="str">
        <f>B3894</f>
        <v>TEXAS LIBRARY ASSOC</v>
      </c>
      <c r="C3895" s="25">
        <f>SUBTOTAL(9,C3894:C3894)</f>
        <v>365</v>
      </c>
      <c r="D3895" s="25" t="str">
        <f t="shared" si="61"/>
        <v>TOTAL</v>
      </c>
    </row>
    <row r="3896" spans="1:5" outlineLevel="2" x14ac:dyDescent="0.35">
      <c r="A3896" s="11">
        <v>43805</v>
      </c>
      <c r="B3896" t="s">
        <v>427</v>
      </c>
      <c r="C3896" s="5">
        <v>365</v>
      </c>
      <c r="D3896" s="25" t="str">
        <f t="shared" si="61"/>
        <v/>
      </c>
      <c r="E3896" t="s">
        <v>82</v>
      </c>
    </row>
    <row r="3897" spans="1:5" outlineLevel="1" x14ac:dyDescent="0.35">
      <c r="A3897" s="24">
        <f>A3896</f>
        <v>43805</v>
      </c>
      <c r="B3897" s="24" t="str">
        <f>B3896</f>
        <v>TEXAS LIBRARY ASSOC</v>
      </c>
      <c r="C3897" s="25">
        <f>SUBTOTAL(9,C3896:C3896)</f>
        <v>365</v>
      </c>
      <c r="D3897" s="25" t="str">
        <f t="shared" si="61"/>
        <v>TOTAL</v>
      </c>
    </row>
    <row r="3898" spans="1:5" outlineLevel="2" x14ac:dyDescent="0.35">
      <c r="A3898" s="11">
        <v>43805</v>
      </c>
      <c r="B3898" t="s">
        <v>1182</v>
      </c>
      <c r="C3898" s="5">
        <v>15</v>
      </c>
      <c r="D3898" s="25" t="str">
        <f t="shared" si="61"/>
        <v/>
      </c>
      <c r="E3898" t="s">
        <v>95</v>
      </c>
    </row>
    <row r="3899" spans="1:5" outlineLevel="1" x14ac:dyDescent="0.35">
      <c r="A3899" s="24">
        <f>A3898</f>
        <v>43805</v>
      </c>
      <c r="B3899" s="24" t="str">
        <f>B3898</f>
        <v>TEXAS BLUEBONNET AWARD</v>
      </c>
      <c r="C3899" s="25">
        <f>SUBTOTAL(9,C3898:C3898)</f>
        <v>15</v>
      </c>
      <c r="D3899" s="25" t="str">
        <f t="shared" si="61"/>
        <v>TOTAL</v>
      </c>
    </row>
    <row r="3900" spans="1:5" outlineLevel="2" x14ac:dyDescent="0.35">
      <c r="A3900" s="11">
        <v>43805</v>
      </c>
      <c r="B3900" t="s">
        <v>1183</v>
      </c>
      <c r="C3900" s="5">
        <v>95</v>
      </c>
      <c r="D3900" s="25" t="str">
        <f t="shared" si="61"/>
        <v/>
      </c>
      <c r="E3900" t="s">
        <v>95</v>
      </c>
    </row>
    <row r="3901" spans="1:5" outlineLevel="1" x14ac:dyDescent="0.35">
      <c r="A3901" s="24">
        <f>A3900</f>
        <v>43805</v>
      </c>
      <c r="B3901" s="24" t="str">
        <f>B3900</f>
        <v>TEXAS PARKS AND WILDLIFE</v>
      </c>
      <c r="C3901" s="25">
        <f>SUBTOTAL(9,C3900:C3900)</f>
        <v>95</v>
      </c>
      <c r="D3901" s="25" t="str">
        <f t="shared" si="61"/>
        <v>TOTAL</v>
      </c>
    </row>
    <row r="3902" spans="1:5" outlineLevel="2" x14ac:dyDescent="0.35">
      <c r="A3902" s="11">
        <v>43805</v>
      </c>
      <c r="B3902" t="s">
        <v>1184</v>
      </c>
      <c r="C3902" s="5">
        <v>374</v>
      </c>
      <c r="D3902" s="25" t="str">
        <f t="shared" si="61"/>
        <v/>
      </c>
      <c r="E3902" t="s">
        <v>82</v>
      </c>
    </row>
    <row r="3903" spans="1:5" outlineLevel="1" x14ac:dyDescent="0.35">
      <c r="A3903" s="24">
        <f>A3902</f>
        <v>43805</v>
      </c>
      <c r="B3903" s="24" t="str">
        <f>B3902</f>
        <v>TEXAS SPEECH-LANGUAGE-HEARING ASSOC</v>
      </c>
      <c r="C3903" s="25">
        <f>SUBTOTAL(9,C3902:C3902)</f>
        <v>374</v>
      </c>
      <c r="D3903" s="25" t="str">
        <f t="shared" si="61"/>
        <v>TOTAL</v>
      </c>
    </row>
    <row r="3904" spans="1:5" outlineLevel="2" x14ac:dyDescent="0.35">
      <c r="A3904" s="11">
        <v>43805</v>
      </c>
      <c r="B3904" t="s">
        <v>1185</v>
      </c>
      <c r="C3904" s="5">
        <v>100</v>
      </c>
      <c r="D3904" s="25" t="str">
        <f t="shared" si="61"/>
        <v/>
      </c>
      <c r="E3904" t="s">
        <v>83</v>
      </c>
    </row>
    <row r="3905" spans="1:5" outlineLevel="2" x14ac:dyDescent="0.35">
      <c r="A3905" s="11">
        <v>43805</v>
      </c>
      <c r="B3905" t="s">
        <v>1185</v>
      </c>
      <c r="C3905" s="5">
        <v>200</v>
      </c>
      <c r="D3905" s="25" t="str">
        <f t="shared" si="61"/>
        <v/>
      </c>
      <c r="E3905" t="s">
        <v>82</v>
      </c>
    </row>
    <row r="3906" spans="1:5" outlineLevel="1" x14ac:dyDescent="0.35">
      <c r="A3906" s="24">
        <f>A3905</f>
        <v>43805</v>
      </c>
      <c r="B3906" s="24" t="str">
        <f>B3905</f>
        <v>TEXAS TURFGRASS ASSOCIATION</v>
      </c>
      <c r="C3906" s="25">
        <f>SUBTOTAL(9,C3904:C3905)</f>
        <v>300</v>
      </c>
      <c r="D3906" s="25" t="str">
        <f t="shared" si="61"/>
        <v>TOTAL</v>
      </c>
    </row>
    <row r="3907" spans="1:5" outlineLevel="2" x14ac:dyDescent="0.35">
      <c r="A3907" s="11">
        <v>43805</v>
      </c>
      <c r="B3907" t="s">
        <v>1185</v>
      </c>
      <c r="C3907" s="5">
        <v>100</v>
      </c>
      <c r="D3907" s="25" t="str">
        <f t="shared" si="61"/>
        <v/>
      </c>
      <c r="E3907" t="s">
        <v>83</v>
      </c>
    </row>
    <row r="3908" spans="1:5" outlineLevel="2" x14ac:dyDescent="0.35">
      <c r="A3908" s="11">
        <v>43805</v>
      </c>
      <c r="B3908" t="s">
        <v>1185</v>
      </c>
      <c r="C3908" s="5">
        <v>200</v>
      </c>
      <c r="D3908" s="25" t="str">
        <f t="shared" si="61"/>
        <v/>
      </c>
      <c r="E3908" t="s">
        <v>82</v>
      </c>
    </row>
    <row r="3909" spans="1:5" outlineLevel="1" x14ac:dyDescent="0.35">
      <c r="A3909" s="24">
        <f>A3908</f>
        <v>43805</v>
      </c>
      <c r="B3909" s="24" t="str">
        <f>B3908</f>
        <v>TEXAS TURFGRASS ASSOCIATION</v>
      </c>
      <c r="C3909" s="25">
        <f>SUBTOTAL(9,C3907:C3908)</f>
        <v>300</v>
      </c>
      <c r="D3909" s="25" t="str">
        <f t="shared" si="61"/>
        <v>TOTAL</v>
      </c>
    </row>
    <row r="3910" spans="1:5" outlineLevel="2" x14ac:dyDescent="0.35">
      <c r="A3910" s="11">
        <v>43805</v>
      </c>
      <c r="B3910" t="s">
        <v>833</v>
      </c>
      <c r="C3910" s="5">
        <v>65</v>
      </c>
      <c r="D3910" s="25" t="str">
        <f t="shared" si="61"/>
        <v/>
      </c>
      <c r="E3910" t="s">
        <v>77</v>
      </c>
    </row>
    <row r="3911" spans="1:5" outlineLevel="2" x14ac:dyDescent="0.35">
      <c r="A3911" s="11">
        <v>43805</v>
      </c>
      <c r="B3911" t="s">
        <v>833</v>
      </c>
      <c r="C3911" s="5">
        <v>115</v>
      </c>
      <c r="D3911" s="25" t="str">
        <f t="shared" si="61"/>
        <v/>
      </c>
      <c r="E3911" t="s">
        <v>77</v>
      </c>
    </row>
    <row r="3912" spans="1:5" outlineLevel="1" x14ac:dyDescent="0.35">
      <c r="A3912" s="24">
        <f>A3911</f>
        <v>43805</v>
      </c>
      <c r="B3912" s="24" t="str">
        <f>B3911</f>
        <v>ELIJAH THEUS</v>
      </c>
      <c r="C3912" s="25">
        <f>SUBTOTAL(9,C3910:C3911)</f>
        <v>180</v>
      </c>
      <c r="D3912" s="25" t="str">
        <f t="shared" si="61"/>
        <v>TOTAL</v>
      </c>
    </row>
    <row r="3913" spans="1:5" outlineLevel="2" x14ac:dyDescent="0.35">
      <c r="A3913" s="11">
        <v>43805</v>
      </c>
      <c r="B3913" t="s">
        <v>1186</v>
      </c>
      <c r="C3913" s="5">
        <v>125</v>
      </c>
      <c r="D3913" s="25" t="str">
        <f t="shared" si="61"/>
        <v/>
      </c>
      <c r="E3913" t="s">
        <v>77</v>
      </c>
    </row>
    <row r="3914" spans="1:5" outlineLevel="1" x14ac:dyDescent="0.35">
      <c r="A3914" s="24">
        <f>A3913</f>
        <v>43805</v>
      </c>
      <c r="B3914" s="24" t="str">
        <f>B3913</f>
        <v>LANNY R THIBODEAUX</v>
      </c>
      <c r="C3914" s="25">
        <f>SUBTOTAL(9,C3913:C3913)</f>
        <v>125</v>
      </c>
      <c r="D3914" s="25" t="str">
        <f t="shared" si="61"/>
        <v>TOTAL</v>
      </c>
    </row>
    <row r="3915" spans="1:5" outlineLevel="2" x14ac:dyDescent="0.35">
      <c r="A3915" s="11">
        <v>43805</v>
      </c>
      <c r="B3915" t="s">
        <v>19</v>
      </c>
      <c r="C3915" s="5">
        <v>25.84</v>
      </c>
      <c r="D3915" s="25" t="str">
        <f t="shared" si="61"/>
        <v/>
      </c>
      <c r="E3915" t="s">
        <v>81</v>
      </c>
    </row>
    <row r="3916" spans="1:5" outlineLevel="2" x14ac:dyDescent="0.35">
      <c r="A3916" s="11">
        <v>43805</v>
      </c>
      <c r="B3916" t="s">
        <v>19</v>
      </c>
      <c r="C3916" s="5">
        <v>1207.93</v>
      </c>
      <c r="D3916" s="25" t="str">
        <f t="shared" si="61"/>
        <v/>
      </c>
      <c r="E3916" t="s">
        <v>81</v>
      </c>
    </row>
    <row r="3917" spans="1:5" outlineLevel="2" x14ac:dyDescent="0.35">
      <c r="A3917" s="11">
        <v>43805</v>
      </c>
      <c r="B3917" t="s">
        <v>19</v>
      </c>
      <c r="C3917" s="5">
        <v>95.47</v>
      </c>
      <c r="D3917" s="25" t="str">
        <f t="shared" si="61"/>
        <v/>
      </c>
      <c r="E3917" t="s">
        <v>81</v>
      </c>
    </row>
    <row r="3918" spans="1:5" outlineLevel="2" x14ac:dyDescent="0.35">
      <c r="A3918" s="11">
        <v>43805</v>
      </c>
      <c r="B3918" t="s">
        <v>19</v>
      </c>
      <c r="C3918" s="5">
        <v>116.57</v>
      </c>
      <c r="D3918" s="25" t="str">
        <f t="shared" si="61"/>
        <v/>
      </c>
      <c r="E3918" t="s">
        <v>81</v>
      </c>
    </row>
    <row r="3919" spans="1:5" outlineLevel="2" x14ac:dyDescent="0.35">
      <c r="A3919" s="11">
        <v>43805</v>
      </c>
      <c r="B3919" t="s">
        <v>19</v>
      </c>
      <c r="C3919" s="5">
        <v>1545.53</v>
      </c>
      <c r="D3919" s="25" t="str">
        <f t="shared" si="61"/>
        <v/>
      </c>
      <c r="E3919" t="s">
        <v>81</v>
      </c>
    </row>
    <row r="3920" spans="1:5" outlineLevel="2" x14ac:dyDescent="0.35">
      <c r="A3920" s="11">
        <v>43805</v>
      </c>
      <c r="B3920" t="s">
        <v>19</v>
      </c>
      <c r="C3920" s="5">
        <v>1411.72</v>
      </c>
      <c r="D3920" s="25" t="str">
        <f t="shared" si="61"/>
        <v/>
      </c>
      <c r="E3920" t="s">
        <v>81</v>
      </c>
    </row>
    <row r="3921" spans="1:5" outlineLevel="2" x14ac:dyDescent="0.35">
      <c r="A3921" s="11">
        <v>43805</v>
      </c>
      <c r="B3921" t="s">
        <v>19</v>
      </c>
      <c r="C3921" s="5">
        <v>233.91</v>
      </c>
      <c r="D3921" s="25" t="str">
        <f t="shared" si="61"/>
        <v/>
      </c>
      <c r="E3921" t="s">
        <v>81</v>
      </c>
    </row>
    <row r="3922" spans="1:5" outlineLevel="2" x14ac:dyDescent="0.35">
      <c r="A3922" s="11">
        <v>43805</v>
      </c>
      <c r="B3922" t="s">
        <v>19</v>
      </c>
      <c r="C3922" s="5">
        <v>443.62</v>
      </c>
      <c r="D3922" s="25" t="str">
        <f t="shared" si="61"/>
        <v/>
      </c>
      <c r="E3922" t="s">
        <v>81</v>
      </c>
    </row>
    <row r="3923" spans="1:5" outlineLevel="2" x14ac:dyDescent="0.35">
      <c r="A3923" s="11">
        <v>43805</v>
      </c>
      <c r="B3923" t="s">
        <v>19</v>
      </c>
      <c r="C3923" s="5">
        <v>110.79</v>
      </c>
      <c r="D3923" s="25" t="str">
        <f t="shared" si="61"/>
        <v/>
      </c>
      <c r="E3923" t="s">
        <v>81</v>
      </c>
    </row>
    <row r="3924" spans="1:5" outlineLevel="2" x14ac:dyDescent="0.35">
      <c r="A3924" s="11">
        <v>43805</v>
      </c>
      <c r="B3924" t="s">
        <v>19</v>
      </c>
      <c r="C3924" s="5">
        <v>22.98</v>
      </c>
      <c r="D3924" s="25" t="str">
        <f t="shared" si="61"/>
        <v/>
      </c>
      <c r="E3924" t="s">
        <v>81</v>
      </c>
    </row>
    <row r="3925" spans="1:5" outlineLevel="2" x14ac:dyDescent="0.35">
      <c r="A3925" s="11">
        <v>43805</v>
      </c>
      <c r="B3925" t="s">
        <v>19</v>
      </c>
      <c r="C3925" s="5">
        <v>204.72</v>
      </c>
      <c r="D3925" s="25" t="str">
        <f t="shared" si="61"/>
        <v/>
      </c>
      <c r="E3925" t="s">
        <v>81</v>
      </c>
    </row>
    <row r="3926" spans="1:5" outlineLevel="2" x14ac:dyDescent="0.35">
      <c r="A3926" s="11">
        <v>43805</v>
      </c>
      <c r="B3926" t="s">
        <v>19</v>
      </c>
      <c r="C3926" s="5">
        <v>171.46</v>
      </c>
      <c r="D3926" s="25" t="str">
        <f t="shared" ref="D3926:D3989" si="62">IF(E3926="","TOTAL","")</f>
        <v/>
      </c>
      <c r="E3926" t="s">
        <v>81</v>
      </c>
    </row>
    <row r="3927" spans="1:5" outlineLevel="2" x14ac:dyDescent="0.35">
      <c r="A3927" s="11">
        <v>43805</v>
      </c>
      <c r="B3927" t="s">
        <v>19</v>
      </c>
      <c r="C3927" s="5">
        <v>5.9</v>
      </c>
      <c r="D3927" s="25" t="str">
        <f t="shared" si="62"/>
        <v/>
      </c>
      <c r="E3927" t="s">
        <v>81</v>
      </c>
    </row>
    <row r="3928" spans="1:5" outlineLevel="2" x14ac:dyDescent="0.35">
      <c r="A3928" s="11">
        <v>43805</v>
      </c>
      <c r="B3928" t="s">
        <v>19</v>
      </c>
      <c r="C3928" s="5">
        <v>266.62</v>
      </c>
      <c r="D3928" s="25" t="str">
        <f t="shared" si="62"/>
        <v/>
      </c>
      <c r="E3928" t="s">
        <v>81</v>
      </c>
    </row>
    <row r="3929" spans="1:5" outlineLevel="2" x14ac:dyDescent="0.35">
      <c r="A3929" s="11">
        <v>43805</v>
      </c>
      <c r="B3929" t="s">
        <v>19</v>
      </c>
      <c r="C3929" s="5">
        <v>194.53</v>
      </c>
      <c r="D3929" s="25" t="str">
        <f t="shared" si="62"/>
        <v/>
      </c>
      <c r="E3929" t="s">
        <v>81</v>
      </c>
    </row>
    <row r="3930" spans="1:5" outlineLevel="2" x14ac:dyDescent="0.35">
      <c r="A3930" s="11">
        <v>43805</v>
      </c>
      <c r="B3930" t="s">
        <v>19</v>
      </c>
      <c r="C3930" s="5">
        <v>125.76</v>
      </c>
      <c r="D3930" s="25" t="str">
        <f t="shared" si="62"/>
        <v/>
      </c>
      <c r="E3930" t="s">
        <v>81</v>
      </c>
    </row>
    <row r="3931" spans="1:5" outlineLevel="1" x14ac:dyDescent="0.35">
      <c r="A3931" s="24">
        <f>A3930</f>
        <v>43805</v>
      </c>
      <c r="B3931" s="24" t="str">
        <f>B3930</f>
        <v>THOMAS BUS GULF COAST</v>
      </c>
      <c r="C3931" s="25">
        <f>SUBTOTAL(9,C3915:C3930)</f>
        <v>6183.3499999999995</v>
      </c>
      <c r="D3931" s="25" t="str">
        <f t="shared" si="62"/>
        <v>TOTAL</v>
      </c>
    </row>
    <row r="3932" spans="1:5" outlineLevel="2" x14ac:dyDescent="0.35">
      <c r="A3932" s="11">
        <v>43805</v>
      </c>
      <c r="B3932" t="s">
        <v>1187</v>
      </c>
      <c r="C3932" s="5">
        <v>115</v>
      </c>
      <c r="D3932" s="25" t="str">
        <f t="shared" si="62"/>
        <v/>
      </c>
      <c r="E3932" t="s">
        <v>77</v>
      </c>
    </row>
    <row r="3933" spans="1:5" outlineLevel="1" x14ac:dyDescent="0.35">
      <c r="A3933" s="24">
        <f>A3932</f>
        <v>43805</v>
      </c>
      <c r="B3933" s="24" t="str">
        <f>B3932</f>
        <v>GARY LEE THOMPSON SR</v>
      </c>
      <c r="C3933" s="25">
        <f>SUBTOTAL(9,C3932:C3932)</f>
        <v>115</v>
      </c>
      <c r="D3933" s="25" t="str">
        <f t="shared" si="62"/>
        <v>TOTAL</v>
      </c>
    </row>
    <row r="3934" spans="1:5" outlineLevel="2" x14ac:dyDescent="0.35">
      <c r="A3934" s="11">
        <v>43805</v>
      </c>
      <c r="B3934" t="s">
        <v>302</v>
      </c>
      <c r="C3934" s="5">
        <v>11.92</v>
      </c>
      <c r="D3934" s="25" t="str">
        <f t="shared" si="62"/>
        <v/>
      </c>
      <c r="E3934" t="s">
        <v>81</v>
      </c>
    </row>
    <row r="3935" spans="1:5" outlineLevel="2" x14ac:dyDescent="0.35">
      <c r="A3935" s="11">
        <v>43805</v>
      </c>
      <c r="B3935" t="s">
        <v>302</v>
      </c>
      <c r="C3935" s="5">
        <v>64.260000000000005</v>
      </c>
      <c r="D3935" s="25" t="str">
        <f t="shared" si="62"/>
        <v/>
      </c>
      <c r="E3935" t="s">
        <v>81</v>
      </c>
    </row>
    <row r="3936" spans="1:5" outlineLevel="2" x14ac:dyDescent="0.35">
      <c r="A3936" s="11">
        <v>43805</v>
      </c>
      <c r="B3936" t="s">
        <v>302</v>
      </c>
      <c r="C3936" s="5">
        <v>185.6</v>
      </c>
      <c r="D3936" s="25" t="str">
        <f t="shared" si="62"/>
        <v/>
      </c>
      <c r="E3936" t="s">
        <v>81</v>
      </c>
    </row>
    <row r="3937" spans="1:5" outlineLevel="2" x14ac:dyDescent="0.35">
      <c r="A3937" s="11">
        <v>43805</v>
      </c>
      <c r="B3937" t="s">
        <v>302</v>
      </c>
      <c r="C3937" s="5">
        <v>40.54</v>
      </c>
      <c r="D3937" s="25" t="str">
        <f t="shared" si="62"/>
        <v/>
      </c>
      <c r="E3937" t="s">
        <v>81</v>
      </c>
    </row>
    <row r="3938" spans="1:5" outlineLevel="2" x14ac:dyDescent="0.35">
      <c r="A3938" s="11">
        <v>43805</v>
      </c>
      <c r="B3938" t="s">
        <v>302</v>
      </c>
      <c r="C3938" s="5">
        <v>76.45</v>
      </c>
      <c r="D3938" s="25" t="str">
        <f t="shared" si="62"/>
        <v/>
      </c>
      <c r="E3938" t="s">
        <v>81</v>
      </c>
    </row>
    <row r="3939" spans="1:5" outlineLevel="2" x14ac:dyDescent="0.35">
      <c r="A3939" s="11">
        <v>43805</v>
      </c>
      <c r="B3939" t="s">
        <v>302</v>
      </c>
      <c r="C3939" s="5">
        <v>364.3</v>
      </c>
      <c r="D3939" s="25" t="str">
        <f t="shared" si="62"/>
        <v/>
      </c>
      <c r="E3939" t="s">
        <v>81</v>
      </c>
    </row>
    <row r="3940" spans="1:5" outlineLevel="2" x14ac:dyDescent="0.35">
      <c r="A3940" s="11">
        <v>43805</v>
      </c>
      <c r="B3940" t="s">
        <v>302</v>
      </c>
      <c r="C3940" s="5">
        <v>249.5</v>
      </c>
      <c r="D3940" s="25" t="str">
        <f t="shared" si="62"/>
        <v/>
      </c>
      <c r="E3940" t="s">
        <v>81</v>
      </c>
    </row>
    <row r="3941" spans="1:5" outlineLevel="2" x14ac:dyDescent="0.35">
      <c r="A3941" s="11">
        <v>43805</v>
      </c>
      <c r="B3941" t="s">
        <v>302</v>
      </c>
      <c r="C3941" s="5">
        <v>8.8000000000000007</v>
      </c>
      <c r="D3941" s="25" t="str">
        <f t="shared" si="62"/>
        <v/>
      </c>
      <c r="E3941" t="s">
        <v>81</v>
      </c>
    </row>
    <row r="3942" spans="1:5" outlineLevel="2" x14ac:dyDescent="0.35">
      <c r="A3942" s="11">
        <v>43805</v>
      </c>
      <c r="B3942" t="s">
        <v>302</v>
      </c>
      <c r="C3942" s="5">
        <v>1061.3599999999999</v>
      </c>
      <c r="D3942" s="25" t="str">
        <f t="shared" si="62"/>
        <v/>
      </c>
      <c r="E3942" t="s">
        <v>81</v>
      </c>
    </row>
    <row r="3943" spans="1:5" outlineLevel="1" x14ac:dyDescent="0.35">
      <c r="A3943" s="24">
        <f>A3942</f>
        <v>43805</v>
      </c>
      <c r="B3943" s="24" t="str">
        <f>B3942</f>
        <v>TIFCO INDUSTRIES</v>
      </c>
      <c r="C3943" s="25">
        <f>SUBTOTAL(9,C3934:C3942)</f>
        <v>2062.7299999999996</v>
      </c>
      <c r="D3943" s="25" t="str">
        <f t="shared" si="62"/>
        <v>TOTAL</v>
      </c>
    </row>
    <row r="3944" spans="1:5" outlineLevel="2" x14ac:dyDescent="0.35">
      <c r="A3944" s="11">
        <v>43805</v>
      </c>
      <c r="B3944" t="s">
        <v>428</v>
      </c>
      <c r="C3944" s="5">
        <v>110</v>
      </c>
      <c r="D3944" s="25" t="str">
        <f t="shared" si="62"/>
        <v/>
      </c>
      <c r="E3944" t="s">
        <v>82</v>
      </c>
    </row>
    <row r="3945" spans="1:5" outlineLevel="1" x14ac:dyDescent="0.35">
      <c r="A3945" s="24">
        <f>A3944</f>
        <v>43805</v>
      </c>
      <c r="B3945" s="24" t="str">
        <f>B3944</f>
        <v>TMEA</v>
      </c>
      <c r="C3945" s="25">
        <f>SUBTOTAL(9,C3944:C3944)</f>
        <v>110</v>
      </c>
      <c r="D3945" s="25" t="str">
        <f t="shared" si="62"/>
        <v>TOTAL</v>
      </c>
    </row>
    <row r="3946" spans="1:5" outlineLevel="2" x14ac:dyDescent="0.35">
      <c r="A3946" s="11">
        <v>43805</v>
      </c>
      <c r="B3946" t="s">
        <v>428</v>
      </c>
      <c r="C3946" s="5">
        <v>110</v>
      </c>
      <c r="D3946" s="25" t="str">
        <f t="shared" si="62"/>
        <v/>
      </c>
      <c r="E3946" t="s">
        <v>82</v>
      </c>
    </row>
    <row r="3947" spans="1:5" outlineLevel="1" x14ac:dyDescent="0.35">
      <c r="A3947" s="24">
        <f>A3946</f>
        <v>43805</v>
      </c>
      <c r="B3947" s="24" t="str">
        <f>B3946</f>
        <v>TMEA</v>
      </c>
      <c r="C3947" s="25">
        <f>SUBTOTAL(9,C3946:C3946)</f>
        <v>110</v>
      </c>
      <c r="D3947" s="25" t="str">
        <f t="shared" si="62"/>
        <v>TOTAL</v>
      </c>
    </row>
    <row r="3948" spans="1:5" outlineLevel="2" x14ac:dyDescent="0.35">
      <c r="A3948" s="11">
        <v>43805</v>
      </c>
      <c r="B3948" t="s">
        <v>1188</v>
      </c>
      <c r="C3948" s="5">
        <v>135</v>
      </c>
      <c r="D3948" s="25" t="str">
        <f t="shared" si="62"/>
        <v/>
      </c>
      <c r="E3948" t="s">
        <v>99</v>
      </c>
    </row>
    <row r="3949" spans="1:5" outlineLevel="1" x14ac:dyDescent="0.35">
      <c r="A3949" s="24">
        <f>A3948</f>
        <v>43805</v>
      </c>
      <c r="B3949" s="24" t="str">
        <f>B3948</f>
        <v>OTHS DEBATE</v>
      </c>
      <c r="C3949" s="25">
        <f>SUBTOTAL(9,C3948:C3948)</f>
        <v>135</v>
      </c>
      <c r="D3949" s="25" t="str">
        <f t="shared" si="62"/>
        <v>TOTAL</v>
      </c>
    </row>
    <row r="3950" spans="1:5" outlineLevel="2" x14ac:dyDescent="0.35">
      <c r="A3950" s="11">
        <v>43805</v>
      </c>
      <c r="B3950" t="s">
        <v>1189</v>
      </c>
      <c r="C3950" s="5">
        <v>171.14</v>
      </c>
      <c r="D3950" s="25" t="str">
        <f t="shared" si="62"/>
        <v/>
      </c>
      <c r="E3950" t="s">
        <v>79</v>
      </c>
    </row>
    <row r="3951" spans="1:5" outlineLevel="1" x14ac:dyDescent="0.35">
      <c r="A3951" s="24">
        <f>A3950</f>
        <v>43805</v>
      </c>
      <c r="B3951" s="24" t="str">
        <f>B3950</f>
        <v>TRACKWRESTLING</v>
      </c>
      <c r="C3951" s="25">
        <f>SUBTOTAL(9,C3950:C3950)</f>
        <v>171.14</v>
      </c>
      <c r="D3951" s="25" t="str">
        <f t="shared" si="62"/>
        <v>TOTAL</v>
      </c>
    </row>
    <row r="3952" spans="1:5" outlineLevel="2" x14ac:dyDescent="0.35">
      <c r="A3952" s="11">
        <v>43805</v>
      </c>
      <c r="B3952" t="s">
        <v>475</v>
      </c>
      <c r="C3952" s="5">
        <v>9947</v>
      </c>
      <c r="D3952" s="25" t="str">
        <f t="shared" si="62"/>
        <v/>
      </c>
      <c r="E3952" t="s">
        <v>78</v>
      </c>
    </row>
    <row r="3953" spans="1:5" outlineLevel="1" x14ac:dyDescent="0.35">
      <c r="A3953" s="24">
        <f>A3952</f>
        <v>43805</v>
      </c>
      <c r="B3953" s="24" t="str">
        <f>B3952</f>
        <v>TRIDENT BEVERAGE INC</v>
      </c>
      <c r="C3953" s="25">
        <f>SUBTOTAL(9,C3952:C3952)</f>
        <v>9947</v>
      </c>
      <c r="D3953" s="25" t="str">
        <f t="shared" si="62"/>
        <v>TOTAL</v>
      </c>
    </row>
    <row r="3954" spans="1:5" outlineLevel="2" x14ac:dyDescent="0.35">
      <c r="A3954" s="11">
        <v>43805</v>
      </c>
      <c r="B3954" t="s">
        <v>717</v>
      </c>
      <c r="C3954" s="5">
        <v>150</v>
      </c>
      <c r="D3954" s="25" t="str">
        <f t="shared" si="62"/>
        <v/>
      </c>
      <c r="E3954" t="s">
        <v>77</v>
      </c>
    </row>
    <row r="3955" spans="1:5" outlineLevel="1" x14ac:dyDescent="0.35">
      <c r="A3955" s="24">
        <f>A3954</f>
        <v>43805</v>
      </c>
      <c r="B3955" s="24" t="str">
        <f>B3954</f>
        <v>JERRY TULLOS</v>
      </c>
      <c r="C3955" s="25">
        <f>SUBTOTAL(9,C3954:C3954)</f>
        <v>150</v>
      </c>
      <c r="D3955" s="25" t="str">
        <f t="shared" si="62"/>
        <v>TOTAL</v>
      </c>
    </row>
    <row r="3956" spans="1:5" outlineLevel="2" x14ac:dyDescent="0.35">
      <c r="A3956" s="11">
        <v>43805</v>
      </c>
      <c r="B3956" t="s">
        <v>835</v>
      </c>
      <c r="C3956" s="5">
        <v>135</v>
      </c>
      <c r="D3956" s="25" t="str">
        <f t="shared" si="62"/>
        <v/>
      </c>
      <c r="E3956" t="s">
        <v>77</v>
      </c>
    </row>
    <row r="3957" spans="1:5" outlineLevel="1" x14ac:dyDescent="0.35">
      <c r="A3957" s="24">
        <f>A3956</f>
        <v>43805</v>
      </c>
      <c r="B3957" s="24" t="str">
        <f>B3956</f>
        <v>NATHAN KYLE TURNEY</v>
      </c>
      <c r="C3957" s="25">
        <f>SUBTOTAL(9,C3956:C3956)</f>
        <v>135</v>
      </c>
      <c r="D3957" s="25" t="str">
        <f t="shared" si="62"/>
        <v>TOTAL</v>
      </c>
    </row>
    <row r="3958" spans="1:5" outlineLevel="2" x14ac:dyDescent="0.35">
      <c r="A3958" s="11">
        <v>43805</v>
      </c>
      <c r="B3958" t="s">
        <v>314</v>
      </c>
      <c r="C3958" s="5">
        <v>17.809999999999999</v>
      </c>
      <c r="D3958" s="25" t="str">
        <f t="shared" si="62"/>
        <v/>
      </c>
      <c r="E3958" t="s">
        <v>95</v>
      </c>
    </row>
    <row r="3959" spans="1:5" outlineLevel="2" x14ac:dyDescent="0.35">
      <c r="A3959" s="11">
        <v>43805</v>
      </c>
      <c r="B3959" t="s">
        <v>314</v>
      </c>
      <c r="C3959" s="5">
        <v>12.37</v>
      </c>
      <c r="D3959" s="25" t="str">
        <f t="shared" si="62"/>
        <v/>
      </c>
      <c r="E3959" t="s">
        <v>79</v>
      </c>
    </row>
    <row r="3960" spans="1:5" outlineLevel="1" x14ac:dyDescent="0.35">
      <c r="A3960" s="24">
        <f>A3959</f>
        <v>43805</v>
      </c>
      <c r="B3960" s="24" t="str">
        <f>B3959</f>
        <v>TXTAG</v>
      </c>
      <c r="C3960" s="25">
        <f>SUBTOTAL(9,C3958:C3959)</f>
        <v>30.18</v>
      </c>
      <c r="D3960" s="25" t="str">
        <f t="shared" si="62"/>
        <v>TOTAL</v>
      </c>
    </row>
    <row r="3961" spans="1:5" outlineLevel="2" x14ac:dyDescent="0.35">
      <c r="A3961" s="11">
        <v>43805</v>
      </c>
      <c r="B3961" t="s">
        <v>1190</v>
      </c>
      <c r="C3961" s="5">
        <v>56</v>
      </c>
      <c r="D3961" s="25" t="str">
        <f t="shared" si="62"/>
        <v/>
      </c>
      <c r="E3961" t="s">
        <v>80</v>
      </c>
    </row>
    <row r="3962" spans="1:5" outlineLevel="1" x14ac:dyDescent="0.35">
      <c r="A3962" s="24">
        <f>A3961</f>
        <v>43805</v>
      </c>
      <c r="B3962" s="24" t="str">
        <f>B3961</f>
        <v>UNIVERSITY OF TEXAS/AUSTIN</v>
      </c>
      <c r="C3962" s="25">
        <f>SUBTOTAL(9,C3961:C3961)</f>
        <v>56</v>
      </c>
      <c r="D3962" s="25" t="str">
        <f t="shared" si="62"/>
        <v>TOTAL</v>
      </c>
    </row>
    <row r="3963" spans="1:5" outlineLevel="2" x14ac:dyDescent="0.35">
      <c r="A3963" s="11">
        <v>43805</v>
      </c>
      <c r="B3963" t="s">
        <v>324</v>
      </c>
      <c r="C3963" s="5">
        <v>5.95</v>
      </c>
      <c r="D3963" s="25" t="str">
        <f t="shared" si="62"/>
        <v/>
      </c>
      <c r="E3963" t="s">
        <v>87</v>
      </c>
    </row>
    <row r="3964" spans="1:5" outlineLevel="2" x14ac:dyDescent="0.35">
      <c r="A3964" s="11">
        <v>43805</v>
      </c>
      <c r="B3964" t="s">
        <v>324</v>
      </c>
      <c r="C3964" s="5">
        <v>63.45</v>
      </c>
      <c r="D3964" s="25" t="str">
        <f t="shared" si="62"/>
        <v/>
      </c>
      <c r="E3964" t="s">
        <v>87</v>
      </c>
    </row>
    <row r="3965" spans="1:5" outlineLevel="2" x14ac:dyDescent="0.35">
      <c r="A3965" s="11">
        <v>43805</v>
      </c>
      <c r="B3965" t="s">
        <v>324</v>
      </c>
      <c r="C3965" s="5">
        <v>63.45</v>
      </c>
      <c r="D3965" s="25" t="str">
        <f t="shared" si="62"/>
        <v/>
      </c>
      <c r="E3965" t="s">
        <v>87</v>
      </c>
    </row>
    <row r="3966" spans="1:5" outlineLevel="2" x14ac:dyDescent="0.35">
      <c r="A3966" s="11">
        <v>43805</v>
      </c>
      <c r="B3966" t="s">
        <v>324</v>
      </c>
      <c r="C3966" s="5">
        <v>5.95</v>
      </c>
      <c r="D3966" s="25" t="str">
        <f t="shared" si="62"/>
        <v/>
      </c>
      <c r="E3966" t="s">
        <v>87</v>
      </c>
    </row>
    <row r="3967" spans="1:5" outlineLevel="1" x14ac:dyDescent="0.35">
      <c r="A3967" s="24">
        <f>A3966</f>
        <v>43805</v>
      </c>
      <c r="B3967" s="24" t="str">
        <f>B3966</f>
        <v>UNIFIRST HOLDINGS INC</v>
      </c>
      <c r="C3967" s="25">
        <f>SUBTOTAL(9,C3963:C3966)</f>
        <v>138.80000000000001</v>
      </c>
      <c r="D3967" s="25" t="str">
        <f t="shared" si="62"/>
        <v>TOTAL</v>
      </c>
    </row>
    <row r="3968" spans="1:5" outlineLevel="2" x14ac:dyDescent="0.35">
      <c r="A3968" s="11">
        <v>43805</v>
      </c>
      <c r="B3968" t="s">
        <v>364</v>
      </c>
      <c r="C3968" s="5">
        <v>6779.19</v>
      </c>
      <c r="D3968" s="25" t="str">
        <f t="shared" si="62"/>
        <v/>
      </c>
      <c r="E3968" t="s">
        <v>487</v>
      </c>
    </row>
    <row r="3969" spans="1:5" outlineLevel="1" x14ac:dyDescent="0.35">
      <c r="A3969" s="24">
        <f>A3968</f>
        <v>43805</v>
      </c>
      <c r="B3969" s="24" t="str">
        <f>B3968</f>
        <v>U S BANK PARS ACCOUNT 6746022500</v>
      </c>
      <c r="C3969" s="25">
        <f>SUBTOTAL(9,C3968:C3968)</f>
        <v>6779.19</v>
      </c>
      <c r="D3969" s="25" t="str">
        <f t="shared" si="62"/>
        <v>TOTAL</v>
      </c>
    </row>
    <row r="3970" spans="1:5" outlineLevel="2" x14ac:dyDescent="0.35">
      <c r="A3970" s="11">
        <v>43805</v>
      </c>
      <c r="B3970" t="s">
        <v>364</v>
      </c>
      <c r="C3970" s="5">
        <v>10856.6</v>
      </c>
      <c r="D3970" s="25" t="str">
        <f t="shared" si="62"/>
        <v/>
      </c>
      <c r="E3970" t="s">
        <v>487</v>
      </c>
    </row>
    <row r="3971" spans="1:5" outlineLevel="1" x14ac:dyDescent="0.35">
      <c r="A3971" s="24">
        <f>A3970</f>
        <v>43805</v>
      </c>
      <c r="B3971" s="24" t="str">
        <f>B3970</f>
        <v>U S BANK PARS ACCOUNT 6746022500</v>
      </c>
      <c r="C3971" s="25">
        <f>SUBTOTAL(9,C3970:C3970)</f>
        <v>10856.6</v>
      </c>
      <c r="D3971" s="25" t="str">
        <f t="shared" si="62"/>
        <v>TOTAL</v>
      </c>
    </row>
    <row r="3972" spans="1:5" outlineLevel="2" x14ac:dyDescent="0.35">
      <c r="A3972" s="11">
        <v>43805</v>
      </c>
      <c r="B3972" t="s">
        <v>364</v>
      </c>
      <c r="C3972" s="5">
        <v>17745.89</v>
      </c>
      <c r="D3972" s="25" t="str">
        <f t="shared" si="62"/>
        <v/>
      </c>
      <c r="E3972" t="s">
        <v>487</v>
      </c>
    </row>
    <row r="3973" spans="1:5" outlineLevel="1" x14ac:dyDescent="0.35">
      <c r="A3973" s="24">
        <f>A3972</f>
        <v>43805</v>
      </c>
      <c r="B3973" s="24" t="str">
        <f>B3972</f>
        <v>U S BANK PARS ACCOUNT 6746022500</v>
      </c>
      <c r="C3973" s="25">
        <f>SUBTOTAL(9,C3972:C3972)</f>
        <v>17745.89</v>
      </c>
      <c r="D3973" s="25" t="str">
        <f t="shared" si="62"/>
        <v>TOTAL</v>
      </c>
    </row>
    <row r="3974" spans="1:5" outlineLevel="2" x14ac:dyDescent="0.35">
      <c r="A3974" s="11">
        <v>43805</v>
      </c>
      <c r="B3974" t="s">
        <v>49</v>
      </c>
      <c r="C3974" s="5">
        <v>136.29</v>
      </c>
      <c r="D3974" s="25" t="str">
        <f t="shared" si="62"/>
        <v/>
      </c>
      <c r="E3974" t="s">
        <v>81</v>
      </c>
    </row>
    <row r="3975" spans="1:5" outlineLevel="2" x14ac:dyDescent="0.35">
      <c r="A3975" s="11">
        <v>43805</v>
      </c>
      <c r="B3975" t="s">
        <v>49</v>
      </c>
      <c r="C3975" s="5">
        <v>58.14</v>
      </c>
      <c r="D3975" s="25" t="str">
        <f t="shared" si="62"/>
        <v/>
      </c>
      <c r="E3975" t="s">
        <v>81</v>
      </c>
    </row>
    <row r="3976" spans="1:5" outlineLevel="1" x14ac:dyDescent="0.35">
      <c r="A3976" s="24">
        <f>A3975</f>
        <v>43805</v>
      </c>
      <c r="B3976" s="24" t="str">
        <f>B3975</f>
        <v>UNITED PARCEL SERVICE</v>
      </c>
      <c r="C3976" s="25">
        <f>SUBTOTAL(9,C3974:C3975)</f>
        <v>194.43</v>
      </c>
      <c r="D3976" s="25" t="str">
        <f t="shared" si="62"/>
        <v>TOTAL</v>
      </c>
    </row>
    <row r="3977" spans="1:5" outlineLevel="2" x14ac:dyDescent="0.35">
      <c r="A3977" s="11">
        <v>43805</v>
      </c>
      <c r="B3977" t="s">
        <v>1191</v>
      </c>
      <c r="C3977" s="5">
        <v>1000</v>
      </c>
      <c r="D3977" s="25" t="str">
        <f t="shared" si="62"/>
        <v/>
      </c>
      <c r="E3977" t="s">
        <v>93</v>
      </c>
    </row>
    <row r="3978" spans="1:5" outlineLevel="1" x14ac:dyDescent="0.35">
      <c r="A3978" s="24">
        <f>A3977</f>
        <v>43805</v>
      </c>
      <c r="B3978" s="24" t="str">
        <f>B3977</f>
        <v>UNIVERSITY OF TEXAS</v>
      </c>
      <c r="C3978" s="25">
        <f>SUBTOTAL(9,C3977:C3977)</f>
        <v>1000</v>
      </c>
      <c r="D3978" s="25" t="str">
        <f t="shared" si="62"/>
        <v>TOTAL</v>
      </c>
    </row>
    <row r="3979" spans="1:5" outlineLevel="2" x14ac:dyDescent="0.35">
      <c r="A3979" s="11">
        <v>43805</v>
      </c>
      <c r="B3979" t="s">
        <v>1192</v>
      </c>
      <c r="C3979" s="5">
        <v>400</v>
      </c>
      <c r="D3979" s="25" t="str">
        <f t="shared" si="62"/>
        <v/>
      </c>
      <c r="E3979" t="s">
        <v>91</v>
      </c>
    </row>
    <row r="3980" spans="1:5" outlineLevel="2" x14ac:dyDescent="0.35">
      <c r="A3980" s="11">
        <v>43805</v>
      </c>
      <c r="B3980" t="s">
        <v>1192</v>
      </c>
      <c r="C3980" s="5">
        <v>600</v>
      </c>
      <c r="D3980" s="25" t="str">
        <f t="shared" si="62"/>
        <v/>
      </c>
      <c r="E3980" t="s">
        <v>91</v>
      </c>
    </row>
    <row r="3981" spans="1:5" outlineLevel="2" x14ac:dyDescent="0.35">
      <c r="A3981" s="11">
        <v>43805</v>
      </c>
      <c r="B3981" t="s">
        <v>1192</v>
      </c>
      <c r="C3981" s="5">
        <v>75</v>
      </c>
      <c r="D3981" s="25" t="str">
        <f t="shared" si="62"/>
        <v/>
      </c>
      <c r="E3981" t="s">
        <v>91</v>
      </c>
    </row>
    <row r="3982" spans="1:5" outlineLevel="2" x14ac:dyDescent="0.35">
      <c r="A3982" s="11">
        <v>43805</v>
      </c>
      <c r="B3982" t="s">
        <v>1192</v>
      </c>
      <c r="C3982" s="5">
        <v>3300</v>
      </c>
      <c r="D3982" s="25" t="str">
        <f t="shared" si="62"/>
        <v/>
      </c>
      <c r="E3982" t="s">
        <v>91</v>
      </c>
    </row>
    <row r="3983" spans="1:5" outlineLevel="1" x14ac:dyDescent="0.35">
      <c r="A3983" s="24">
        <f>A3982</f>
        <v>43805</v>
      </c>
      <c r="B3983" s="24" t="str">
        <f>B3982</f>
        <v>THE UNIVERSITY OF TEXAS AT AUSTIN</v>
      </c>
      <c r="C3983" s="25">
        <f>SUBTOTAL(9,C3979:C3982)</f>
        <v>4375</v>
      </c>
      <c r="D3983" s="25" t="str">
        <f t="shared" si="62"/>
        <v>TOTAL</v>
      </c>
    </row>
    <row r="3984" spans="1:5" outlineLevel="2" x14ac:dyDescent="0.35">
      <c r="A3984" s="11">
        <v>43805</v>
      </c>
      <c r="B3984" t="s">
        <v>241</v>
      </c>
      <c r="C3984" s="5">
        <v>10305</v>
      </c>
      <c r="D3984" s="25" t="str">
        <f t="shared" si="62"/>
        <v/>
      </c>
      <c r="E3984" t="s">
        <v>85</v>
      </c>
    </row>
    <row r="3985" spans="1:5" outlineLevel="2" x14ac:dyDescent="0.35">
      <c r="A3985" s="11">
        <v>43805</v>
      </c>
      <c r="B3985" t="s">
        <v>241</v>
      </c>
      <c r="C3985" s="5">
        <v>230</v>
      </c>
      <c r="D3985" s="25" t="str">
        <f t="shared" si="62"/>
        <v/>
      </c>
      <c r="E3985" t="s">
        <v>85</v>
      </c>
    </row>
    <row r="3986" spans="1:5" outlineLevel="1" x14ac:dyDescent="0.35">
      <c r="A3986" s="24">
        <f>A3985</f>
        <v>43805</v>
      </c>
      <c r="B3986" s="24" t="str">
        <f>B3985</f>
        <v>VARIABLE SPEED SOLUTIONS</v>
      </c>
      <c r="C3986" s="25">
        <f>SUBTOTAL(9,C3984:C3985)</f>
        <v>10535</v>
      </c>
      <c r="D3986" s="25" t="str">
        <f t="shared" si="62"/>
        <v>TOTAL</v>
      </c>
    </row>
    <row r="3987" spans="1:5" outlineLevel="2" x14ac:dyDescent="0.35">
      <c r="A3987" s="11">
        <v>43805</v>
      </c>
      <c r="B3987" t="s">
        <v>122</v>
      </c>
      <c r="C3987" s="5">
        <v>402.5</v>
      </c>
      <c r="D3987" s="25" t="str">
        <f t="shared" si="62"/>
        <v/>
      </c>
      <c r="E3987" t="s">
        <v>79</v>
      </c>
    </row>
    <row r="3988" spans="1:5" outlineLevel="2" x14ac:dyDescent="0.35">
      <c r="A3988" s="11">
        <v>43805</v>
      </c>
      <c r="B3988" t="s">
        <v>122</v>
      </c>
      <c r="C3988" s="5">
        <v>1225</v>
      </c>
      <c r="D3988" s="25" t="str">
        <f t="shared" si="62"/>
        <v/>
      </c>
      <c r="E3988" t="s">
        <v>79</v>
      </c>
    </row>
    <row r="3989" spans="1:5" outlineLevel="2" x14ac:dyDescent="0.35">
      <c r="A3989" s="11">
        <v>43805</v>
      </c>
      <c r="B3989" t="s">
        <v>122</v>
      </c>
      <c r="C3989" s="5">
        <v>513.6</v>
      </c>
      <c r="D3989" s="25" t="str">
        <f t="shared" si="62"/>
        <v/>
      </c>
      <c r="E3989" t="s">
        <v>79</v>
      </c>
    </row>
    <row r="3990" spans="1:5" outlineLevel="2" x14ac:dyDescent="0.35">
      <c r="A3990" s="11">
        <v>43805</v>
      </c>
      <c r="B3990" t="s">
        <v>122</v>
      </c>
      <c r="C3990" s="5">
        <v>553.39</v>
      </c>
      <c r="D3990" s="25" t="str">
        <f t="shared" ref="D3990:D4053" si="63">IF(E3990="","TOTAL","")</f>
        <v/>
      </c>
      <c r="E3990" t="s">
        <v>79</v>
      </c>
    </row>
    <row r="3991" spans="1:5" outlineLevel="2" x14ac:dyDescent="0.35">
      <c r="A3991" s="11">
        <v>43805</v>
      </c>
      <c r="B3991" t="s">
        <v>122</v>
      </c>
      <c r="C3991" s="5">
        <v>565.41999999999996</v>
      </c>
      <c r="D3991" s="25" t="str">
        <f t="shared" si="63"/>
        <v/>
      </c>
      <c r="E3991" t="s">
        <v>79</v>
      </c>
    </row>
    <row r="3992" spans="1:5" outlineLevel="2" x14ac:dyDescent="0.35">
      <c r="A3992" s="11">
        <v>43805</v>
      </c>
      <c r="B3992" t="s">
        <v>122</v>
      </c>
      <c r="C3992" s="5">
        <v>4165</v>
      </c>
      <c r="D3992" s="25" t="str">
        <f t="shared" si="63"/>
        <v/>
      </c>
      <c r="E3992" t="s">
        <v>79</v>
      </c>
    </row>
    <row r="3993" spans="1:5" outlineLevel="2" x14ac:dyDescent="0.35">
      <c r="A3993" s="11">
        <v>43805</v>
      </c>
      <c r="B3993" t="s">
        <v>122</v>
      </c>
      <c r="C3993" s="5">
        <v>265.5</v>
      </c>
      <c r="D3993" s="25" t="str">
        <f t="shared" si="63"/>
        <v/>
      </c>
      <c r="E3993" t="s">
        <v>79</v>
      </c>
    </row>
    <row r="3994" spans="1:5" outlineLevel="2" x14ac:dyDescent="0.35">
      <c r="A3994" s="11">
        <v>43805</v>
      </c>
      <c r="B3994" t="s">
        <v>122</v>
      </c>
      <c r="C3994" s="5">
        <v>172.8</v>
      </c>
      <c r="D3994" s="25" t="str">
        <f t="shared" si="63"/>
        <v/>
      </c>
      <c r="E3994" t="s">
        <v>79</v>
      </c>
    </row>
    <row r="3995" spans="1:5" outlineLevel="2" x14ac:dyDescent="0.35">
      <c r="A3995" s="11">
        <v>43805</v>
      </c>
      <c r="B3995" t="s">
        <v>122</v>
      </c>
      <c r="C3995" s="5">
        <v>154.5</v>
      </c>
      <c r="D3995" s="25" t="str">
        <f t="shared" si="63"/>
        <v/>
      </c>
      <c r="E3995" t="s">
        <v>480</v>
      </c>
    </row>
    <row r="3996" spans="1:5" outlineLevel="1" x14ac:dyDescent="0.35">
      <c r="A3996" s="24">
        <f>A3995</f>
        <v>43805</v>
      </c>
      <c r="B3996" s="24" t="str">
        <f>B3995</f>
        <v>BSN SPORTS LLC</v>
      </c>
      <c r="C3996" s="25">
        <f>SUBTOTAL(9,C3987:C3995)</f>
        <v>8017.71</v>
      </c>
      <c r="D3996" s="25" t="str">
        <f t="shared" si="63"/>
        <v>TOTAL</v>
      </c>
    </row>
    <row r="3997" spans="1:5" outlineLevel="2" x14ac:dyDescent="0.35">
      <c r="A3997" s="11">
        <v>43805</v>
      </c>
      <c r="B3997" t="s">
        <v>1193</v>
      </c>
      <c r="C3997" s="5">
        <v>500</v>
      </c>
      <c r="D3997" s="25" t="str">
        <f t="shared" si="63"/>
        <v/>
      </c>
      <c r="E3997" t="s">
        <v>99</v>
      </c>
    </row>
    <row r="3998" spans="1:5" outlineLevel="1" x14ac:dyDescent="0.35">
      <c r="A3998" s="24">
        <f>A3997</f>
        <v>43805</v>
      </c>
      <c r="B3998" s="24" t="str">
        <f>B3997</f>
        <v>UNIVERSAL CHEERLEADERS ASSOCIATION</v>
      </c>
      <c r="C3998" s="25">
        <f>SUBTOTAL(9,C3997:C3997)</f>
        <v>500</v>
      </c>
      <c r="D3998" s="25" t="str">
        <f t="shared" si="63"/>
        <v>TOTAL</v>
      </c>
    </row>
    <row r="3999" spans="1:5" outlineLevel="2" x14ac:dyDescent="0.35">
      <c r="A3999" s="11">
        <v>43805</v>
      </c>
      <c r="B3999" t="s">
        <v>581</v>
      </c>
      <c r="C3999" s="5">
        <v>85.46</v>
      </c>
      <c r="D3999" s="25" t="str">
        <f t="shared" si="63"/>
        <v/>
      </c>
      <c r="E3999" t="s">
        <v>79</v>
      </c>
    </row>
    <row r="4000" spans="1:5" outlineLevel="2" x14ac:dyDescent="0.35">
      <c r="A4000" s="11">
        <v>43805</v>
      </c>
      <c r="B4000" t="s">
        <v>581</v>
      </c>
      <c r="C4000" s="5">
        <v>2183</v>
      </c>
      <c r="D4000" s="25" t="str">
        <f t="shared" si="63"/>
        <v/>
      </c>
      <c r="E4000" t="s">
        <v>79</v>
      </c>
    </row>
    <row r="4001" spans="1:5" outlineLevel="1" x14ac:dyDescent="0.35">
      <c r="A4001" s="24">
        <f>A4000</f>
        <v>43805</v>
      </c>
      <c r="B4001" s="24" t="str">
        <f>B4000</f>
        <v>VARSITY SPIRIT FASHION</v>
      </c>
      <c r="C4001" s="25">
        <f>SUBTOTAL(9,C3999:C4000)</f>
        <v>2268.46</v>
      </c>
      <c r="D4001" s="25" t="str">
        <f t="shared" si="63"/>
        <v>TOTAL</v>
      </c>
    </row>
    <row r="4002" spans="1:5" outlineLevel="2" x14ac:dyDescent="0.35">
      <c r="A4002" s="11">
        <v>43805</v>
      </c>
      <c r="B4002" t="s">
        <v>1194</v>
      </c>
      <c r="C4002" s="5">
        <v>125</v>
      </c>
      <c r="D4002" s="25" t="str">
        <f t="shared" si="63"/>
        <v/>
      </c>
      <c r="E4002" t="s">
        <v>77</v>
      </c>
    </row>
    <row r="4003" spans="1:5" outlineLevel="1" x14ac:dyDescent="0.35">
      <c r="A4003" s="24">
        <f>A4002</f>
        <v>43805</v>
      </c>
      <c r="B4003" s="24" t="str">
        <f>B4002</f>
        <v>SIMON VASQUEZ</v>
      </c>
      <c r="C4003" s="25">
        <f>SUBTOTAL(9,C4002:C4002)</f>
        <v>125</v>
      </c>
      <c r="D4003" s="25" t="str">
        <f t="shared" si="63"/>
        <v>TOTAL</v>
      </c>
    </row>
    <row r="4004" spans="1:5" outlineLevel="2" x14ac:dyDescent="0.35">
      <c r="A4004" s="11">
        <v>43805</v>
      </c>
      <c r="B4004" t="s">
        <v>513</v>
      </c>
      <c r="C4004" s="5">
        <v>96</v>
      </c>
      <c r="D4004" s="25" t="str">
        <f t="shared" si="63"/>
        <v/>
      </c>
      <c r="E4004" t="s">
        <v>77</v>
      </c>
    </row>
    <row r="4005" spans="1:5" outlineLevel="1" x14ac:dyDescent="0.35">
      <c r="A4005" s="24">
        <f>A4004</f>
        <v>43805</v>
      </c>
      <c r="B4005" s="24" t="str">
        <f>B4004</f>
        <v>MARIA VAZQUEZ</v>
      </c>
      <c r="C4005" s="25">
        <f>SUBTOTAL(9,C4004:C4004)</f>
        <v>96</v>
      </c>
      <c r="D4005" s="25" t="str">
        <f t="shared" si="63"/>
        <v>TOTAL</v>
      </c>
    </row>
    <row r="4006" spans="1:5" outlineLevel="2" x14ac:dyDescent="0.35">
      <c r="A4006" s="11">
        <v>43805</v>
      </c>
      <c r="B4006" t="s">
        <v>139</v>
      </c>
      <c r="C4006" s="5">
        <v>64.98</v>
      </c>
      <c r="D4006" s="25" t="str">
        <f t="shared" si="63"/>
        <v/>
      </c>
      <c r="E4006" t="s">
        <v>79</v>
      </c>
    </row>
    <row r="4007" spans="1:5" outlineLevel="1" x14ac:dyDescent="0.35">
      <c r="A4007" s="24">
        <f>A4006</f>
        <v>43805</v>
      </c>
      <c r="B4007" s="24" t="str">
        <f>B4006</f>
        <v>VERIZON WIRELESS MESSAGING SERVICES</v>
      </c>
      <c r="C4007" s="25">
        <f>SUBTOTAL(9,C4006:C4006)</f>
        <v>64.98</v>
      </c>
      <c r="D4007" s="25" t="str">
        <f t="shared" si="63"/>
        <v>TOTAL</v>
      </c>
    </row>
    <row r="4008" spans="1:5" outlineLevel="2" x14ac:dyDescent="0.35">
      <c r="A4008" s="11">
        <v>43805</v>
      </c>
      <c r="B4008" t="s">
        <v>1195</v>
      </c>
      <c r="C4008" s="5">
        <v>330.87</v>
      </c>
      <c r="D4008" s="25" t="str">
        <f t="shared" si="63"/>
        <v/>
      </c>
      <c r="E4008" t="s">
        <v>79</v>
      </c>
    </row>
    <row r="4009" spans="1:5" outlineLevel="2" x14ac:dyDescent="0.35">
      <c r="A4009" s="11">
        <v>43805</v>
      </c>
      <c r="B4009" t="s">
        <v>1195</v>
      </c>
      <c r="C4009" s="5">
        <v>1128.17</v>
      </c>
      <c r="D4009" s="25" t="str">
        <f t="shared" si="63"/>
        <v/>
      </c>
      <c r="E4009" t="s">
        <v>79</v>
      </c>
    </row>
    <row r="4010" spans="1:5" outlineLevel="1" x14ac:dyDescent="0.35">
      <c r="A4010" s="24">
        <f>A4009</f>
        <v>43805</v>
      </c>
      <c r="B4010" s="24" t="str">
        <f>B4009</f>
        <v>VERNIER SOFTWARE &amp; TECHNOLOGY</v>
      </c>
      <c r="C4010" s="25">
        <f>SUBTOTAL(9,C4008:C4009)</f>
        <v>1459.04</v>
      </c>
      <c r="D4010" s="25" t="str">
        <f t="shared" si="63"/>
        <v>TOTAL</v>
      </c>
    </row>
    <row r="4011" spans="1:5" outlineLevel="2" x14ac:dyDescent="0.35">
      <c r="A4011" s="11">
        <v>43805</v>
      </c>
      <c r="B4011" t="s">
        <v>839</v>
      </c>
      <c r="C4011" s="5">
        <v>65</v>
      </c>
      <c r="D4011" s="25" t="str">
        <f t="shared" si="63"/>
        <v/>
      </c>
      <c r="E4011" t="s">
        <v>77</v>
      </c>
    </row>
    <row r="4012" spans="1:5" outlineLevel="1" x14ac:dyDescent="0.35">
      <c r="A4012" s="24">
        <f>A4011</f>
        <v>43805</v>
      </c>
      <c r="B4012" s="24" t="str">
        <f>B4011</f>
        <v>EDWARD F VOLF</v>
      </c>
      <c r="C4012" s="25">
        <f>SUBTOTAL(9,C4011:C4011)</f>
        <v>65</v>
      </c>
      <c r="D4012" s="25" t="str">
        <f t="shared" si="63"/>
        <v>TOTAL</v>
      </c>
    </row>
    <row r="4013" spans="1:5" outlineLevel="2" x14ac:dyDescent="0.35">
      <c r="A4013" s="11">
        <v>43805</v>
      </c>
      <c r="B4013" t="s">
        <v>262</v>
      </c>
      <c r="C4013" s="5">
        <v>1669.74</v>
      </c>
      <c r="D4013" s="25" t="str">
        <f t="shared" si="63"/>
        <v/>
      </c>
      <c r="E4013" t="s">
        <v>79</v>
      </c>
    </row>
    <row r="4014" spans="1:5" outlineLevel="1" x14ac:dyDescent="0.35">
      <c r="A4014" s="24">
        <f>A4013</f>
        <v>43805</v>
      </c>
      <c r="B4014" s="24" t="str">
        <f>B4013</f>
        <v>WARDS SCIENCE</v>
      </c>
      <c r="C4014" s="25">
        <f>SUBTOTAL(9,C4013:C4013)</f>
        <v>1669.74</v>
      </c>
      <c r="D4014" s="25" t="str">
        <f t="shared" si="63"/>
        <v>TOTAL</v>
      </c>
    </row>
    <row r="4015" spans="1:5" outlineLevel="2" x14ac:dyDescent="0.35">
      <c r="A4015" s="11">
        <v>43805</v>
      </c>
      <c r="B4015" t="s">
        <v>1196</v>
      </c>
      <c r="C4015" s="5">
        <v>4277</v>
      </c>
      <c r="D4015" s="25" t="str">
        <f t="shared" si="63"/>
        <v/>
      </c>
      <c r="E4015" t="s">
        <v>77</v>
      </c>
    </row>
    <row r="4016" spans="1:5" outlineLevel="1" x14ac:dyDescent="0.35">
      <c r="A4016" s="24">
        <f>A4015</f>
        <v>43805</v>
      </c>
      <c r="B4016" s="24" t="str">
        <f>B4015</f>
        <v>WAGEWORKS INC</v>
      </c>
      <c r="C4016" s="25">
        <f>SUBTOTAL(9,C4015:C4015)</f>
        <v>4277</v>
      </c>
      <c r="D4016" s="25" t="str">
        <f t="shared" si="63"/>
        <v>TOTAL</v>
      </c>
    </row>
    <row r="4017" spans="1:5" outlineLevel="2" x14ac:dyDescent="0.35">
      <c r="A4017" s="11">
        <v>43805</v>
      </c>
      <c r="B4017" t="s">
        <v>1197</v>
      </c>
      <c r="C4017" s="5">
        <v>150</v>
      </c>
      <c r="D4017" s="25" t="str">
        <f t="shared" si="63"/>
        <v/>
      </c>
      <c r="E4017" t="s">
        <v>77</v>
      </c>
    </row>
    <row r="4018" spans="1:5" outlineLevel="1" x14ac:dyDescent="0.35">
      <c r="A4018" s="24">
        <f>A4017</f>
        <v>43805</v>
      </c>
      <c r="B4018" s="24" t="str">
        <f>B4017</f>
        <v>BEVERLY A WANNER</v>
      </c>
      <c r="C4018" s="25">
        <f>SUBTOTAL(9,C4017:C4017)</f>
        <v>150</v>
      </c>
      <c r="D4018" s="25" t="str">
        <f t="shared" si="63"/>
        <v>TOTAL</v>
      </c>
    </row>
    <row r="4019" spans="1:5" outlineLevel="2" x14ac:dyDescent="0.35">
      <c r="A4019" s="11">
        <v>43805</v>
      </c>
      <c r="B4019" t="s">
        <v>840</v>
      </c>
      <c r="C4019" s="5">
        <v>125</v>
      </c>
      <c r="D4019" s="25" t="str">
        <f t="shared" si="63"/>
        <v/>
      </c>
      <c r="E4019" t="s">
        <v>77</v>
      </c>
    </row>
    <row r="4020" spans="1:5" outlineLevel="1" x14ac:dyDescent="0.35">
      <c r="A4020" s="24">
        <f>A4019</f>
        <v>43805</v>
      </c>
      <c r="B4020" s="24" t="str">
        <f>B4019</f>
        <v>JAMES C WARD</v>
      </c>
      <c r="C4020" s="25">
        <f>SUBTOTAL(9,C4019:C4019)</f>
        <v>125</v>
      </c>
      <c r="D4020" s="25" t="str">
        <f t="shared" si="63"/>
        <v>TOTAL</v>
      </c>
    </row>
    <row r="4021" spans="1:5" outlineLevel="2" x14ac:dyDescent="0.35">
      <c r="A4021" s="11">
        <v>43805</v>
      </c>
      <c r="B4021" t="s">
        <v>1198</v>
      </c>
      <c r="C4021" s="5">
        <v>244.12</v>
      </c>
      <c r="D4021" s="25" t="str">
        <f t="shared" si="63"/>
        <v/>
      </c>
      <c r="E4021" t="s">
        <v>89</v>
      </c>
    </row>
    <row r="4022" spans="1:5" outlineLevel="1" x14ac:dyDescent="0.35">
      <c r="A4022" s="24">
        <f>A4021</f>
        <v>43805</v>
      </c>
      <c r="B4022" s="24" t="str">
        <f>B4021</f>
        <v>WATCH DOGS</v>
      </c>
      <c r="C4022" s="25">
        <f>SUBTOTAL(9,C4021:C4021)</f>
        <v>244.12</v>
      </c>
      <c r="D4022" s="25" t="str">
        <f t="shared" si="63"/>
        <v>TOTAL</v>
      </c>
    </row>
    <row r="4023" spans="1:5" outlineLevel="2" x14ac:dyDescent="0.35">
      <c r="A4023" s="11">
        <v>43805</v>
      </c>
      <c r="B4023" t="s">
        <v>1199</v>
      </c>
      <c r="C4023" s="5">
        <v>2754</v>
      </c>
      <c r="D4023" s="25" t="str">
        <f t="shared" si="63"/>
        <v/>
      </c>
      <c r="E4023" t="s">
        <v>79</v>
      </c>
    </row>
    <row r="4024" spans="1:5" outlineLevel="2" x14ac:dyDescent="0.35">
      <c r="A4024" s="11">
        <v>43805</v>
      </c>
      <c r="B4024" t="s">
        <v>1199</v>
      </c>
      <c r="C4024" s="5">
        <v>34.200000000000003</v>
      </c>
      <c r="D4024" s="25" t="str">
        <f t="shared" si="63"/>
        <v/>
      </c>
      <c r="E4024" t="s">
        <v>79</v>
      </c>
    </row>
    <row r="4025" spans="1:5" outlineLevel="2" x14ac:dyDescent="0.35">
      <c r="A4025" s="11">
        <v>43805</v>
      </c>
      <c r="B4025" t="s">
        <v>1199</v>
      </c>
      <c r="C4025" s="5">
        <v>79.2</v>
      </c>
      <c r="D4025" s="25" t="str">
        <f t="shared" si="63"/>
        <v/>
      </c>
      <c r="E4025" t="s">
        <v>79</v>
      </c>
    </row>
    <row r="4026" spans="1:5" outlineLevel="2" x14ac:dyDescent="0.35">
      <c r="A4026" s="11">
        <v>43805</v>
      </c>
      <c r="B4026" t="s">
        <v>1199</v>
      </c>
      <c r="C4026" s="5">
        <v>206.1</v>
      </c>
      <c r="D4026" s="25" t="str">
        <f t="shared" si="63"/>
        <v/>
      </c>
      <c r="E4026" t="s">
        <v>79</v>
      </c>
    </row>
    <row r="4027" spans="1:5" outlineLevel="2" x14ac:dyDescent="0.35">
      <c r="A4027" s="11">
        <v>43805</v>
      </c>
      <c r="B4027" t="s">
        <v>1199</v>
      </c>
      <c r="C4027" s="5">
        <v>40.5</v>
      </c>
      <c r="D4027" s="25" t="str">
        <f t="shared" si="63"/>
        <v/>
      </c>
      <c r="E4027" t="s">
        <v>79</v>
      </c>
    </row>
    <row r="4028" spans="1:5" outlineLevel="1" x14ac:dyDescent="0.35">
      <c r="A4028" s="24">
        <f>A4027</f>
        <v>43805</v>
      </c>
      <c r="B4028" s="24" t="str">
        <f>B4027</f>
        <v>WEST MUSIC COMPANY INC</v>
      </c>
      <c r="C4028" s="25">
        <f>SUBTOTAL(9,C4023:C4027)</f>
        <v>3113.9999999999995</v>
      </c>
      <c r="D4028" s="25" t="str">
        <f t="shared" si="63"/>
        <v>TOTAL</v>
      </c>
    </row>
    <row r="4029" spans="1:5" outlineLevel="2" x14ac:dyDescent="0.35">
      <c r="A4029" s="11">
        <v>43805</v>
      </c>
      <c r="B4029" t="s">
        <v>42</v>
      </c>
      <c r="C4029" s="5">
        <v>335.63</v>
      </c>
      <c r="D4029" s="25" t="str">
        <f t="shared" si="63"/>
        <v/>
      </c>
      <c r="E4029" t="s">
        <v>81</v>
      </c>
    </row>
    <row r="4030" spans="1:5" outlineLevel="1" x14ac:dyDescent="0.35">
      <c r="A4030" s="24">
        <f>A4029</f>
        <v>43805</v>
      </c>
      <c r="B4030" s="24" t="str">
        <f>B4029</f>
        <v>WEST POINT</v>
      </c>
      <c r="C4030" s="25">
        <f>SUBTOTAL(9,C4029:C4029)</f>
        <v>335.63</v>
      </c>
      <c r="D4030" s="25" t="str">
        <f t="shared" si="63"/>
        <v>TOTAL</v>
      </c>
    </row>
    <row r="4031" spans="1:5" outlineLevel="2" x14ac:dyDescent="0.35">
      <c r="A4031" s="11">
        <v>43805</v>
      </c>
      <c r="B4031" t="s">
        <v>560</v>
      </c>
      <c r="C4031" s="5">
        <v>250</v>
      </c>
      <c r="D4031" s="25" t="str">
        <f t="shared" si="63"/>
        <v/>
      </c>
      <c r="E4031" t="s">
        <v>99</v>
      </c>
    </row>
    <row r="4032" spans="1:5" outlineLevel="1" x14ac:dyDescent="0.35">
      <c r="A4032" s="24">
        <f>A4031</f>
        <v>43805</v>
      </c>
      <c r="B4032" s="24" t="str">
        <f>B4031</f>
        <v>SIX FLAGS SPLASHTOWN LLC</v>
      </c>
      <c r="C4032" s="25">
        <f>SUBTOTAL(9,C4031:C4031)</f>
        <v>250</v>
      </c>
      <c r="D4032" s="25" t="str">
        <f t="shared" si="63"/>
        <v>TOTAL</v>
      </c>
    </row>
    <row r="4033" spans="1:5" outlineLevel="2" x14ac:dyDescent="0.35">
      <c r="A4033" s="11">
        <v>43805</v>
      </c>
      <c r="B4033" t="s">
        <v>1200</v>
      </c>
      <c r="C4033" s="5">
        <v>156.25</v>
      </c>
      <c r="D4033" s="25" t="str">
        <f t="shared" si="63"/>
        <v/>
      </c>
      <c r="E4033" t="s">
        <v>93</v>
      </c>
    </row>
    <row r="4034" spans="1:5" outlineLevel="1" x14ac:dyDescent="0.35">
      <c r="A4034" s="24">
        <f>A4033</f>
        <v>43805</v>
      </c>
      <c r="B4034" s="24" t="str">
        <f>B4033</f>
        <v>WHATS POPPIN POPCORN LLC</v>
      </c>
      <c r="C4034" s="25">
        <f>SUBTOTAL(9,C4033:C4033)</f>
        <v>156.25</v>
      </c>
      <c r="D4034" s="25" t="str">
        <f t="shared" si="63"/>
        <v>TOTAL</v>
      </c>
    </row>
    <row r="4035" spans="1:5" outlineLevel="2" x14ac:dyDescent="0.35">
      <c r="A4035" s="11">
        <v>43805</v>
      </c>
      <c r="B4035" t="s">
        <v>1201</v>
      </c>
      <c r="C4035" s="5">
        <v>165</v>
      </c>
      <c r="D4035" s="25" t="str">
        <f t="shared" si="63"/>
        <v/>
      </c>
      <c r="E4035" t="s">
        <v>77</v>
      </c>
    </row>
    <row r="4036" spans="1:5" outlineLevel="2" x14ac:dyDescent="0.35">
      <c r="A4036" s="11">
        <v>43805</v>
      </c>
      <c r="B4036" t="s">
        <v>1201</v>
      </c>
      <c r="C4036" s="5">
        <v>115</v>
      </c>
      <c r="D4036" s="25" t="str">
        <f t="shared" si="63"/>
        <v/>
      </c>
      <c r="E4036" t="s">
        <v>77</v>
      </c>
    </row>
    <row r="4037" spans="1:5" outlineLevel="2" x14ac:dyDescent="0.35">
      <c r="A4037" s="11">
        <v>43805</v>
      </c>
      <c r="B4037" t="s">
        <v>1201</v>
      </c>
      <c r="C4037" s="5">
        <v>115</v>
      </c>
      <c r="D4037" s="25" t="str">
        <f t="shared" si="63"/>
        <v/>
      </c>
      <c r="E4037" t="s">
        <v>77</v>
      </c>
    </row>
    <row r="4038" spans="1:5" outlineLevel="1" x14ac:dyDescent="0.35">
      <c r="A4038" s="24">
        <f>A4037</f>
        <v>43805</v>
      </c>
      <c r="B4038" s="24" t="str">
        <f>B4037</f>
        <v>ELSTON H WILLIAMS</v>
      </c>
      <c r="C4038" s="25">
        <f>SUBTOTAL(9,C4035:C4037)</f>
        <v>395</v>
      </c>
      <c r="D4038" s="25" t="str">
        <f t="shared" si="63"/>
        <v>TOTAL</v>
      </c>
    </row>
    <row r="4039" spans="1:5" outlineLevel="2" x14ac:dyDescent="0.35">
      <c r="A4039" s="11">
        <v>43805</v>
      </c>
      <c r="B4039" t="s">
        <v>1202</v>
      </c>
      <c r="C4039" s="5">
        <v>115</v>
      </c>
      <c r="D4039" s="25" t="str">
        <f t="shared" si="63"/>
        <v/>
      </c>
      <c r="E4039" t="s">
        <v>77</v>
      </c>
    </row>
    <row r="4040" spans="1:5" outlineLevel="1" x14ac:dyDescent="0.35">
      <c r="A4040" s="24">
        <f>A4039</f>
        <v>43805</v>
      </c>
      <c r="B4040" s="24" t="str">
        <f>B4039</f>
        <v>RODNEY WILLIAMS</v>
      </c>
      <c r="C4040" s="25">
        <f>SUBTOTAL(9,C4039:C4039)</f>
        <v>115</v>
      </c>
      <c r="D4040" s="25" t="str">
        <f t="shared" si="63"/>
        <v>TOTAL</v>
      </c>
    </row>
    <row r="4041" spans="1:5" outlineLevel="2" x14ac:dyDescent="0.35">
      <c r="A4041" s="11">
        <v>43805</v>
      </c>
      <c r="B4041" t="s">
        <v>1203</v>
      </c>
      <c r="C4041" s="5">
        <v>135</v>
      </c>
      <c r="D4041" s="25" t="str">
        <f t="shared" si="63"/>
        <v/>
      </c>
      <c r="E4041" t="s">
        <v>77</v>
      </c>
    </row>
    <row r="4042" spans="1:5" outlineLevel="1" x14ac:dyDescent="0.35">
      <c r="A4042" s="24">
        <f>A4041</f>
        <v>43805</v>
      </c>
      <c r="B4042" s="24" t="str">
        <f>B4041</f>
        <v>TROY D WILLIAMS</v>
      </c>
      <c r="C4042" s="25">
        <f>SUBTOTAL(9,C4041:C4041)</f>
        <v>135</v>
      </c>
      <c r="D4042" s="25" t="str">
        <f t="shared" si="63"/>
        <v>TOTAL</v>
      </c>
    </row>
    <row r="4043" spans="1:5" outlineLevel="2" x14ac:dyDescent="0.35">
      <c r="A4043" s="11">
        <v>43805</v>
      </c>
      <c r="B4043" t="s">
        <v>479</v>
      </c>
      <c r="C4043" s="5">
        <v>135</v>
      </c>
      <c r="D4043" s="25" t="str">
        <f t="shared" si="63"/>
        <v/>
      </c>
      <c r="E4043" t="s">
        <v>77</v>
      </c>
    </row>
    <row r="4044" spans="1:5" outlineLevel="1" x14ac:dyDescent="0.35">
      <c r="A4044" s="24">
        <f>A4043</f>
        <v>43805</v>
      </c>
      <c r="B4044" s="24" t="str">
        <f>B4043</f>
        <v>MARVIN WINGERTER</v>
      </c>
      <c r="C4044" s="25">
        <f>SUBTOTAL(9,C4043:C4043)</f>
        <v>135</v>
      </c>
      <c r="D4044" s="25" t="str">
        <f t="shared" si="63"/>
        <v>TOTAL</v>
      </c>
    </row>
    <row r="4045" spans="1:5" outlineLevel="2" x14ac:dyDescent="0.35">
      <c r="A4045" s="11">
        <v>43805</v>
      </c>
      <c r="B4045" t="s">
        <v>1204</v>
      </c>
      <c r="C4045" s="5">
        <v>2200</v>
      </c>
      <c r="D4045" s="25" t="str">
        <f t="shared" si="63"/>
        <v/>
      </c>
      <c r="E4045" t="s">
        <v>77</v>
      </c>
    </row>
    <row r="4046" spans="1:5" outlineLevel="1" x14ac:dyDescent="0.35">
      <c r="A4046" s="24">
        <f>A4045</f>
        <v>43805</v>
      </c>
      <c r="B4046" s="24" t="str">
        <f>B4045</f>
        <v>THOMAS SCOTT EGGLESTON WOOLDRIDGE</v>
      </c>
      <c r="C4046" s="25">
        <f>SUBTOTAL(9,C4045:C4045)</f>
        <v>2200</v>
      </c>
      <c r="D4046" s="25" t="str">
        <f t="shared" si="63"/>
        <v>TOTAL</v>
      </c>
    </row>
    <row r="4047" spans="1:5" outlineLevel="2" x14ac:dyDescent="0.35">
      <c r="A4047" s="11">
        <v>43805</v>
      </c>
      <c r="B4047" t="s">
        <v>1205</v>
      </c>
      <c r="C4047" s="5">
        <v>200</v>
      </c>
      <c r="D4047" s="25" t="str">
        <f t="shared" si="63"/>
        <v/>
      </c>
      <c r="E4047" t="s">
        <v>77</v>
      </c>
    </row>
    <row r="4048" spans="1:5" outlineLevel="1" x14ac:dyDescent="0.35">
      <c r="A4048" s="24">
        <f>A4047</f>
        <v>43805</v>
      </c>
      <c r="B4048" s="24" t="str">
        <f>B4047</f>
        <v>DIANE PATRICE WRIGHT</v>
      </c>
      <c r="C4048" s="25">
        <f>SUBTOTAL(9,C4047:C4047)</f>
        <v>200</v>
      </c>
      <c r="D4048" s="25" t="str">
        <f t="shared" si="63"/>
        <v>TOTAL</v>
      </c>
    </row>
    <row r="4049" spans="1:5" outlineLevel="2" x14ac:dyDescent="0.35">
      <c r="A4049" s="11">
        <v>43805</v>
      </c>
      <c r="B4049" t="s">
        <v>303</v>
      </c>
      <c r="C4049" s="5">
        <v>41.76</v>
      </c>
      <c r="D4049" s="25" t="str">
        <f t="shared" si="63"/>
        <v/>
      </c>
      <c r="E4049" t="s">
        <v>88</v>
      </c>
    </row>
    <row r="4050" spans="1:5" outlineLevel="2" x14ac:dyDescent="0.35">
      <c r="A4050" s="11">
        <v>43805</v>
      </c>
      <c r="B4050" t="s">
        <v>303</v>
      </c>
      <c r="C4050" s="5">
        <v>5000</v>
      </c>
      <c r="D4050" s="25" t="str">
        <f t="shared" si="63"/>
        <v/>
      </c>
      <c r="E4050" t="s">
        <v>88</v>
      </c>
    </row>
    <row r="4051" spans="1:5" outlineLevel="1" x14ac:dyDescent="0.35">
      <c r="A4051" s="24">
        <f>A4050</f>
        <v>43805</v>
      </c>
      <c r="B4051" s="24" t="str">
        <f>B4050</f>
        <v>WYLIE CONSULTING ENGINEERS</v>
      </c>
      <c r="C4051" s="25">
        <f>SUBTOTAL(9,C4049:C4050)</f>
        <v>5041.76</v>
      </c>
      <c r="D4051" s="25" t="str">
        <f t="shared" si="63"/>
        <v>TOTAL</v>
      </c>
    </row>
    <row r="4052" spans="1:5" outlineLevel="2" x14ac:dyDescent="0.35">
      <c r="A4052" s="11">
        <v>43805</v>
      </c>
      <c r="B4052" t="s">
        <v>1206</v>
      </c>
      <c r="C4052" s="5">
        <v>4942.1499999999996</v>
      </c>
      <c r="D4052" s="25" t="str">
        <f t="shared" si="63"/>
        <v/>
      </c>
      <c r="E4052" t="s">
        <v>481</v>
      </c>
    </row>
    <row r="4053" spans="1:5" outlineLevel="1" x14ac:dyDescent="0.35">
      <c r="A4053" s="24">
        <f>A4052</f>
        <v>43805</v>
      </c>
      <c r="B4053" s="24" t="str">
        <f>B4052</f>
        <v>WYLIE &amp; SON INC</v>
      </c>
      <c r="C4053" s="25">
        <f>SUBTOTAL(9,C4052:C4052)</f>
        <v>4942.1499999999996</v>
      </c>
      <c r="D4053" s="25" t="str">
        <f t="shared" si="63"/>
        <v>TOTAL</v>
      </c>
    </row>
    <row r="4054" spans="1:5" outlineLevel="2" x14ac:dyDescent="0.35">
      <c r="A4054" s="11">
        <v>43805</v>
      </c>
      <c r="B4054" t="s">
        <v>842</v>
      </c>
      <c r="C4054" s="5">
        <v>2400</v>
      </c>
      <c r="D4054" s="25" t="str">
        <f t="shared" ref="D4054:D4117" si="64">IF(E4054="","TOTAL","")</f>
        <v/>
      </c>
      <c r="E4054" t="s">
        <v>77</v>
      </c>
    </row>
    <row r="4055" spans="1:5" outlineLevel="1" x14ac:dyDescent="0.35">
      <c r="A4055" s="24">
        <f>A4054</f>
        <v>43805</v>
      </c>
      <c r="B4055" s="24" t="str">
        <f>B4054</f>
        <v>ANITA ZACHARIAH</v>
      </c>
      <c r="C4055" s="25">
        <f>SUBTOTAL(9,C4054:C4054)</f>
        <v>2400</v>
      </c>
      <c r="D4055" s="25" t="str">
        <f t="shared" si="64"/>
        <v>TOTAL</v>
      </c>
    </row>
    <row r="4056" spans="1:5" outlineLevel="2" x14ac:dyDescent="0.35">
      <c r="A4056" s="11">
        <v>43812</v>
      </c>
      <c r="B4056" t="s">
        <v>1207</v>
      </c>
      <c r="C4056" s="5">
        <v>123.97</v>
      </c>
      <c r="D4056" s="25" t="str">
        <f t="shared" si="64"/>
        <v/>
      </c>
      <c r="E4056" t="s">
        <v>309</v>
      </c>
    </row>
    <row r="4057" spans="1:5" outlineLevel="1" x14ac:dyDescent="0.35">
      <c r="A4057" s="24">
        <f>A4056</f>
        <v>43812</v>
      </c>
      <c r="B4057" s="24" t="str">
        <f>B4056</f>
        <v>SHANYA BLUEITT</v>
      </c>
      <c r="C4057" s="25">
        <f>SUBTOTAL(9,C4056:C4056)</f>
        <v>123.97</v>
      </c>
      <c r="D4057" s="25" t="str">
        <f t="shared" si="64"/>
        <v>TOTAL</v>
      </c>
    </row>
    <row r="4058" spans="1:5" outlineLevel="2" x14ac:dyDescent="0.35">
      <c r="A4058" s="11">
        <v>43812</v>
      </c>
      <c r="B4058" t="s">
        <v>1208</v>
      </c>
      <c r="C4058" s="5">
        <v>8998.9500000000007</v>
      </c>
      <c r="D4058" s="25" t="str">
        <f t="shared" si="64"/>
        <v/>
      </c>
      <c r="E4058" t="s">
        <v>77</v>
      </c>
    </row>
    <row r="4059" spans="1:5" outlineLevel="1" x14ac:dyDescent="0.35">
      <c r="A4059" s="24">
        <f>A4058</f>
        <v>43812</v>
      </c>
      <c r="B4059" s="24" t="str">
        <f>B4058</f>
        <v>NATIONAL SOFTWARE INC</v>
      </c>
      <c r="C4059" s="25">
        <f>SUBTOTAL(9,C4058:C4058)</f>
        <v>8998.9500000000007</v>
      </c>
      <c r="D4059" s="25" t="str">
        <f t="shared" si="64"/>
        <v>TOTAL</v>
      </c>
    </row>
    <row r="4060" spans="1:5" outlineLevel="2" x14ac:dyDescent="0.35">
      <c r="A4060" s="11">
        <v>43812</v>
      </c>
      <c r="B4060" t="s">
        <v>697</v>
      </c>
      <c r="C4060" s="5">
        <v>21.19</v>
      </c>
      <c r="D4060" s="25" t="str">
        <f t="shared" si="64"/>
        <v/>
      </c>
      <c r="E4060" t="s">
        <v>80</v>
      </c>
    </row>
    <row r="4061" spans="1:5" outlineLevel="1" x14ac:dyDescent="0.35">
      <c r="A4061" s="24">
        <f>A4060</f>
        <v>43812</v>
      </c>
      <c r="B4061" s="24" t="str">
        <f>B4060</f>
        <v>VALERIE ANDERSON</v>
      </c>
      <c r="C4061" s="25">
        <f>SUBTOTAL(9,C4060:C4060)</f>
        <v>21.19</v>
      </c>
      <c r="D4061" s="25" t="str">
        <f t="shared" si="64"/>
        <v>TOTAL</v>
      </c>
    </row>
    <row r="4062" spans="1:5" outlineLevel="2" x14ac:dyDescent="0.35">
      <c r="A4062" s="11">
        <v>43812</v>
      </c>
      <c r="B4062" t="s">
        <v>1209</v>
      </c>
      <c r="C4062" s="5">
        <v>15</v>
      </c>
      <c r="D4062" s="25" t="str">
        <f t="shared" si="64"/>
        <v/>
      </c>
      <c r="E4062" t="s">
        <v>80</v>
      </c>
    </row>
    <row r="4063" spans="1:5" outlineLevel="1" x14ac:dyDescent="0.35">
      <c r="A4063" s="24">
        <f>A4062</f>
        <v>43812</v>
      </c>
      <c r="B4063" s="24" t="str">
        <f>B4062</f>
        <v>BANI MONTANO</v>
      </c>
      <c r="C4063" s="25">
        <f>SUBTOTAL(9,C4062:C4062)</f>
        <v>15</v>
      </c>
      <c r="D4063" s="25" t="str">
        <f t="shared" si="64"/>
        <v>TOTAL</v>
      </c>
    </row>
    <row r="4064" spans="1:5" outlineLevel="2" x14ac:dyDescent="0.35">
      <c r="A4064" s="11">
        <v>43812</v>
      </c>
      <c r="B4064" t="s">
        <v>380</v>
      </c>
      <c r="C4064" s="5">
        <v>2418.77</v>
      </c>
      <c r="D4064" s="25" t="str">
        <f t="shared" si="64"/>
        <v/>
      </c>
      <c r="E4064" t="s">
        <v>93</v>
      </c>
    </row>
    <row r="4065" spans="1:5" outlineLevel="1" x14ac:dyDescent="0.35">
      <c r="A4065" s="24">
        <f>A4064</f>
        <v>43812</v>
      </c>
      <c r="B4065" s="24" t="str">
        <f>B4064</f>
        <v>LEGAL SETTLEMENT</v>
      </c>
      <c r="C4065" s="25">
        <f>SUBTOTAL(9,C4064:C4064)</f>
        <v>2418.77</v>
      </c>
      <c r="D4065" s="25" t="str">
        <f t="shared" si="64"/>
        <v>TOTAL</v>
      </c>
    </row>
    <row r="4066" spans="1:5" outlineLevel="2" x14ac:dyDescent="0.35">
      <c r="A4066" s="11">
        <v>43812</v>
      </c>
      <c r="B4066" t="s">
        <v>380</v>
      </c>
      <c r="C4066" s="5">
        <v>1268.24</v>
      </c>
      <c r="D4066" s="25" t="str">
        <f t="shared" si="64"/>
        <v/>
      </c>
      <c r="E4066" t="s">
        <v>93</v>
      </c>
    </row>
    <row r="4067" spans="1:5" outlineLevel="1" x14ac:dyDescent="0.35">
      <c r="A4067" s="24">
        <f>A4066</f>
        <v>43812</v>
      </c>
      <c r="B4067" s="24" t="str">
        <f>B4066</f>
        <v>LEGAL SETTLEMENT</v>
      </c>
      <c r="C4067" s="25">
        <f>SUBTOTAL(9,C4066:C4066)</f>
        <v>1268.24</v>
      </c>
      <c r="D4067" s="25" t="str">
        <f t="shared" si="64"/>
        <v>TOTAL</v>
      </c>
    </row>
    <row r="4068" spans="1:5" outlineLevel="2" x14ac:dyDescent="0.35">
      <c r="A4068" s="11">
        <v>43812</v>
      </c>
      <c r="B4068" t="s">
        <v>1210</v>
      </c>
      <c r="C4068" s="5">
        <v>67</v>
      </c>
      <c r="D4068" s="25" t="str">
        <f t="shared" si="64"/>
        <v/>
      </c>
      <c r="E4068" t="s">
        <v>1885</v>
      </c>
    </row>
    <row r="4069" spans="1:5" outlineLevel="1" x14ac:dyDescent="0.35">
      <c r="A4069" s="24">
        <f>A4068</f>
        <v>43812</v>
      </c>
      <c r="B4069" s="24" t="str">
        <f>B4068</f>
        <v>VIRIDIANA FLORES</v>
      </c>
      <c r="C4069" s="25">
        <f>SUBTOTAL(9,C4068:C4068)</f>
        <v>67</v>
      </c>
      <c r="D4069" s="25" t="str">
        <f t="shared" si="64"/>
        <v>TOTAL</v>
      </c>
    </row>
    <row r="4070" spans="1:5" outlineLevel="2" x14ac:dyDescent="0.35">
      <c r="A4070" s="11">
        <v>43812</v>
      </c>
      <c r="B4070" t="s">
        <v>1211</v>
      </c>
      <c r="C4070" s="5">
        <v>110</v>
      </c>
      <c r="D4070" s="25" t="str">
        <f t="shared" si="64"/>
        <v/>
      </c>
      <c r="E4070" t="s">
        <v>1891</v>
      </c>
    </row>
    <row r="4071" spans="1:5" outlineLevel="1" x14ac:dyDescent="0.35">
      <c r="A4071" s="24">
        <f>A4070</f>
        <v>43812</v>
      </c>
      <c r="B4071" s="24" t="str">
        <f>B4070</f>
        <v>MAHITHA VANGA</v>
      </c>
      <c r="C4071" s="25">
        <f>SUBTOTAL(9,C4070:C4070)</f>
        <v>110</v>
      </c>
      <c r="D4071" s="25" t="str">
        <f t="shared" si="64"/>
        <v>TOTAL</v>
      </c>
    </row>
    <row r="4072" spans="1:5" outlineLevel="2" x14ac:dyDescent="0.35">
      <c r="A4072" s="11">
        <v>43812</v>
      </c>
      <c r="B4072" t="s">
        <v>1212</v>
      </c>
      <c r="C4072" s="5">
        <v>109.25</v>
      </c>
      <c r="D4072" s="25" t="str">
        <f t="shared" si="64"/>
        <v/>
      </c>
      <c r="E4072" t="s">
        <v>198</v>
      </c>
    </row>
    <row r="4073" spans="1:5" outlineLevel="1" x14ac:dyDescent="0.35">
      <c r="A4073" s="24">
        <f>A4072</f>
        <v>43812</v>
      </c>
      <c r="B4073" s="24" t="str">
        <f>B4072</f>
        <v>MONICA OLDHAM</v>
      </c>
      <c r="C4073" s="25">
        <f>SUBTOTAL(9,C4072:C4072)</f>
        <v>109.25</v>
      </c>
      <c r="D4073" s="25" t="str">
        <f t="shared" si="64"/>
        <v>TOTAL</v>
      </c>
    </row>
    <row r="4074" spans="1:5" outlineLevel="2" x14ac:dyDescent="0.35">
      <c r="A4074" s="11">
        <v>43812</v>
      </c>
      <c r="B4074" t="s">
        <v>863</v>
      </c>
      <c r="C4074" s="5">
        <v>342</v>
      </c>
      <c r="D4074" s="25" t="str">
        <f t="shared" si="64"/>
        <v/>
      </c>
      <c r="E4074" t="s">
        <v>85</v>
      </c>
    </row>
    <row r="4075" spans="1:5" outlineLevel="1" x14ac:dyDescent="0.35">
      <c r="A4075" s="24">
        <f>A4074</f>
        <v>43812</v>
      </c>
      <c r="B4075" s="24" t="str">
        <f>B4074</f>
        <v>A B FIRE PROTECTION LLC</v>
      </c>
      <c r="C4075" s="25">
        <f>SUBTOTAL(9,C4074:C4074)</f>
        <v>342</v>
      </c>
      <c r="D4075" s="25" t="str">
        <f t="shared" si="64"/>
        <v>TOTAL</v>
      </c>
    </row>
    <row r="4076" spans="1:5" outlineLevel="2" x14ac:dyDescent="0.35">
      <c r="A4076" s="11">
        <v>43812</v>
      </c>
      <c r="B4076" t="s">
        <v>120</v>
      </c>
      <c r="C4076" s="5">
        <v>12588.98</v>
      </c>
      <c r="D4076" s="25" t="str">
        <f t="shared" si="64"/>
        <v/>
      </c>
      <c r="E4076" t="s">
        <v>102</v>
      </c>
    </row>
    <row r="4077" spans="1:5" outlineLevel="1" x14ac:dyDescent="0.35">
      <c r="A4077" s="24">
        <f>A4076</f>
        <v>43812</v>
      </c>
      <c r="B4077" s="24" t="str">
        <f>B4076</f>
        <v>A T &amp; T</v>
      </c>
      <c r="C4077" s="25">
        <f>SUBTOTAL(9,C4076:C4076)</f>
        <v>12588.98</v>
      </c>
      <c r="D4077" s="25" t="str">
        <f t="shared" si="64"/>
        <v>TOTAL</v>
      </c>
    </row>
    <row r="4078" spans="1:5" outlineLevel="2" x14ac:dyDescent="0.35">
      <c r="A4078" s="11">
        <v>43812</v>
      </c>
      <c r="B4078" t="s">
        <v>1213</v>
      </c>
      <c r="C4078" s="5">
        <v>16.899999999999999</v>
      </c>
      <c r="D4078" s="25" t="str">
        <f t="shared" si="64"/>
        <v/>
      </c>
      <c r="E4078" t="s">
        <v>79</v>
      </c>
    </row>
    <row r="4079" spans="1:5" outlineLevel="1" x14ac:dyDescent="0.35">
      <c r="A4079" s="24">
        <f>A4078</f>
        <v>43812</v>
      </c>
      <c r="B4079" s="24" t="str">
        <f>B4078</f>
        <v>ABECEDARIAN ABC LLC</v>
      </c>
      <c r="C4079" s="25">
        <f>SUBTOTAL(9,C4078:C4078)</f>
        <v>16.899999999999999</v>
      </c>
      <c r="D4079" s="25" t="str">
        <f t="shared" si="64"/>
        <v>TOTAL</v>
      </c>
    </row>
    <row r="4080" spans="1:5" outlineLevel="2" x14ac:dyDescent="0.35">
      <c r="A4080" s="11">
        <v>43812</v>
      </c>
      <c r="B4080" t="s">
        <v>293</v>
      </c>
      <c r="C4080" s="5">
        <v>793.26</v>
      </c>
      <c r="D4080" s="25" t="str">
        <f t="shared" si="64"/>
        <v/>
      </c>
      <c r="E4080" t="s">
        <v>79</v>
      </c>
    </row>
    <row r="4081" spans="1:5" outlineLevel="1" x14ac:dyDescent="0.35">
      <c r="A4081" s="24">
        <f>A4080</f>
        <v>43812</v>
      </c>
      <c r="B4081" s="24" t="str">
        <f>B4080</f>
        <v>ACE MART RESTAURANT SUPPLY CO INC</v>
      </c>
      <c r="C4081" s="25">
        <f>SUBTOTAL(9,C4080:C4080)</f>
        <v>793.26</v>
      </c>
      <c r="D4081" s="25" t="str">
        <f t="shared" si="64"/>
        <v>TOTAL</v>
      </c>
    </row>
    <row r="4082" spans="1:5" outlineLevel="2" x14ac:dyDescent="0.35">
      <c r="A4082" s="11">
        <v>43812</v>
      </c>
      <c r="B4082" t="s">
        <v>199</v>
      </c>
      <c r="C4082" s="5">
        <v>260</v>
      </c>
      <c r="D4082" s="25" t="str">
        <f t="shared" si="64"/>
        <v/>
      </c>
      <c r="E4082" t="s">
        <v>85</v>
      </c>
    </row>
    <row r="4083" spans="1:5" outlineLevel="2" x14ac:dyDescent="0.35">
      <c r="A4083" s="11">
        <v>43812</v>
      </c>
      <c r="B4083" t="s">
        <v>199</v>
      </c>
      <c r="C4083" s="5">
        <v>1359.26</v>
      </c>
      <c r="D4083" s="25" t="str">
        <f t="shared" si="64"/>
        <v/>
      </c>
      <c r="E4083" t="s">
        <v>85</v>
      </c>
    </row>
    <row r="4084" spans="1:5" outlineLevel="2" x14ac:dyDescent="0.35">
      <c r="A4084" s="11">
        <v>43812</v>
      </c>
      <c r="B4084" t="s">
        <v>199</v>
      </c>
      <c r="C4084" s="5">
        <v>1258.5899999999999</v>
      </c>
      <c r="D4084" s="25" t="str">
        <f t="shared" si="64"/>
        <v/>
      </c>
      <c r="E4084" t="s">
        <v>85</v>
      </c>
    </row>
    <row r="4085" spans="1:5" outlineLevel="2" x14ac:dyDescent="0.35">
      <c r="A4085" s="11">
        <v>43812</v>
      </c>
      <c r="B4085" t="s">
        <v>199</v>
      </c>
      <c r="C4085" s="5">
        <v>167.5</v>
      </c>
      <c r="D4085" s="25" t="str">
        <f t="shared" si="64"/>
        <v/>
      </c>
      <c r="E4085" t="s">
        <v>81</v>
      </c>
    </row>
    <row r="4086" spans="1:5" outlineLevel="2" x14ac:dyDescent="0.35">
      <c r="A4086" s="11">
        <v>43812</v>
      </c>
      <c r="B4086" t="s">
        <v>199</v>
      </c>
      <c r="C4086" s="5">
        <v>12393.09</v>
      </c>
      <c r="D4086" s="25" t="str">
        <f t="shared" si="64"/>
        <v/>
      </c>
      <c r="E4086" t="s">
        <v>94</v>
      </c>
    </row>
    <row r="4087" spans="1:5" outlineLevel="2" x14ac:dyDescent="0.35">
      <c r="A4087" s="11">
        <v>43812</v>
      </c>
      <c r="B4087" t="s">
        <v>199</v>
      </c>
      <c r="C4087" s="5">
        <v>12394.05</v>
      </c>
      <c r="D4087" s="25" t="str">
        <f t="shared" si="64"/>
        <v/>
      </c>
      <c r="E4087" t="s">
        <v>94</v>
      </c>
    </row>
    <row r="4088" spans="1:5" outlineLevel="2" x14ac:dyDescent="0.35">
      <c r="A4088" s="11">
        <v>43812</v>
      </c>
      <c r="B4088" t="s">
        <v>199</v>
      </c>
      <c r="C4088" s="5">
        <v>56054.94</v>
      </c>
      <c r="D4088" s="25" t="str">
        <f t="shared" si="64"/>
        <v/>
      </c>
      <c r="E4088" t="s">
        <v>94</v>
      </c>
    </row>
    <row r="4089" spans="1:5" outlineLevel="2" x14ac:dyDescent="0.35">
      <c r="A4089" s="11">
        <v>43812</v>
      </c>
      <c r="B4089" t="s">
        <v>199</v>
      </c>
      <c r="C4089" s="5">
        <v>2216.66</v>
      </c>
      <c r="D4089" s="25" t="str">
        <f t="shared" si="64"/>
        <v/>
      </c>
      <c r="E4089" t="s">
        <v>94</v>
      </c>
    </row>
    <row r="4090" spans="1:5" outlineLevel="2" x14ac:dyDescent="0.35">
      <c r="A4090" s="11">
        <v>43812</v>
      </c>
      <c r="B4090" t="s">
        <v>199</v>
      </c>
      <c r="C4090" s="5">
        <v>57021.279999999999</v>
      </c>
      <c r="D4090" s="25" t="str">
        <f t="shared" si="64"/>
        <v/>
      </c>
      <c r="E4090" t="s">
        <v>94</v>
      </c>
    </row>
    <row r="4091" spans="1:5" outlineLevel="2" x14ac:dyDescent="0.35">
      <c r="A4091" s="11">
        <v>43812</v>
      </c>
      <c r="B4091" t="s">
        <v>199</v>
      </c>
      <c r="C4091" s="5">
        <v>2216.66</v>
      </c>
      <c r="D4091" s="25" t="str">
        <f t="shared" si="64"/>
        <v/>
      </c>
      <c r="E4091" t="s">
        <v>94</v>
      </c>
    </row>
    <row r="4092" spans="1:5" outlineLevel="2" x14ac:dyDescent="0.35">
      <c r="A4092" s="11">
        <v>43812</v>
      </c>
      <c r="B4092" t="s">
        <v>199</v>
      </c>
      <c r="C4092" s="5">
        <v>2216.66</v>
      </c>
      <c r="D4092" s="25" t="str">
        <f t="shared" si="64"/>
        <v/>
      </c>
      <c r="E4092" t="s">
        <v>94</v>
      </c>
    </row>
    <row r="4093" spans="1:5" outlineLevel="2" x14ac:dyDescent="0.35">
      <c r="A4093" s="11">
        <v>43812</v>
      </c>
      <c r="B4093" t="s">
        <v>199</v>
      </c>
      <c r="C4093" s="5">
        <v>2216.66</v>
      </c>
      <c r="D4093" s="25" t="str">
        <f t="shared" si="64"/>
        <v/>
      </c>
      <c r="E4093" t="s">
        <v>94</v>
      </c>
    </row>
    <row r="4094" spans="1:5" outlineLevel="2" x14ac:dyDescent="0.35">
      <c r="A4094" s="11">
        <v>43812</v>
      </c>
      <c r="B4094" t="s">
        <v>199</v>
      </c>
      <c r="C4094" s="5">
        <v>2216.66</v>
      </c>
      <c r="D4094" s="25" t="str">
        <f t="shared" si="64"/>
        <v/>
      </c>
      <c r="E4094" t="s">
        <v>94</v>
      </c>
    </row>
    <row r="4095" spans="1:5" outlineLevel="2" x14ac:dyDescent="0.35">
      <c r="A4095" s="11">
        <v>43812</v>
      </c>
      <c r="B4095" t="s">
        <v>199</v>
      </c>
      <c r="C4095" s="5">
        <v>2216.66</v>
      </c>
      <c r="D4095" s="25" t="str">
        <f t="shared" si="64"/>
        <v/>
      </c>
      <c r="E4095" t="s">
        <v>94</v>
      </c>
    </row>
    <row r="4096" spans="1:5" outlineLevel="2" x14ac:dyDescent="0.35">
      <c r="A4096" s="11">
        <v>43812</v>
      </c>
      <c r="B4096" t="s">
        <v>199</v>
      </c>
      <c r="C4096" s="5">
        <v>2216.66</v>
      </c>
      <c r="D4096" s="25" t="str">
        <f t="shared" si="64"/>
        <v/>
      </c>
      <c r="E4096" t="s">
        <v>94</v>
      </c>
    </row>
    <row r="4097" spans="1:5" outlineLevel="2" x14ac:dyDescent="0.35">
      <c r="A4097" s="11">
        <v>43812</v>
      </c>
      <c r="B4097" t="s">
        <v>199</v>
      </c>
      <c r="C4097" s="5">
        <v>2216.66</v>
      </c>
      <c r="D4097" s="25" t="str">
        <f t="shared" si="64"/>
        <v/>
      </c>
      <c r="E4097" t="s">
        <v>94</v>
      </c>
    </row>
    <row r="4098" spans="1:5" outlineLevel="2" x14ac:dyDescent="0.35">
      <c r="A4098" s="11">
        <v>43812</v>
      </c>
      <c r="B4098" t="s">
        <v>199</v>
      </c>
      <c r="C4098" s="5">
        <v>2216.66</v>
      </c>
      <c r="D4098" s="25" t="str">
        <f t="shared" si="64"/>
        <v/>
      </c>
      <c r="E4098" t="s">
        <v>94</v>
      </c>
    </row>
    <row r="4099" spans="1:5" outlineLevel="2" x14ac:dyDescent="0.35">
      <c r="A4099" s="11">
        <v>43812</v>
      </c>
      <c r="B4099" t="s">
        <v>199</v>
      </c>
      <c r="C4099" s="5">
        <v>2216.66</v>
      </c>
      <c r="D4099" s="25" t="str">
        <f t="shared" si="64"/>
        <v/>
      </c>
      <c r="E4099" t="s">
        <v>94</v>
      </c>
    </row>
    <row r="4100" spans="1:5" outlineLevel="2" x14ac:dyDescent="0.35">
      <c r="A4100" s="11">
        <v>43812</v>
      </c>
      <c r="B4100" t="s">
        <v>199</v>
      </c>
      <c r="C4100" s="5">
        <v>2216.66</v>
      </c>
      <c r="D4100" s="25" t="str">
        <f t="shared" si="64"/>
        <v/>
      </c>
      <c r="E4100" t="s">
        <v>94</v>
      </c>
    </row>
    <row r="4101" spans="1:5" outlineLevel="2" x14ac:dyDescent="0.35">
      <c r="A4101" s="11">
        <v>43812</v>
      </c>
      <c r="B4101" t="s">
        <v>199</v>
      </c>
      <c r="C4101" s="5">
        <v>2216.66</v>
      </c>
      <c r="D4101" s="25" t="str">
        <f t="shared" si="64"/>
        <v/>
      </c>
      <c r="E4101" t="s">
        <v>94</v>
      </c>
    </row>
    <row r="4102" spans="1:5" outlineLevel="2" x14ac:dyDescent="0.35">
      <c r="A4102" s="11">
        <v>43812</v>
      </c>
      <c r="B4102" t="s">
        <v>199</v>
      </c>
      <c r="C4102" s="5">
        <v>2216.66</v>
      </c>
      <c r="D4102" s="25" t="str">
        <f t="shared" si="64"/>
        <v/>
      </c>
      <c r="E4102" t="s">
        <v>94</v>
      </c>
    </row>
    <row r="4103" spans="1:5" outlineLevel="2" x14ac:dyDescent="0.35">
      <c r="A4103" s="11">
        <v>43812</v>
      </c>
      <c r="B4103" t="s">
        <v>199</v>
      </c>
      <c r="C4103" s="5">
        <v>2216.66</v>
      </c>
      <c r="D4103" s="25" t="str">
        <f t="shared" si="64"/>
        <v/>
      </c>
      <c r="E4103" t="s">
        <v>94</v>
      </c>
    </row>
    <row r="4104" spans="1:5" outlineLevel="2" x14ac:dyDescent="0.35">
      <c r="A4104" s="11">
        <v>43812</v>
      </c>
      <c r="B4104" t="s">
        <v>199</v>
      </c>
      <c r="C4104" s="5">
        <v>2216.66</v>
      </c>
      <c r="D4104" s="25" t="str">
        <f t="shared" si="64"/>
        <v/>
      </c>
      <c r="E4104" t="s">
        <v>94</v>
      </c>
    </row>
    <row r="4105" spans="1:5" outlineLevel="1" x14ac:dyDescent="0.35">
      <c r="A4105" s="24">
        <f>A4104</f>
        <v>43812</v>
      </c>
      <c r="B4105" s="24" t="str">
        <f>B4104</f>
        <v>ACME ARCHITECTURAL HARDWARE INC</v>
      </c>
      <c r="C4105" s="25">
        <f>SUBTOTAL(9,C4082:C4104)</f>
        <v>174158.61000000004</v>
      </c>
      <c r="D4105" s="25" t="str">
        <f t="shared" si="64"/>
        <v>TOTAL</v>
      </c>
    </row>
    <row r="4106" spans="1:5" outlineLevel="2" x14ac:dyDescent="0.35">
      <c r="A4106" s="11">
        <v>43812</v>
      </c>
      <c r="B4106" t="s">
        <v>51</v>
      </c>
      <c r="C4106" s="5">
        <v>868.84</v>
      </c>
      <c r="D4106" s="25" t="str">
        <f t="shared" si="64"/>
        <v/>
      </c>
      <c r="E4106" t="s">
        <v>77</v>
      </c>
    </row>
    <row r="4107" spans="1:5" outlineLevel="1" x14ac:dyDescent="0.35">
      <c r="A4107" s="24">
        <f>A4106</f>
        <v>43812</v>
      </c>
      <c r="B4107" s="24" t="str">
        <f>B4106</f>
        <v>AETNA INC</v>
      </c>
      <c r="C4107" s="25">
        <f>SUBTOTAL(9,C4106:C4106)</f>
        <v>868.84</v>
      </c>
      <c r="D4107" s="25" t="str">
        <f t="shared" si="64"/>
        <v>TOTAL</v>
      </c>
    </row>
    <row r="4108" spans="1:5" outlineLevel="2" x14ac:dyDescent="0.35">
      <c r="A4108" s="11">
        <v>43812</v>
      </c>
      <c r="B4108" t="s">
        <v>871</v>
      </c>
      <c r="C4108" s="5">
        <v>3750</v>
      </c>
      <c r="D4108" s="25" t="str">
        <f t="shared" si="64"/>
        <v/>
      </c>
      <c r="E4108" t="s">
        <v>99</v>
      </c>
    </row>
    <row r="4109" spans="1:5" outlineLevel="1" x14ac:dyDescent="0.35">
      <c r="A4109" s="24">
        <f>A4108</f>
        <v>43812</v>
      </c>
      <c r="B4109" s="24" t="str">
        <f>B4108</f>
        <v>AFC TRANSPORTATION</v>
      </c>
      <c r="C4109" s="25">
        <f>SUBTOTAL(9,C4108:C4108)</f>
        <v>3750</v>
      </c>
      <c r="D4109" s="25" t="str">
        <f t="shared" si="64"/>
        <v>TOTAL</v>
      </c>
    </row>
    <row r="4110" spans="1:5" outlineLevel="2" x14ac:dyDescent="0.35">
      <c r="A4110" s="11">
        <v>43812</v>
      </c>
      <c r="B4110" t="s">
        <v>1214</v>
      </c>
      <c r="C4110" s="5">
        <v>75</v>
      </c>
      <c r="D4110" s="25" t="str">
        <f t="shared" si="64"/>
        <v/>
      </c>
      <c r="E4110" t="s">
        <v>77</v>
      </c>
    </row>
    <row r="4111" spans="1:5" outlineLevel="1" x14ac:dyDescent="0.35">
      <c r="A4111" s="24">
        <f>A4110</f>
        <v>43812</v>
      </c>
      <c r="B4111" s="24" t="str">
        <f>B4110</f>
        <v>ASAD AHMED</v>
      </c>
      <c r="C4111" s="25">
        <f>SUBTOTAL(9,C4110:C4110)</f>
        <v>75</v>
      </c>
      <c r="D4111" s="25" t="str">
        <f t="shared" si="64"/>
        <v>TOTAL</v>
      </c>
    </row>
    <row r="4112" spans="1:5" outlineLevel="2" x14ac:dyDescent="0.35">
      <c r="A4112" s="11">
        <v>43812</v>
      </c>
      <c r="B4112" t="s">
        <v>349</v>
      </c>
      <c r="C4112" s="5">
        <v>56982.5</v>
      </c>
      <c r="D4112" s="25" t="str">
        <f t="shared" si="64"/>
        <v/>
      </c>
      <c r="E4112" t="s">
        <v>77</v>
      </c>
    </row>
    <row r="4113" spans="1:5" outlineLevel="1" x14ac:dyDescent="0.35">
      <c r="A4113" s="24">
        <f>A4112</f>
        <v>43812</v>
      </c>
      <c r="B4113" s="24" t="str">
        <f>B4112</f>
        <v>ALC SCHOOLS LLC</v>
      </c>
      <c r="C4113" s="25">
        <f>SUBTOTAL(9,C4112:C4112)</f>
        <v>56982.5</v>
      </c>
      <c r="D4113" s="25" t="str">
        <f t="shared" si="64"/>
        <v>TOTAL</v>
      </c>
    </row>
    <row r="4114" spans="1:5" outlineLevel="2" x14ac:dyDescent="0.35">
      <c r="A4114" s="11">
        <v>43812</v>
      </c>
      <c r="B4114" t="s">
        <v>1215</v>
      </c>
      <c r="C4114" s="5">
        <v>150</v>
      </c>
      <c r="D4114" s="25" t="str">
        <f t="shared" si="64"/>
        <v/>
      </c>
      <c r="E4114" t="s">
        <v>77</v>
      </c>
    </row>
    <row r="4115" spans="1:5" outlineLevel="1" x14ac:dyDescent="0.35">
      <c r="A4115" s="24">
        <f>A4114</f>
        <v>43812</v>
      </c>
      <c r="B4115" s="24" t="str">
        <f>B4114</f>
        <v>RAYMOND ALEXANDER</v>
      </c>
      <c r="C4115" s="25">
        <f>SUBTOTAL(9,C4114:C4114)</f>
        <v>150</v>
      </c>
      <c r="D4115" s="25" t="str">
        <f t="shared" si="64"/>
        <v>TOTAL</v>
      </c>
    </row>
    <row r="4116" spans="1:5" outlineLevel="2" x14ac:dyDescent="0.35">
      <c r="A4116" s="11">
        <v>43812</v>
      </c>
      <c r="B4116" t="s">
        <v>514</v>
      </c>
      <c r="C4116" s="5">
        <v>150</v>
      </c>
      <c r="D4116" s="25" t="str">
        <f t="shared" si="64"/>
        <v/>
      </c>
      <c r="E4116" t="s">
        <v>77</v>
      </c>
    </row>
    <row r="4117" spans="1:5" outlineLevel="1" x14ac:dyDescent="0.35">
      <c r="A4117" s="24">
        <f>A4116</f>
        <v>43812</v>
      </c>
      <c r="B4117" s="24" t="str">
        <f>B4116</f>
        <v>STEVEN ALEXANDER</v>
      </c>
      <c r="C4117" s="25">
        <f>SUBTOTAL(9,C4116:C4116)</f>
        <v>150</v>
      </c>
      <c r="D4117" s="25" t="str">
        <f t="shared" si="64"/>
        <v>TOTAL</v>
      </c>
    </row>
    <row r="4118" spans="1:5" outlineLevel="2" x14ac:dyDescent="0.35">
      <c r="A4118" s="11">
        <v>43812</v>
      </c>
      <c r="B4118" t="s">
        <v>1216</v>
      </c>
      <c r="C4118" s="5">
        <v>50</v>
      </c>
      <c r="D4118" s="25" t="str">
        <f t="shared" ref="D4118:D4181" si="65">IF(E4118="","TOTAL","")</f>
        <v/>
      </c>
      <c r="E4118" t="s">
        <v>99</v>
      </c>
    </row>
    <row r="4119" spans="1:5" outlineLevel="1" x14ac:dyDescent="0.35">
      <c r="A4119" s="24">
        <f>A4118</f>
        <v>43812</v>
      </c>
      <c r="B4119" s="24" t="str">
        <f>B4118</f>
        <v>ALIEF ISD ATHLETICS</v>
      </c>
      <c r="C4119" s="25">
        <f>SUBTOTAL(9,C4118:C4118)</f>
        <v>50</v>
      </c>
      <c r="D4119" s="25" t="str">
        <f t="shared" si="65"/>
        <v>TOTAL</v>
      </c>
    </row>
    <row r="4120" spans="1:5" outlineLevel="2" x14ac:dyDescent="0.35">
      <c r="A4120" s="11">
        <v>43812</v>
      </c>
      <c r="B4120" t="s">
        <v>875</v>
      </c>
      <c r="C4120" s="5">
        <v>294.99</v>
      </c>
      <c r="D4120" s="25" t="str">
        <f t="shared" si="65"/>
        <v/>
      </c>
      <c r="E4120" t="s">
        <v>81</v>
      </c>
    </row>
    <row r="4121" spans="1:5" outlineLevel="2" x14ac:dyDescent="0.35">
      <c r="A4121" s="11">
        <v>43812</v>
      </c>
      <c r="B4121" t="s">
        <v>875</v>
      </c>
      <c r="C4121" s="5">
        <v>95.34</v>
      </c>
      <c r="D4121" s="25" t="str">
        <f t="shared" si="65"/>
        <v/>
      </c>
      <c r="E4121" t="s">
        <v>81</v>
      </c>
    </row>
    <row r="4122" spans="1:5" outlineLevel="2" x14ac:dyDescent="0.35">
      <c r="A4122" s="11">
        <v>43812</v>
      </c>
      <c r="B4122" t="s">
        <v>875</v>
      </c>
      <c r="C4122" s="5">
        <v>780</v>
      </c>
      <c r="D4122" s="25" t="str">
        <f t="shared" si="65"/>
        <v/>
      </c>
      <c r="E4122" t="s">
        <v>81</v>
      </c>
    </row>
    <row r="4123" spans="1:5" outlineLevel="1" x14ac:dyDescent="0.35">
      <c r="A4123" s="24">
        <f>A4122</f>
        <v>43812</v>
      </c>
      <c r="B4123" s="24" t="str">
        <f>B4122</f>
        <v>ALLPOINTS FOODSERVICE PARTS &amp; SUPPLIES INC</v>
      </c>
      <c r="C4123" s="25">
        <f>SUBTOTAL(9,C4120:C4122)</f>
        <v>1170.33</v>
      </c>
      <c r="D4123" s="25" t="str">
        <f t="shared" si="65"/>
        <v>TOTAL</v>
      </c>
    </row>
    <row r="4124" spans="1:5" outlineLevel="2" x14ac:dyDescent="0.35">
      <c r="A4124" s="11">
        <v>43812</v>
      </c>
      <c r="B4124" t="s">
        <v>515</v>
      </c>
      <c r="C4124" s="5">
        <v>1181.19</v>
      </c>
      <c r="D4124" s="25" t="str">
        <f t="shared" si="65"/>
        <v/>
      </c>
      <c r="E4124" t="s">
        <v>79</v>
      </c>
    </row>
    <row r="4125" spans="1:5" outlineLevel="2" x14ac:dyDescent="0.35">
      <c r="A4125" s="11">
        <v>43812</v>
      </c>
      <c r="B4125" t="s">
        <v>515</v>
      </c>
      <c r="C4125" s="5">
        <v>309.36</v>
      </c>
      <c r="D4125" s="25" t="str">
        <f t="shared" si="65"/>
        <v/>
      </c>
      <c r="E4125" t="s">
        <v>79</v>
      </c>
    </row>
    <row r="4126" spans="1:5" outlineLevel="2" x14ac:dyDescent="0.35">
      <c r="A4126" s="11">
        <v>43812</v>
      </c>
      <c r="B4126" t="s">
        <v>515</v>
      </c>
      <c r="C4126" s="5">
        <v>59.4</v>
      </c>
      <c r="D4126" s="25" t="str">
        <f t="shared" si="65"/>
        <v/>
      </c>
      <c r="E4126" t="s">
        <v>87</v>
      </c>
    </row>
    <row r="4127" spans="1:5" outlineLevel="2" x14ac:dyDescent="0.35">
      <c r="A4127" s="11">
        <v>43812</v>
      </c>
      <c r="B4127" t="s">
        <v>515</v>
      </c>
      <c r="C4127" s="5">
        <v>37.799999999999997</v>
      </c>
      <c r="D4127" s="25" t="str">
        <f t="shared" si="65"/>
        <v/>
      </c>
      <c r="E4127" t="s">
        <v>87</v>
      </c>
    </row>
    <row r="4128" spans="1:5" outlineLevel="2" x14ac:dyDescent="0.35">
      <c r="A4128" s="11">
        <v>43812</v>
      </c>
      <c r="B4128" t="s">
        <v>515</v>
      </c>
      <c r="C4128" s="5">
        <v>48.6</v>
      </c>
      <c r="D4128" s="25" t="str">
        <f t="shared" si="65"/>
        <v/>
      </c>
      <c r="E4128" t="s">
        <v>87</v>
      </c>
    </row>
    <row r="4129" spans="1:5" outlineLevel="2" x14ac:dyDescent="0.35">
      <c r="A4129" s="11">
        <v>43812</v>
      </c>
      <c r="B4129" t="s">
        <v>515</v>
      </c>
      <c r="C4129" s="5">
        <v>59.4</v>
      </c>
      <c r="D4129" s="25" t="str">
        <f t="shared" si="65"/>
        <v/>
      </c>
      <c r="E4129" t="s">
        <v>87</v>
      </c>
    </row>
    <row r="4130" spans="1:5" outlineLevel="2" x14ac:dyDescent="0.35">
      <c r="A4130" s="11">
        <v>43812</v>
      </c>
      <c r="B4130" t="s">
        <v>515</v>
      </c>
      <c r="C4130" s="5">
        <v>280.8</v>
      </c>
      <c r="D4130" s="25" t="str">
        <f t="shared" si="65"/>
        <v/>
      </c>
      <c r="E4130" t="s">
        <v>87</v>
      </c>
    </row>
    <row r="4131" spans="1:5" outlineLevel="2" x14ac:dyDescent="0.35">
      <c r="A4131" s="11">
        <v>43812</v>
      </c>
      <c r="B4131" t="s">
        <v>515</v>
      </c>
      <c r="C4131" s="5">
        <v>263.32</v>
      </c>
      <c r="D4131" s="25" t="str">
        <f t="shared" si="65"/>
        <v/>
      </c>
      <c r="E4131" t="s">
        <v>79</v>
      </c>
    </row>
    <row r="4132" spans="1:5" outlineLevel="2" x14ac:dyDescent="0.35">
      <c r="A4132" s="11">
        <v>43812</v>
      </c>
      <c r="B4132" t="s">
        <v>515</v>
      </c>
      <c r="C4132" s="5">
        <v>374.7</v>
      </c>
      <c r="D4132" s="25" t="str">
        <f t="shared" si="65"/>
        <v/>
      </c>
      <c r="E4132" t="s">
        <v>79</v>
      </c>
    </row>
    <row r="4133" spans="1:5" outlineLevel="1" x14ac:dyDescent="0.35">
      <c r="A4133" s="24">
        <f>A4132</f>
        <v>43812</v>
      </c>
      <c r="B4133" s="24" t="str">
        <f>B4132</f>
        <v>ALLTEX WELDING SUPPLY INC</v>
      </c>
      <c r="C4133" s="25">
        <f>SUBTOTAL(9,C4124:C4132)</f>
        <v>2614.5700000000002</v>
      </c>
      <c r="D4133" s="25" t="str">
        <f t="shared" si="65"/>
        <v>TOTAL</v>
      </c>
    </row>
    <row r="4134" spans="1:5" outlineLevel="2" x14ac:dyDescent="0.35">
      <c r="A4134" s="11">
        <v>43812</v>
      </c>
      <c r="B4134" t="s">
        <v>542</v>
      </c>
      <c r="C4134" s="5">
        <v>4347.99</v>
      </c>
      <c r="D4134" s="25" t="str">
        <f t="shared" si="65"/>
        <v/>
      </c>
      <c r="E4134" t="s">
        <v>79</v>
      </c>
    </row>
    <row r="4135" spans="1:5" outlineLevel="1" x14ac:dyDescent="0.35">
      <c r="A4135" s="24">
        <f>A4134</f>
        <v>43812</v>
      </c>
      <c r="B4135" s="24" t="str">
        <f>B4134</f>
        <v>TIP TOP TUX</v>
      </c>
      <c r="C4135" s="25">
        <f>SUBTOTAL(9,C4134:C4134)</f>
        <v>4347.99</v>
      </c>
      <c r="D4135" s="25" t="str">
        <f t="shared" si="65"/>
        <v>TOTAL</v>
      </c>
    </row>
    <row r="4136" spans="1:5" outlineLevel="2" x14ac:dyDescent="0.35">
      <c r="A4136" s="11">
        <v>43812</v>
      </c>
      <c r="B4136" t="s">
        <v>140</v>
      </c>
      <c r="C4136" s="5">
        <v>108.99</v>
      </c>
      <c r="D4136" s="25" t="str">
        <f t="shared" si="65"/>
        <v/>
      </c>
      <c r="E4136" t="s">
        <v>79</v>
      </c>
    </row>
    <row r="4137" spans="1:5" outlineLevel="2" x14ac:dyDescent="0.35">
      <c r="A4137" s="11">
        <v>43812</v>
      </c>
      <c r="B4137" t="s">
        <v>140</v>
      </c>
      <c r="C4137" s="5">
        <v>495.9</v>
      </c>
      <c r="D4137" s="25" t="str">
        <f t="shared" si="65"/>
        <v/>
      </c>
      <c r="E4137" t="s">
        <v>89</v>
      </c>
    </row>
    <row r="4138" spans="1:5" outlineLevel="2" x14ac:dyDescent="0.35">
      <c r="A4138" s="11">
        <v>43812</v>
      </c>
      <c r="B4138" t="s">
        <v>140</v>
      </c>
      <c r="C4138" s="5">
        <v>118.17</v>
      </c>
      <c r="D4138" s="25" t="str">
        <f t="shared" si="65"/>
        <v/>
      </c>
      <c r="E4138" t="s">
        <v>89</v>
      </c>
    </row>
    <row r="4139" spans="1:5" outlineLevel="2" x14ac:dyDescent="0.35">
      <c r="A4139" s="11">
        <v>43812</v>
      </c>
      <c r="B4139" t="s">
        <v>140</v>
      </c>
      <c r="C4139" s="5">
        <v>21.33</v>
      </c>
      <c r="D4139" s="25" t="str">
        <f t="shared" si="65"/>
        <v/>
      </c>
      <c r="E4139" t="s">
        <v>79</v>
      </c>
    </row>
    <row r="4140" spans="1:5" outlineLevel="2" x14ac:dyDescent="0.35">
      <c r="A4140" s="11">
        <v>43812</v>
      </c>
      <c r="B4140" t="s">
        <v>140</v>
      </c>
      <c r="C4140" s="5">
        <v>56.83</v>
      </c>
      <c r="D4140" s="25" t="str">
        <f t="shared" si="65"/>
        <v/>
      </c>
      <c r="E4140" t="s">
        <v>93</v>
      </c>
    </row>
    <row r="4141" spans="1:5" outlineLevel="2" x14ac:dyDescent="0.35">
      <c r="A4141" s="11">
        <v>43812</v>
      </c>
      <c r="B4141" t="s">
        <v>140</v>
      </c>
      <c r="C4141" s="5">
        <v>41.91</v>
      </c>
      <c r="D4141" s="25" t="str">
        <f t="shared" si="65"/>
        <v/>
      </c>
      <c r="E4141" t="s">
        <v>79</v>
      </c>
    </row>
    <row r="4142" spans="1:5" outlineLevel="2" x14ac:dyDescent="0.35">
      <c r="A4142" s="11">
        <v>43812</v>
      </c>
      <c r="B4142" t="s">
        <v>140</v>
      </c>
      <c r="C4142" s="5">
        <v>115.86</v>
      </c>
      <c r="D4142" s="25" t="str">
        <f t="shared" si="65"/>
        <v/>
      </c>
      <c r="E4142" t="s">
        <v>79</v>
      </c>
    </row>
    <row r="4143" spans="1:5" outlineLevel="2" x14ac:dyDescent="0.35">
      <c r="A4143" s="11">
        <v>43812</v>
      </c>
      <c r="B4143" t="s">
        <v>140</v>
      </c>
      <c r="C4143" s="5">
        <v>241.89</v>
      </c>
      <c r="D4143" s="25" t="str">
        <f t="shared" si="65"/>
        <v/>
      </c>
      <c r="E4143" t="s">
        <v>89</v>
      </c>
    </row>
    <row r="4144" spans="1:5" outlineLevel="2" x14ac:dyDescent="0.35">
      <c r="A4144" s="11">
        <v>43812</v>
      </c>
      <c r="B4144" t="s">
        <v>140</v>
      </c>
      <c r="C4144" s="5">
        <v>156.63999999999999</v>
      </c>
      <c r="D4144" s="25" t="str">
        <f t="shared" si="65"/>
        <v/>
      </c>
      <c r="E4144" t="s">
        <v>89</v>
      </c>
    </row>
    <row r="4145" spans="1:5" outlineLevel="2" x14ac:dyDescent="0.35">
      <c r="A4145" s="11">
        <v>43812</v>
      </c>
      <c r="B4145" t="s">
        <v>140</v>
      </c>
      <c r="C4145" s="5">
        <v>131.94999999999999</v>
      </c>
      <c r="D4145" s="25" t="str">
        <f t="shared" si="65"/>
        <v/>
      </c>
      <c r="E4145" t="s">
        <v>93</v>
      </c>
    </row>
    <row r="4146" spans="1:5" outlineLevel="2" x14ac:dyDescent="0.35">
      <c r="A4146" s="11">
        <v>43812</v>
      </c>
      <c r="B4146" t="s">
        <v>140</v>
      </c>
      <c r="C4146" s="5">
        <v>255.6</v>
      </c>
      <c r="D4146" s="25" t="str">
        <f t="shared" si="65"/>
        <v/>
      </c>
      <c r="E4146" t="s">
        <v>79</v>
      </c>
    </row>
    <row r="4147" spans="1:5" outlineLevel="2" x14ac:dyDescent="0.35">
      <c r="A4147" s="11">
        <v>43812</v>
      </c>
      <c r="B4147" t="s">
        <v>140</v>
      </c>
      <c r="C4147" s="5">
        <v>215.81</v>
      </c>
      <c r="D4147" s="25" t="str">
        <f t="shared" si="65"/>
        <v/>
      </c>
      <c r="E4147" t="s">
        <v>79</v>
      </c>
    </row>
    <row r="4148" spans="1:5" outlineLevel="2" x14ac:dyDescent="0.35">
      <c r="A4148" s="11">
        <v>43812</v>
      </c>
      <c r="B4148" t="s">
        <v>140</v>
      </c>
      <c r="C4148" s="5">
        <v>117.99</v>
      </c>
      <c r="D4148" s="25" t="str">
        <f t="shared" si="65"/>
        <v/>
      </c>
      <c r="E4148" t="s">
        <v>79</v>
      </c>
    </row>
    <row r="4149" spans="1:5" outlineLevel="2" x14ac:dyDescent="0.35">
      <c r="A4149" s="11">
        <v>43812</v>
      </c>
      <c r="B4149" t="s">
        <v>140</v>
      </c>
      <c r="C4149" s="5">
        <v>116.37</v>
      </c>
      <c r="D4149" s="25" t="str">
        <f t="shared" si="65"/>
        <v/>
      </c>
      <c r="E4149" t="s">
        <v>79</v>
      </c>
    </row>
    <row r="4150" spans="1:5" outlineLevel="2" x14ac:dyDescent="0.35">
      <c r="A4150" s="11">
        <v>43812</v>
      </c>
      <c r="B4150" t="s">
        <v>140</v>
      </c>
      <c r="C4150" s="5">
        <v>120.56</v>
      </c>
      <c r="D4150" s="25" t="str">
        <f t="shared" si="65"/>
        <v/>
      </c>
      <c r="E4150" t="s">
        <v>89</v>
      </c>
    </row>
    <row r="4151" spans="1:5" outlineLevel="2" x14ac:dyDescent="0.35">
      <c r="A4151" s="11">
        <v>43812</v>
      </c>
      <c r="B4151" t="s">
        <v>140</v>
      </c>
      <c r="C4151" s="5">
        <v>72.08</v>
      </c>
      <c r="D4151" s="25" t="str">
        <f t="shared" si="65"/>
        <v/>
      </c>
      <c r="E4151" t="s">
        <v>79</v>
      </c>
    </row>
    <row r="4152" spans="1:5" outlineLevel="2" x14ac:dyDescent="0.35">
      <c r="A4152" s="11">
        <v>43812</v>
      </c>
      <c r="B4152" t="s">
        <v>140</v>
      </c>
      <c r="C4152" s="5">
        <v>58.79</v>
      </c>
      <c r="D4152" s="25" t="str">
        <f t="shared" si="65"/>
        <v/>
      </c>
      <c r="E4152" t="s">
        <v>93</v>
      </c>
    </row>
    <row r="4153" spans="1:5" outlineLevel="2" x14ac:dyDescent="0.35">
      <c r="A4153" s="11">
        <v>43812</v>
      </c>
      <c r="B4153" t="s">
        <v>140</v>
      </c>
      <c r="C4153" s="5">
        <v>130.69999999999999</v>
      </c>
      <c r="D4153" s="25" t="str">
        <f t="shared" si="65"/>
        <v/>
      </c>
      <c r="E4153" t="s">
        <v>79</v>
      </c>
    </row>
    <row r="4154" spans="1:5" outlineLevel="2" x14ac:dyDescent="0.35">
      <c r="A4154" s="11">
        <v>43812</v>
      </c>
      <c r="B4154" t="s">
        <v>140</v>
      </c>
      <c r="C4154" s="5">
        <v>40</v>
      </c>
      <c r="D4154" s="25" t="str">
        <f t="shared" si="65"/>
        <v/>
      </c>
      <c r="E4154" t="s">
        <v>89</v>
      </c>
    </row>
    <row r="4155" spans="1:5" outlineLevel="2" x14ac:dyDescent="0.35">
      <c r="A4155" s="11">
        <v>43812</v>
      </c>
      <c r="B4155" t="s">
        <v>140</v>
      </c>
      <c r="C4155" s="5">
        <v>66.09</v>
      </c>
      <c r="D4155" s="25" t="str">
        <f t="shared" si="65"/>
        <v/>
      </c>
      <c r="E4155" t="s">
        <v>80</v>
      </c>
    </row>
    <row r="4156" spans="1:5" outlineLevel="2" x14ac:dyDescent="0.35">
      <c r="A4156" s="11">
        <v>43812</v>
      </c>
      <c r="B4156" t="s">
        <v>140</v>
      </c>
      <c r="C4156" s="5">
        <v>7.97</v>
      </c>
      <c r="D4156" s="25" t="str">
        <f t="shared" si="65"/>
        <v/>
      </c>
      <c r="E4156" t="s">
        <v>79</v>
      </c>
    </row>
    <row r="4157" spans="1:5" outlineLevel="2" x14ac:dyDescent="0.35">
      <c r="A4157" s="11">
        <v>43812</v>
      </c>
      <c r="B4157" t="s">
        <v>140</v>
      </c>
      <c r="C4157" s="5">
        <v>61.28</v>
      </c>
      <c r="D4157" s="25" t="str">
        <f t="shared" si="65"/>
        <v/>
      </c>
      <c r="E4157" t="s">
        <v>79</v>
      </c>
    </row>
    <row r="4158" spans="1:5" outlineLevel="2" x14ac:dyDescent="0.35">
      <c r="A4158" s="11">
        <v>43812</v>
      </c>
      <c r="B4158" t="s">
        <v>140</v>
      </c>
      <c r="C4158" s="5">
        <v>71.63</v>
      </c>
      <c r="D4158" s="25" t="str">
        <f t="shared" si="65"/>
        <v/>
      </c>
      <c r="E4158" t="s">
        <v>89</v>
      </c>
    </row>
    <row r="4159" spans="1:5" outlineLevel="2" x14ac:dyDescent="0.35">
      <c r="A4159" s="11">
        <v>43812</v>
      </c>
      <c r="B4159" t="s">
        <v>140</v>
      </c>
      <c r="C4159" s="5">
        <v>228.5</v>
      </c>
      <c r="D4159" s="25" t="str">
        <f t="shared" si="65"/>
        <v/>
      </c>
      <c r="E4159" t="s">
        <v>79</v>
      </c>
    </row>
    <row r="4160" spans="1:5" outlineLevel="2" x14ac:dyDescent="0.35">
      <c r="A4160" s="11">
        <v>43812</v>
      </c>
      <c r="B4160" t="s">
        <v>140</v>
      </c>
      <c r="C4160" s="5">
        <v>135.91999999999999</v>
      </c>
      <c r="D4160" s="25" t="str">
        <f t="shared" si="65"/>
        <v/>
      </c>
      <c r="E4160" t="s">
        <v>79</v>
      </c>
    </row>
    <row r="4161" spans="1:5" outlineLevel="2" x14ac:dyDescent="0.35">
      <c r="A4161" s="11">
        <v>43812</v>
      </c>
      <c r="B4161" t="s">
        <v>140</v>
      </c>
      <c r="C4161" s="5">
        <v>17.77</v>
      </c>
      <c r="D4161" s="25" t="str">
        <f t="shared" si="65"/>
        <v/>
      </c>
      <c r="E4161" t="s">
        <v>79</v>
      </c>
    </row>
    <row r="4162" spans="1:5" outlineLevel="2" x14ac:dyDescent="0.35">
      <c r="A4162" s="11">
        <v>43812</v>
      </c>
      <c r="B4162" t="s">
        <v>140</v>
      </c>
      <c r="C4162" s="5">
        <v>70.47</v>
      </c>
      <c r="D4162" s="25" t="str">
        <f t="shared" si="65"/>
        <v/>
      </c>
      <c r="E4162" t="s">
        <v>79</v>
      </c>
    </row>
    <row r="4163" spans="1:5" outlineLevel="2" x14ac:dyDescent="0.35">
      <c r="A4163" s="11">
        <v>43812</v>
      </c>
      <c r="B4163" t="s">
        <v>140</v>
      </c>
      <c r="C4163" s="5">
        <v>112.22</v>
      </c>
      <c r="D4163" s="25" t="str">
        <f t="shared" si="65"/>
        <v/>
      </c>
      <c r="E4163" t="s">
        <v>79</v>
      </c>
    </row>
    <row r="4164" spans="1:5" outlineLevel="2" x14ac:dyDescent="0.35">
      <c r="A4164" s="11">
        <v>43812</v>
      </c>
      <c r="B4164" t="s">
        <v>140</v>
      </c>
      <c r="C4164" s="5">
        <v>1623.4</v>
      </c>
      <c r="D4164" s="25" t="str">
        <f t="shared" si="65"/>
        <v/>
      </c>
      <c r="E4164" t="s">
        <v>93</v>
      </c>
    </row>
    <row r="4165" spans="1:5" outlineLevel="2" x14ac:dyDescent="0.35">
      <c r="A4165" s="11">
        <v>43812</v>
      </c>
      <c r="B4165" t="s">
        <v>140</v>
      </c>
      <c r="C4165" s="5">
        <v>79.27</v>
      </c>
      <c r="D4165" s="25" t="str">
        <f t="shared" si="65"/>
        <v/>
      </c>
      <c r="E4165" t="s">
        <v>79</v>
      </c>
    </row>
    <row r="4166" spans="1:5" outlineLevel="2" x14ac:dyDescent="0.35">
      <c r="A4166" s="11">
        <v>43812</v>
      </c>
      <c r="B4166" t="s">
        <v>140</v>
      </c>
      <c r="C4166" s="5">
        <v>14.97</v>
      </c>
      <c r="D4166" s="25" t="str">
        <f t="shared" si="65"/>
        <v/>
      </c>
      <c r="E4166" t="s">
        <v>79</v>
      </c>
    </row>
    <row r="4167" spans="1:5" outlineLevel="2" x14ac:dyDescent="0.35">
      <c r="A4167" s="11">
        <v>43812</v>
      </c>
      <c r="B4167" t="s">
        <v>140</v>
      </c>
      <c r="C4167" s="5">
        <v>104.29</v>
      </c>
      <c r="D4167" s="25" t="str">
        <f t="shared" si="65"/>
        <v/>
      </c>
      <c r="E4167" t="s">
        <v>79</v>
      </c>
    </row>
    <row r="4168" spans="1:5" outlineLevel="2" x14ac:dyDescent="0.35">
      <c r="A4168" s="11">
        <v>43812</v>
      </c>
      <c r="B4168" t="s">
        <v>140</v>
      </c>
      <c r="C4168" s="5">
        <v>155.56</v>
      </c>
      <c r="D4168" s="25" t="str">
        <f t="shared" si="65"/>
        <v/>
      </c>
      <c r="E4168" t="s">
        <v>79</v>
      </c>
    </row>
    <row r="4169" spans="1:5" outlineLevel="2" x14ac:dyDescent="0.35">
      <c r="A4169" s="11">
        <v>43812</v>
      </c>
      <c r="B4169" t="s">
        <v>140</v>
      </c>
      <c r="C4169" s="5">
        <v>87.39</v>
      </c>
      <c r="D4169" s="25" t="str">
        <f t="shared" si="65"/>
        <v/>
      </c>
      <c r="E4169" t="s">
        <v>79</v>
      </c>
    </row>
    <row r="4170" spans="1:5" outlineLevel="2" x14ac:dyDescent="0.35">
      <c r="A4170" s="11">
        <v>43812</v>
      </c>
      <c r="B4170" t="s">
        <v>140</v>
      </c>
      <c r="C4170" s="5">
        <v>323.42</v>
      </c>
      <c r="D4170" s="25" t="str">
        <f t="shared" si="65"/>
        <v/>
      </c>
      <c r="E4170" t="s">
        <v>89</v>
      </c>
    </row>
    <row r="4171" spans="1:5" outlineLevel="2" x14ac:dyDescent="0.35">
      <c r="A4171" s="11">
        <v>43812</v>
      </c>
      <c r="B4171" t="s">
        <v>140</v>
      </c>
      <c r="C4171" s="5">
        <v>13.15</v>
      </c>
      <c r="D4171" s="25" t="str">
        <f t="shared" si="65"/>
        <v/>
      </c>
      <c r="E4171" t="s">
        <v>79</v>
      </c>
    </row>
    <row r="4172" spans="1:5" outlineLevel="2" x14ac:dyDescent="0.35">
      <c r="A4172" s="11">
        <v>43812</v>
      </c>
      <c r="B4172" t="s">
        <v>140</v>
      </c>
      <c r="C4172" s="5">
        <v>414.4</v>
      </c>
      <c r="D4172" s="25" t="str">
        <f t="shared" si="65"/>
        <v/>
      </c>
      <c r="E4172" t="s">
        <v>79</v>
      </c>
    </row>
    <row r="4173" spans="1:5" outlineLevel="2" x14ac:dyDescent="0.35">
      <c r="A4173" s="11">
        <v>43812</v>
      </c>
      <c r="B4173" t="s">
        <v>140</v>
      </c>
      <c r="C4173" s="5">
        <v>55.98</v>
      </c>
      <c r="D4173" s="25" t="str">
        <f t="shared" si="65"/>
        <v/>
      </c>
      <c r="E4173" t="s">
        <v>79</v>
      </c>
    </row>
    <row r="4174" spans="1:5" outlineLevel="2" x14ac:dyDescent="0.35">
      <c r="A4174" s="11">
        <v>43812</v>
      </c>
      <c r="B4174" t="s">
        <v>140</v>
      </c>
      <c r="C4174" s="5">
        <v>62.93</v>
      </c>
      <c r="D4174" s="25" t="str">
        <f t="shared" si="65"/>
        <v/>
      </c>
      <c r="E4174" t="s">
        <v>79</v>
      </c>
    </row>
    <row r="4175" spans="1:5" outlineLevel="2" x14ac:dyDescent="0.35">
      <c r="A4175" s="11">
        <v>43812</v>
      </c>
      <c r="B4175" t="s">
        <v>140</v>
      </c>
      <c r="C4175" s="5">
        <v>12.99</v>
      </c>
      <c r="D4175" s="25" t="str">
        <f t="shared" si="65"/>
        <v/>
      </c>
      <c r="E4175" t="s">
        <v>79</v>
      </c>
    </row>
    <row r="4176" spans="1:5" outlineLevel="2" x14ac:dyDescent="0.35">
      <c r="A4176" s="11">
        <v>43812</v>
      </c>
      <c r="B4176" t="s">
        <v>140</v>
      </c>
      <c r="C4176" s="5">
        <v>521.29999999999995</v>
      </c>
      <c r="D4176" s="25" t="str">
        <f t="shared" si="65"/>
        <v/>
      </c>
      <c r="E4176" t="s">
        <v>79</v>
      </c>
    </row>
    <row r="4177" spans="1:5" outlineLevel="2" x14ac:dyDescent="0.35">
      <c r="A4177" s="11">
        <v>43812</v>
      </c>
      <c r="B4177" t="s">
        <v>140</v>
      </c>
      <c r="C4177" s="5">
        <v>56.2</v>
      </c>
      <c r="D4177" s="25" t="str">
        <f t="shared" si="65"/>
        <v/>
      </c>
      <c r="E4177" t="s">
        <v>79</v>
      </c>
    </row>
    <row r="4178" spans="1:5" outlineLevel="2" x14ac:dyDescent="0.35">
      <c r="A4178" s="11">
        <v>43812</v>
      </c>
      <c r="B4178" t="s">
        <v>140</v>
      </c>
      <c r="C4178" s="5">
        <v>6.99</v>
      </c>
      <c r="D4178" s="25" t="str">
        <f t="shared" si="65"/>
        <v/>
      </c>
      <c r="E4178" t="s">
        <v>79</v>
      </c>
    </row>
    <row r="4179" spans="1:5" outlineLevel="2" x14ac:dyDescent="0.35">
      <c r="A4179" s="11">
        <v>43812</v>
      </c>
      <c r="B4179" t="s">
        <v>140</v>
      </c>
      <c r="C4179" s="5">
        <v>6.98</v>
      </c>
      <c r="D4179" s="25" t="str">
        <f t="shared" si="65"/>
        <v/>
      </c>
      <c r="E4179" t="s">
        <v>79</v>
      </c>
    </row>
    <row r="4180" spans="1:5" outlineLevel="2" x14ac:dyDescent="0.35">
      <c r="A4180" s="11">
        <v>43812</v>
      </c>
      <c r="B4180" t="s">
        <v>140</v>
      </c>
      <c r="C4180" s="5">
        <v>79.95</v>
      </c>
      <c r="D4180" s="25" t="str">
        <f t="shared" si="65"/>
        <v/>
      </c>
      <c r="E4180" t="s">
        <v>79</v>
      </c>
    </row>
    <row r="4181" spans="1:5" outlineLevel="2" x14ac:dyDescent="0.35">
      <c r="A4181" s="11">
        <v>43812</v>
      </c>
      <c r="B4181" t="s">
        <v>140</v>
      </c>
      <c r="C4181" s="5">
        <v>614.6</v>
      </c>
      <c r="D4181" s="25" t="str">
        <f t="shared" si="65"/>
        <v/>
      </c>
      <c r="E4181" t="s">
        <v>79</v>
      </c>
    </row>
    <row r="4182" spans="1:5" outlineLevel="2" x14ac:dyDescent="0.35">
      <c r="A4182" s="11">
        <v>43812</v>
      </c>
      <c r="B4182" t="s">
        <v>140</v>
      </c>
      <c r="C4182" s="5">
        <v>292.8</v>
      </c>
      <c r="D4182" s="25" t="str">
        <f t="shared" ref="D4182:D4245" si="66">IF(E4182="","TOTAL","")</f>
        <v/>
      </c>
      <c r="E4182" t="s">
        <v>79</v>
      </c>
    </row>
    <row r="4183" spans="1:5" outlineLevel="2" x14ac:dyDescent="0.35">
      <c r="A4183" s="11">
        <v>43812</v>
      </c>
      <c r="B4183" t="s">
        <v>140</v>
      </c>
      <c r="C4183" s="5">
        <v>6</v>
      </c>
      <c r="D4183" s="25" t="str">
        <f t="shared" si="66"/>
        <v/>
      </c>
      <c r="E4183" t="s">
        <v>79</v>
      </c>
    </row>
    <row r="4184" spans="1:5" outlineLevel="2" x14ac:dyDescent="0.35">
      <c r="A4184" s="11">
        <v>43812</v>
      </c>
      <c r="B4184" t="s">
        <v>140</v>
      </c>
      <c r="C4184" s="5">
        <v>11.98</v>
      </c>
      <c r="D4184" s="25" t="str">
        <f t="shared" si="66"/>
        <v/>
      </c>
      <c r="E4184" t="s">
        <v>79</v>
      </c>
    </row>
    <row r="4185" spans="1:5" outlineLevel="2" x14ac:dyDescent="0.35">
      <c r="A4185" s="11">
        <v>43812</v>
      </c>
      <c r="B4185" t="s">
        <v>140</v>
      </c>
      <c r="C4185" s="5">
        <v>539.70000000000005</v>
      </c>
      <c r="D4185" s="25" t="str">
        <f t="shared" si="66"/>
        <v/>
      </c>
      <c r="E4185" t="s">
        <v>81</v>
      </c>
    </row>
    <row r="4186" spans="1:5" outlineLevel="2" x14ac:dyDescent="0.35">
      <c r="A4186" s="11">
        <v>43812</v>
      </c>
      <c r="B4186" t="s">
        <v>140</v>
      </c>
      <c r="C4186" s="5">
        <v>18.98</v>
      </c>
      <c r="D4186" s="25" t="str">
        <f t="shared" si="66"/>
        <v/>
      </c>
      <c r="E4186" t="s">
        <v>79</v>
      </c>
    </row>
    <row r="4187" spans="1:5" outlineLevel="2" x14ac:dyDescent="0.35">
      <c r="A4187" s="11">
        <v>43812</v>
      </c>
      <c r="B4187" t="s">
        <v>140</v>
      </c>
      <c r="C4187" s="5">
        <v>59.99</v>
      </c>
      <c r="D4187" s="25" t="str">
        <f t="shared" si="66"/>
        <v/>
      </c>
      <c r="E4187" t="s">
        <v>79</v>
      </c>
    </row>
    <row r="4188" spans="1:5" outlineLevel="2" x14ac:dyDescent="0.35">
      <c r="A4188" s="11">
        <v>43812</v>
      </c>
      <c r="B4188" t="s">
        <v>140</v>
      </c>
      <c r="C4188" s="5">
        <v>83.94</v>
      </c>
      <c r="D4188" s="25" t="str">
        <f t="shared" si="66"/>
        <v/>
      </c>
      <c r="E4188" t="s">
        <v>81</v>
      </c>
    </row>
    <row r="4189" spans="1:5" outlineLevel="2" x14ac:dyDescent="0.35">
      <c r="A4189" s="11">
        <v>43812</v>
      </c>
      <c r="B4189" t="s">
        <v>140</v>
      </c>
      <c r="C4189" s="5">
        <v>5.99</v>
      </c>
      <c r="D4189" s="25" t="str">
        <f t="shared" si="66"/>
        <v/>
      </c>
      <c r="E4189" t="s">
        <v>81</v>
      </c>
    </row>
    <row r="4190" spans="1:5" outlineLevel="2" x14ac:dyDescent="0.35">
      <c r="A4190" s="11">
        <v>43812</v>
      </c>
      <c r="B4190" t="s">
        <v>140</v>
      </c>
      <c r="C4190" s="5">
        <v>47.47</v>
      </c>
      <c r="D4190" s="25" t="str">
        <f t="shared" si="66"/>
        <v/>
      </c>
      <c r="E4190" t="s">
        <v>79</v>
      </c>
    </row>
    <row r="4191" spans="1:5" outlineLevel="2" x14ac:dyDescent="0.35">
      <c r="A4191" s="11">
        <v>43812</v>
      </c>
      <c r="B4191" t="s">
        <v>140</v>
      </c>
      <c r="C4191" s="5">
        <v>61.6</v>
      </c>
      <c r="D4191" s="25" t="str">
        <f t="shared" si="66"/>
        <v/>
      </c>
      <c r="E4191" t="s">
        <v>79</v>
      </c>
    </row>
    <row r="4192" spans="1:5" outlineLevel="2" x14ac:dyDescent="0.35">
      <c r="A4192" s="11">
        <v>43812</v>
      </c>
      <c r="B4192" t="s">
        <v>140</v>
      </c>
      <c r="C4192" s="5">
        <v>284.60000000000002</v>
      </c>
      <c r="D4192" s="25" t="str">
        <f t="shared" si="66"/>
        <v/>
      </c>
      <c r="E4192" t="s">
        <v>79</v>
      </c>
    </row>
    <row r="4193" spans="1:5" outlineLevel="2" x14ac:dyDescent="0.35">
      <c r="A4193" s="11">
        <v>43812</v>
      </c>
      <c r="B4193" t="s">
        <v>140</v>
      </c>
      <c r="C4193" s="5">
        <v>291.70999999999998</v>
      </c>
      <c r="D4193" s="25" t="str">
        <f t="shared" si="66"/>
        <v/>
      </c>
      <c r="E4193" t="s">
        <v>89</v>
      </c>
    </row>
    <row r="4194" spans="1:5" outlineLevel="2" x14ac:dyDescent="0.35">
      <c r="A4194" s="11">
        <v>43812</v>
      </c>
      <c r="B4194" t="s">
        <v>140</v>
      </c>
      <c r="C4194" s="5">
        <v>200</v>
      </c>
      <c r="D4194" s="25" t="str">
        <f t="shared" si="66"/>
        <v/>
      </c>
      <c r="E4194" t="s">
        <v>79</v>
      </c>
    </row>
    <row r="4195" spans="1:5" outlineLevel="2" x14ac:dyDescent="0.35">
      <c r="A4195" s="11">
        <v>43812</v>
      </c>
      <c r="B4195" t="s">
        <v>140</v>
      </c>
      <c r="C4195" s="5">
        <v>51.96</v>
      </c>
      <c r="D4195" s="25" t="str">
        <f t="shared" si="66"/>
        <v/>
      </c>
      <c r="E4195" t="s">
        <v>79</v>
      </c>
    </row>
    <row r="4196" spans="1:5" outlineLevel="2" x14ac:dyDescent="0.35">
      <c r="A4196" s="11">
        <v>43812</v>
      </c>
      <c r="B4196" t="s">
        <v>140</v>
      </c>
      <c r="C4196" s="5">
        <v>286.74</v>
      </c>
      <c r="D4196" s="25" t="str">
        <f t="shared" si="66"/>
        <v/>
      </c>
      <c r="E4196" t="s">
        <v>79</v>
      </c>
    </row>
    <row r="4197" spans="1:5" outlineLevel="2" x14ac:dyDescent="0.35">
      <c r="A4197" s="11">
        <v>43812</v>
      </c>
      <c r="B4197" t="s">
        <v>140</v>
      </c>
      <c r="C4197" s="5">
        <v>495</v>
      </c>
      <c r="D4197" s="25" t="str">
        <f t="shared" si="66"/>
        <v/>
      </c>
      <c r="E4197" t="s">
        <v>79</v>
      </c>
    </row>
    <row r="4198" spans="1:5" outlineLevel="2" x14ac:dyDescent="0.35">
      <c r="A4198" s="11">
        <v>43812</v>
      </c>
      <c r="B4198" t="s">
        <v>140</v>
      </c>
      <c r="C4198" s="5">
        <v>108.75</v>
      </c>
      <c r="D4198" s="25" t="str">
        <f t="shared" si="66"/>
        <v/>
      </c>
      <c r="E4198" t="s">
        <v>79</v>
      </c>
    </row>
    <row r="4199" spans="1:5" outlineLevel="2" x14ac:dyDescent="0.35">
      <c r="A4199" s="11">
        <v>43812</v>
      </c>
      <c r="B4199" t="s">
        <v>140</v>
      </c>
      <c r="C4199" s="5">
        <v>274.58</v>
      </c>
      <c r="D4199" s="25" t="str">
        <f t="shared" si="66"/>
        <v/>
      </c>
      <c r="E4199" t="s">
        <v>79</v>
      </c>
    </row>
    <row r="4200" spans="1:5" outlineLevel="2" x14ac:dyDescent="0.35">
      <c r="A4200" s="11">
        <v>43812</v>
      </c>
      <c r="B4200" t="s">
        <v>140</v>
      </c>
      <c r="C4200" s="5">
        <v>14.99</v>
      </c>
      <c r="D4200" s="25" t="str">
        <f t="shared" si="66"/>
        <v/>
      </c>
      <c r="E4200" t="s">
        <v>79</v>
      </c>
    </row>
    <row r="4201" spans="1:5" outlineLevel="2" x14ac:dyDescent="0.35">
      <c r="A4201" s="11">
        <v>43812</v>
      </c>
      <c r="B4201" t="s">
        <v>140</v>
      </c>
      <c r="C4201" s="5">
        <v>87.92</v>
      </c>
      <c r="D4201" s="25" t="str">
        <f t="shared" si="66"/>
        <v/>
      </c>
      <c r="E4201" t="s">
        <v>79</v>
      </c>
    </row>
    <row r="4202" spans="1:5" outlineLevel="2" x14ac:dyDescent="0.35">
      <c r="A4202" s="11">
        <v>43812</v>
      </c>
      <c r="B4202" t="s">
        <v>140</v>
      </c>
      <c r="C4202" s="5">
        <v>25</v>
      </c>
      <c r="D4202" s="25" t="str">
        <f t="shared" si="66"/>
        <v/>
      </c>
      <c r="E4202" t="s">
        <v>80</v>
      </c>
    </row>
    <row r="4203" spans="1:5" outlineLevel="2" x14ac:dyDescent="0.35">
      <c r="A4203" s="11">
        <v>43812</v>
      </c>
      <c r="B4203" t="s">
        <v>140</v>
      </c>
      <c r="C4203" s="5">
        <v>76.39</v>
      </c>
      <c r="D4203" s="25" t="str">
        <f t="shared" si="66"/>
        <v/>
      </c>
      <c r="E4203" t="s">
        <v>79</v>
      </c>
    </row>
    <row r="4204" spans="1:5" outlineLevel="2" x14ac:dyDescent="0.35">
      <c r="A4204" s="11">
        <v>43812</v>
      </c>
      <c r="B4204" t="s">
        <v>140</v>
      </c>
      <c r="C4204" s="5">
        <v>262.36</v>
      </c>
      <c r="D4204" s="25" t="str">
        <f t="shared" si="66"/>
        <v/>
      </c>
      <c r="E4204" t="s">
        <v>80</v>
      </c>
    </row>
    <row r="4205" spans="1:5" outlineLevel="1" x14ac:dyDescent="0.35">
      <c r="A4205" s="24">
        <f>A4204</f>
        <v>43812</v>
      </c>
      <c r="B4205" s="24" t="str">
        <f>B4204</f>
        <v>AMAZON CAPITAL SERVICES</v>
      </c>
      <c r="C4205" s="25">
        <f>SUBTOTAL(9,C4136:C4204)</f>
        <v>11211.439999999997</v>
      </c>
      <c r="D4205" s="25" t="str">
        <f t="shared" si="66"/>
        <v>TOTAL</v>
      </c>
    </row>
    <row r="4206" spans="1:5" outlineLevel="2" x14ac:dyDescent="0.35">
      <c r="A4206" s="11">
        <v>43812</v>
      </c>
      <c r="B4206" t="s">
        <v>112</v>
      </c>
      <c r="C4206" s="5">
        <v>267.75</v>
      </c>
      <c r="D4206" s="25" t="str">
        <f t="shared" si="66"/>
        <v/>
      </c>
      <c r="E4206" t="s">
        <v>79</v>
      </c>
    </row>
    <row r="4207" spans="1:5" outlineLevel="2" x14ac:dyDescent="0.35">
      <c r="A4207" s="11">
        <v>43812</v>
      </c>
      <c r="B4207" t="s">
        <v>112</v>
      </c>
      <c r="C4207" s="5">
        <v>799.57</v>
      </c>
      <c r="D4207" s="25" t="str">
        <f t="shared" si="66"/>
        <v/>
      </c>
      <c r="E4207" t="s">
        <v>79</v>
      </c>
    </row>
    <row r="4208" spans="1:5" outlineLevel="2" x14ac:dyDescent="0.35">
      <c r="A4208" s="11">
        <v>43812</v>
      </c>
      <c r="B4208" t="s">
        <v>112</v>
      </c>
      <c r="C4208" s="5">
        <v>70.260000000000005</v>
      </c>
      <c r="D4208" s="25" t="str">
        <f t="shared" si="66"/>
        <v/>
      </c>
      <c r="E4208" t="s">
        <v>79</v>
      </c>
    </row>
    <row r="4209" spans="1:5" outlineLevel="2" x14ac:dyDescent="0.35">
      <c r="A4209" s="11">
        <v>43812</v>
      </c>
      <c r="B4209" t="s">
        <v>112</v>
      </c>
      <c r="C4209" s="5">
        <v>59.9</v>
      </c>
      <c r="D4209" s="25" t="str">
        <f t="shared" si="66"/>
        <v/>
      </c>
      <c r="E4209" t="s">
        <v>79</v>
      </c>
    </row>
    <row r="4210" spans="1:5" outlineLevel="2" x14ac:dyDescent="0.35">
      <c r="A4210" s="11">
        <v>43812</v>
      </c>
      <c r="B4210" t="s">
        <v>112</v>
      </c>
      <c r="C4210" s="5">
        <v>783.6</v>
      </c>
      <c r="D4210" s="25" t="str">
        <f t="shared" si="66"/>
        <v/>
      </c>
      <c r="E4210" t="s">
        <v>79</v>
      </c>
    </row>
    <row r="4211" spans="1:5" outlineLevel="2" x14ac:dyDescent="0.35">
      <c r="A4211" s="11">
        <v>43812</v>
      </c>
      <c r="B4211" t="s">
        <v>112</v>
      </c>
      <c r="C4211" s="5">
        <v>86.89</v>
      </c>
      <c r="D4211" s="25" t="str">
        <f t="shared" si="66"/>
        <v/>
      </c>
      <c r="E4211" t="s">
        <v>79</v>
      </c>
    </row>
    <row r="4212" spans="1:5" outlineLevel="2" x14ac:dyDescent="0.35">
      <c r="A4212" s="11">
        <v>43812</v>
      </c>
      <c r="B4212" t="s">
        <v>112</v>
      </c>
      <c r="C4212" s="5">
        <v>272.02</v>
      </c>
      <c r="D4212" s="25" t="str">
        <f t="shared" si="66"/>
        <v/>
      </c>
      <c r="E4212" t="s">
        <v>79</v>
      </c>
    </row>
    <row r="4213" spans="1:5" outlineLevel="2" x14ac:dyDescent="0.35">
      <c r="A4213" s="11">
        <v>43812</v>
      </c>
      <c r="B4213" t="s">
        <v>112</v>
      </c>
      <c r="C4213" s="5">
        <v>186.62</v>
      </c>
      <c r="D4213" s="25" t="str">
        <f t="shared" si="66"/>
        <v/>
      </c>
      <c r="E4213" t="s">
        <v>79</v>
      </c>
    </row>
    <row r="4214" spans="1:5" outlineLevel="2" x14ac:dyDescent="0.35">
      <c r="A4214" s="11">
        <v>43812</v>
      </c>
      <c r="B4214" t="s">
        <v>112</v>
      </c>
      <c r="C4214" s="5">
        <v>77.849999999999994</v>
      </c>
      <c r="D4214" s="25" t="str">
        <f t="shared" si="66"/>
        <v/>
      </c>
      <c r="E4214" t="s">
        <v>79</v>
      </c>
    </row>
    <row r="4215" spans="1:5" outlineLevel="2" x14ac:dyDescent="0.35">
      <c r="A4215" s="11">
        <v>43812</v>
      </c>
      <c r="B4215" t="s">
        <v>112</v>
      </c>
      <c r="C4215" s="5">
        <v>144.93</v>
      </c>
      <c r="D4215" s="25" t="str">
        <f t="shared" si="66"/>
        <v/>
      </c>
      <c r="E4215" t="s">
        <v>79</v>
      </c>
    </row>
    <row r="4216" spans="1:5" outlineLevel="2" x14ac:dyDescent="0.35">
      <c r="A4216" s="11">
        <v>43812</v>
      </c>
      <c r="B4216" t="s">
        <v>112</v>
      </c>
      <c r="C4216" s="5">
        <v>122.5</v>
      </c>
      <c r="D4216" s="25" t="str">
        <f t="shared" si="66"/>
        <v/>
      </c>
      <c r="E4216" t="s">
        <v>79</v>
      </c>
    </row>
    <row r="4217" spans="1:5" outlineLevel="2" x14ac:dyDescent="0.35">
      <c r="A4217" s="11">
        <v>43812</v>
      </c>
      <c r="B4217" t="s">
        <v>112</v>
      </c>
      <c r="C4217" s="5">
        <v>10.82</v>
      </c>
      <c r="D4217" s="25" t="str">
        <f t="shared" si="66"/>
        <v/>
      </c>
      <c r="E4217" t="s">
        <v>79</v>
      </c>
    </row>
    <row r="4218" spans="1:5" outlineLevel="2" x14ac:dyDescent="0.35">
      <c r="A4218" s="11">
        <v>43812</v>
      </c>
      <c r="B4218" t="s">
        <v>112</v>
      </c>
      <c r="C4218" s="5">
        <v>47.85</v>
      </c>
      <c r="D4218" s="25" t="str">
        <f t="shared" si="66"/>
        <v/>
      </c>
      <c r="E4218" t="s">
        <v>79</v>
      </c>
    </row>
    <row r="4219" spans="1:5" outlineLevel="2" x14ac:dyDescent="0.35">
      <c r="A4219" s="11">
        <v>43812</v>
      </c>
      <c r="B4219" t="s">
        <v>112</v>
      </c>
      <c r="C4219" s="5">
        <v>273.85000000000002</v>
      </c>
      <c r="D4219" s="25" t="str">
        <f t="shared" si="66"/>
        <v/>
      </c>
      <c r="E4219" t="s">
        <v>79</v>
      </c>
    </row>
    <row r="4220" spans="1:5" outlineLevel="2" x14ac:dyDescent="0.35">
      <c r="A4220" s="11">
        <v>43812</v>
      </c>
      <c r="B4220" t="s">
        <v>112</v>
      </c>
      <c r="C4220" s="5">
        <v>60</v>
      </c>
      <c r="D4220" s="25" t="str">
        <f t="shared" si="66"/>
        <v/>
      </c>
      <c r="E4220" t="s">
        <v>79</v>
      </c>
    </row>
    <row r="4221" spans="1:5" outlineLevel="2" x14ac:dyDescent="0.35">
      <c r="A4221" s="11">
        <v>43812</v>
      </c>
      <c r="B4221" t="s">
        <v>112</v>
      </c>
      <c r="C4221" s="5">
        <v>1007.58</v>
      </c>
      <c r="D4221" s="25" t="str">
        <f t="shared" si="66"/>
        <v/>
      </c>
      <c r="E4221" t="s">
        <v>79</v>
      </c>
    </row>
    <row r="4222" spans="1:5" outlineLevel="2" x14ac:dyDescent="0.35">
      <c r="A4222" s="11">
        <v>43812</v>
      </c>
      <c r="B4222" t="s">
        <v>112</v>
      </c>
      <c r="C4222" s="5">
        <v>70.03</v>
      </c>
      <c r="D4222" s="25" t="str">
        <f t="shared" si="66"/>
        <v/>
      </c>
      <c r="E4222" t="s">
        <v>79</v>
      </c>
    </row>
    <row r="4223" spans="1:5" outlineLevel="2" x14ac:dyDescent="0.35">
      <c r="A4223" s="11">
        <v>43812</v>
      </c>
      <c r="B4223" t="s">
        <v>112</v>
      </c>
      <c r="C4223" s="5">
        <v>206.72</v>
      </c>
      <c r="D4223" s="25" t="str">
        <f t="shared" si="66"/>
        <v/>
      </c>
      <c r="E4223" t="s">
        <v>79</v>
      </c>
    </row>
    <row r="4224" spans="1:5" outlineLevel="2" x14ac:dyDescent="0.35">
      <c r="A4224" s="11">
        <v>43812</v>
      </c>
      <c r="B4224" t="s">
        <v>112</v>
      </c>
      <c r="C4224" s="5">
        <v>136.69999999999999</v>
      </c>
      <c r="D4224" s="25" t="str">
        <f t="shared" si="66"/>
        <v/>
      </c>
      <c r="E4224" t="s">
        <v>79</v>
      </c>
    </row>
    <row r="4225" spans="1:5" outlineLevel="2" x14ac:dyDescent="0.35">
      <c r="A4225" s="11">
        <v>43812</v>
      </c>
      <c r="B4225" t="s">
        <v>112</v>
      </c>
      <c r="C4225" s="5">
        <v>57.15</v>
      </c>
      <c r="D4225" s="25" t="str">
        <f t="shared" si="66"/>
        <v/>
      </c>
      <c r="E4225" t="s">
        <v>79</v>
      </c>
    </row>
    <row r="4226" spans="1:5" outlineLevel="2" x14ac:dyDescent="0.35">
      <c r="A4226" s="11">
        <v>43812</v>
      </c>
      <c r="B4226" t="s">
        <v>112</v>
      </c>
      <c r="C4226" s="5">
        <v>60.75</v>
      </c>
      <c r="D4226" s="25" t="str">
        <f t="shared" si="66"/>
        <v/>
      </c>
      <c r="E4226" t="s">
        <v>79</v>
      </c>
    </row>
    <row r="4227" spans="1:5" outlineLevel="2" x14ac:dyDescent="0.35">
      <c r="A4227" s="11">
        <v>43812</v>
      </c>
      <c r="B4227" t="s">
        <v>112</v>
      </c>
      <c r="C4227" s="5">
        <v>403.53</v>
      </c>
      <c r="D4227" s="25" t="str">
        <f t="shared" si="66"/>
        <v/>
      </c>
      <c r="E4227" t="s">
        <v>79</v>
      </c>
    </row>
    <row r="4228" spans="1:5" outlineLevel="2" x14ac:dyDescent="0.35">
      <c r="A4228" s="11">
        <v>43812</v>
      </c>
      <c r="B4228" t="s">
        <v>112</v>
      </c>
      <c r="C4228" s="5">
        <v>57.97</v>
      </c>
      <c r="D4228" s="25" t="str">
        <f t="shared" si="66"/>
        <v/>
      </c>
      <c r="E4228" t="s">
        <v>79</v>
      </c>
    </row>
    <row r="4229" spans="1:5" outlineLevel="2" x14ac:dyDescent="0.35">
      <c r="A4229" s="11">
        <v>43812</v>
      </c>
      <c r="B4229" t="s">
        <v>112</v>
      </c>
      <c r="C4229" s="5">
        <v>49.48</v>
      </c>
      <c r="D4229" s="25" t="str">
        <f t="shared" si="66"/>
        <v/>
      </c>
      <c r="E4229" t="s">
        <v>79</v>
      </c>
    </row>
    <row r="4230" spans="1:5" outlineLevel="2" x14ac:dyDescent="0.35">
      <c r="A4230" s="11">
        <v>43812</v>
      </c>
      <c r="B4230" t="s">
        <v>112</v>
      </c>
      <c r="C4230" s="5">
        <v>57.15</v>
      </c>
      <c r="D4230" s="25" t="str">
        <f t="shared" si="66"/>
        <v/>
      </c>
      <c r="E4230" t="s">
        <v>79</v>
      </c>
    </row>
    <row r="4231" spans="1:5" outlineLevel="2" x14ac:dyDescent="0.35">
      <c r="A4231" s="11">
        <v>43812</v>
      </c>
      <c r="B4231" t="s">
        <v>112</v>
      </c>
      <c r="C4231" s="5">
        <v>707.58</v>
      </c>
      <c r="D4231" s="25" t="str">
        <f t="shared" si="66"/>
        <v/>
      </c>
      <c r="E4231" t="s">
        <v>79</v>
      </c>
    </row>
    <row r="4232" spans="1:5" outlineLevel="2" x14ac:dyDescent="0.35">
      <c r="A4232" s="11">
        <v>43812</v>
      </c>
      <c r="B4232" t="s">
        <v>112</v>
      </c>
      <c r="C4232" s="5">
        <v>106.71</v>
      </c>
      <c r="D4232" s="25" t="str">
        <f t="shared" si="66"/>
        <v/>
      </c>
      <c r="E4232" t="s">
        <v>79</v>
      </c>
    </row>
    <row r="4233" spans="1:5" outlineLevel="2" x14ac:dyDescent="0.35">
      <c r="A4233" s="11">
        <v>43812</v>
      </c>
      <c r="B4233" t="s">
        <v>112</v>
      </c>
      <c r="C4233" s="5">
        <v>188.58</v>
      </c>
      <c r="D4233" s="25" t="str">
        <f t="shared" si="66"/>
        <v/>
      </c>
      <c r="E4233" t="s">
        <v>79</v>
      </c>
    </row>
    <row r="4234" spans="1:5" outlineLevel="2" x14ac:dyDescent="0.35">
      <c r="A4234" s="11">
        <v>43812</v>
      </c>
      <c r="B4234" t="s">
        <v>112</v>
      </c>
      <c r="C4234" s="5">
        <v>472.5</v>
      </c>
      <c r="D4234" s="25" t="str">
        <f t="shared" si="66"/>
        <v/>
      </c>
      <c r="E4234" t="s">
        <v>79</v>
      </c>
    </row>
    <row r="4235" spans="1:5" outlineLevel="2" x14ac:dyDescent="0.35">
      <c r="A4235" s="11">
        <v>43812</v>
      </c>
      <c r="B4235" t="s">
        <v>112</v>
      </c>
      <c r="C4235" s="5">
        <v>1132.83</v>
      </c>
      <c r="D4235" s="25" t="str">
        <f t="shared" si="66"/>
        <v/>
      </c>
      <c r="E4235" t="s">
        <v>79</v>
      </c>
    </row>
    <row r="4236" spans="1:5" outlineLevel="2" x14ac:dyDescent="0.35">
      <c r="A4236" s="11">
        <v>43812</v>
      </c>
      <c r="B4236" t="s">
        <v>112</v>
      </c>
      <c r="C4236" s="5">
        <v>60.75</v>
      </c>
      <c r="D4236" s="25" t="str">
        <f t="shared" si="66"/>
        <v/>
      </c>
      <c r="E4236" t="s">
        <v>79</v>
      </c>
    </row>
    <row r="4237" spans="1:5" outlineLevel="2" x14ac:dyDescent="0.35">
      <c r="A4237" s="11">
        <v>43812</v>
      </c>
      <c r="B4237" t="s">
        <v>112</v>
      </c>
      <c r="C4237" s="5">
        <v>25.75</v>
      </c>
      <c r="D4237" s="25" t="str">
        <f t="shared" si="66"/>
        <v/>
      </c>
      <c r="E4237" t="s">
        <v>79</v>
      </c>
    </row>
    <row r="4238" spans="1:5" outlineLevel="1" x14ac:dyDescent="0.35">
      <c r="A4238" s="24">
        <f>A4237</f>
        <v>43812</v>
      </c>
      <c r="B4238" s="24" t="str">
        <f>B4237</f>
        <v>AMC MUSIC LLC</v>
      </c>
      <c r="C4238" s="25">
        <f>SUBTOTAL(9,C4206:C4237)</f>
        <v>8066.1699999999983</v>
      </c>
      <c r="D4238" s="25" t="str">
        <f t="shared" si="66"/>
        <v>TOTAL</v>
      </c>
    </row>
    <row r="4239" spans="1:5" outlineLevel="2" x14ac:dyDescent="0.35">
      <c r="A4239" s="11">
        <v>43812</v>
      </c>
      <c r="B4239" t="s">
        <v>1217</v>
      </c>
      <c r="C4239" s="5">
        <v>125</v>
      </c>
      <c r="D4239" s="25" t="str">
        <f t="shared" si="66"/>
        <v/>
      </c>
      <c r="E4239" t="s">
        <v>77</v>
      </c>
    </row>
    <row r="4240" spans="1:5" outlineLevel="1" x14ac:dyDescent="0.35">
      <c r="A4240" s="24">
        <f>A4239</f>
        <v>43812</v>
      </c>
      <c r="B4240" s="24" t="str">
        <f>B4239</f>
        <v>PATRICK AMEEN</v>
      </c>
      <c r="C4240" s="25">
        <f>SUBTOTAL(9,C4239:C4239)</f>
        <v>125</v>
      </c>
      <c r="D4240" s="25" t="str">
        <f t="shared" si="66"/>
        <v>TOTAL</v>
      </c>
    </row>
    <row r="4241" spans="1:5" outlineLevel="2" x14ac:dyDescent="0.35">
      <c r="A4241" s="11">
        <v>43812</v>
      </c>
      <c r="B4241" t="s">
        <v>1218</v>
      </c>
      <c r="C4241" s="5">
        <v>189</v>
      </c>
      <c r="D4241" s="25" t="str">
        <f t="shared" si="66"/>
        <v/>
      </c>
      <c r="E4241" t="s">
        <v>83</v>
      </c>
    </row>
    <row r="4242" spans="1:5" outlineLevel="2" x14ac:dyDescent="0.35">
      <c r="A4242" s="11">
        <v>43812</v>
      </c>
      <c r="B4242" t="s">
        <v>1218</v>
      </c>
      <c r="C4242" s="5">
        <v>499</v>
      </c>
      <c r="D4242" s="25" t="str">
        <f t="shared" si="66"/>
        <v/>
      </c>
      <c r="E4242" t="s">
        <v>82</v>
      </c>
    </row>
    <row r="4243" spans="1:5" outlineLevel="1" x14ac:dyDescent="0.35">
      <c r="A4243" s="24">
        <f>A4242</f>
        <v>43812</v>
      </c>
      <c r="B4243" s="24" t="str">
        <f>B4242</f>
        <v>AMERICAN COUNSELING ASSOCIATION</v>
      </c>
      <c r="C4243" s="25">
        <f>SUBTOTAL(9,C4241:C4242)</f>
        <v>688</v>
      </c>
      <c r="D4243" s="25" t="str">
        <f t="shared" si="66"/>
        <v>TOTAL</v>
      </c>
    </row>
    <row r="4244" spans="1:5" outlineLevel="2" x14ac:dyDescent="0.35">
      <c r="A4244" s="11">
        <v>43812</v>
      </c>
      <c r="B4244" t="s">
        <v>1219</v>
      </c>
      <c r="C4244" s="5">
        <v>198</v>
      </c>
      <c r="D4244" s="25" t="str">
        <f t="shared" si="66"/>
        <v/>
      </c>
      <c r="E4244" t="s">
        <v>83</v>
      </c>
    </row>
    <row r="4245" spans="1:5" outlineLevel="1" x14ac:dyDescent="0.35">
      <c r="A4245" s="24">
        <f>A4244</f>
        <v>43812</v>
      </c>
      <c r="B4245" s="24" t="str">
        <f>B4244</f>
        <v>AMERICAN LIBRARY ASSOCIATION</v>
      </c>
      <c r="C4245" s="25">
        <f>SUBTOTAL(9,C4244:C4244)</f>
        <v>198</v>
      </c>
      <c r="D4245" s="25" t="str">
        <f t="shared" si="66"/>
        <v>TOTAL</v>
      </c>
    </row>
    <row r="4246" spans="1:5" outlineLevel="2" x14ac:dyDescent="0.35">
      <c r="A4246" s="11">
        <v>43812</v>
      </c>
      <c r="B4246" t="s">
        <v>720</v>
      </c>
      <c r="C4246" s="5">
        <v>51.41</v>
      </c>
      <c r="D4246" s="25" t="str">
        <f t="shared" ref="D4246:D4309" si="67">IF(E4246="","TOTAL","")</f>
        <v/>
      </c>
      <c r="E4246" t="s">
        <v>79</v>
      </c>
    </row>
    <row r="4247" spans="1:5" outlineLevel="1" x14ac:dyDescent="0.35">
      <c r="A4247" s="24">
        <f>A4246</f>
        <v>43812</v>
      </c>
      <c r="B4247" s="24" t="str">
        <f>B4246</f>
        <v>AMERICAN RED CROSS</v>
      </c>
      <c r="C4247" s="25">
        <f>SUBTOTAL(9,C4246:C4246)</f>
        <v>51.41</v>
      </c>
      <c r="D4247" s="25" t="str">
        <f t="shared" si="67"/>
        <v>TOTAL</v>
      </c>
    </row>
    <row r="4248" spans="1:5" outlineLevel="2" x14ac:dyDescent="0.35">
      <c r="A4248" s="11">
        <v>43812</v>
      </c>
      <c r="B4248" t="s">
        <v>879</v>
      </c>
      <c r="C4248" s="5">
        <v>115</v>
      </c>
      <c r="D4248" s="25" t="str">
        <f t="shared" si="67"/>
        <v/>
      </c>
      <c r="E4248" t="s">
        <v>77</v>
      </c>
    </row>
    <row r="4249" spans="1:5" outlineLevel="1" x14ac:dyDescent="0.35">
      <c r="A4249" s="24">
        <f>A4248</f>
        <v>43812</v>
      </c>
      <c r="B4249" s="24" t="str">
        <f>B4248</f>
        <v>DARRYL EUGENE ANDERSON</v>
      </c>
      <c r="C4249" s="25">
        <f>SUBTOTAL(9,C4248:C4248)</f>
        <v>115</v>
      </c>
      <c r="D4249" s="25" t="str">
        <f t="shared" si="67"/>
        <v>TOTAL</v>
      </c>
    </row>
    <row r="4250" spans="1:5" outlineLevel="2" x14ac:dyDescent="0.35">
      <c r="A4250" s="11">
        <v>43812</v>
      </c>
      <c r="B4250" t="s">
        <v>1220</v>
      </c>
      <c r="C4250" s="5">
        <v>240</v>
      </c>
      <c r="D4250" s="25" t="str">
        <f t="shared" si="67"/>
        <v/>
      </c>
      <c r="E4250" t="s">
        <v>99</v>
      </c>
    </row>
    <row r="4251" spans="1:5" outlineLevel="1" x14ac:dyDescent="0.35">
      <c r="A4251" s="24">
        <f>A4250</f>
        <v>43812</v>
      </c>
      <c r="B4251" s="24" t="str">
        <f>B4250</f>
        <v>ANTHONY SCIENCE OLYMPIAD INVITATIONAL</v>
      </c>
      <c r="C4251" s="25">
        <f>SUBTOTAL(9,C4250:C4250)</f>
        <v>240</v>
      </c>
      <c r="D4251" s="25" t="str">
        <f t="shared" si="67"/>
        <v>TOTAL</v>
      </c>
    </row>
    <row r="4252" spans="1:5" outlineLevel="2" x14ac:dyDescent="0.35">
      <c r="A4252" s="11">
        <v>43812</v>
      </c>
      <c r="B4252" t="s">
        <v>226</v>
      </c>
      <c r="C4252" s="5">
        <v>240</v>
      </c>
      <c r="D4252" s="25" t="str">
        <f t="shared" si="67"/>
        <v/>
      </c>
      <c r="E4252" t="s">
        <v>85</v>
      </c>
    </row>
    <row r="4253" spans="1:5" outlineLevel="1" x14ac:dyDescent="0.35">
      <c r="A4253" s="24">
        <f>A4252</f>
        <v>43812</v>
      </c>
      <c r="B4253" s="24" t="str">
        <f>B4252</f>
        <v>APPLE GLASS AND TRIM</v>
      </c>
      <c r="C4253" s="25">
        <f>SUBTOTAL(9,C4252:C4252)</f>
        <v>240</v>
      </c>
      <c r="D4253" s="25" t="str">
        <f t="shared" si="67"/>
        <v>TOTAL</v>
      </c>
    </row>
    <row r="4254" spans="1:5" outlineLevel="2" x14ac:dyDescent="0.35">
      <c r="A4254" s="11">
        <v>43812</v>
      </c>
      <c r="B4254" t="s">
        <v>24</v>
      </c>
      <c r="C4254" s="5">
        <v>1916</v>
      </c>
      <c r="D4254" s="25" t="str">
        <f t="shared" si="67"/>
        <v/>
      </c>
      <c r="E4254" t="s">
        <v>480</v>
      </c>
    </row>
    <row r="4255" spans="1:5" outlineLevel="2" x14ac:dyDescent="0.35">
      <c r="A4255" s="11">
        <v>43812</v>
      </c>
      <c r="B4255" t="s">
        <v>24</v>
      </c>
      <c r="C4255" s="5">
        <v>67320</v>
      </c>
      <c r="D4255" s="25" t="str">
        <f t="shared" si="67"/>
        <v/>
      </c>
      <c r="E4255" t="s">
        <v>480</v>
      </c>
    </row>
    <row r="4256" spans="1:5" outlineLevel="2" x14ac:dyDescent="0.35">
      <c r="A4256" s="11">
        <v>43812</v>
      </c>
      <c r="B4256" t="s">
        <v>24</v>
      </c>
      <c r="C4256" s="5">
        <v>3740</v>
      </c>
      <c r="D4256" s="25" t="str">
        <f t="shared" si="67"/>
        <v/>
      </c>
      <c r="E4256" t="s">
        <v>86</v>
      </c>
    </row>
    <row r="4257" spans="1:5" outlineLevel="2" x14ac:dyDescent="0.35">
      <c r="A4257" s="11">
        <v>43812</v>
      </c>
      <c r="B4257" t="s">
        <v>24</v>
      </c>
      <c r="C4257" s="5">
        <v>525</v>
      </c>
      <c r="D4257" s="25" t="str">
        <f t="shared" si="67"/>
        <v/>
      </c>
      <c r="E4257" t="s">
        <v>79</v>
      </c>
    </row>
    <row r="4258" spans="1:5" outlineLevel="1" x14ac:dyDescent="0.35">
      <c r="A4258" s="24">
        <f>A4257</f>
        <v>43812</v>
      </c>
      <c r="B4258" s="24" t="str">
        <f>B4257</f>
        <v>APPLE INC</v>
      </c>
      <c r="C4258" s="25">
        <f>SUBTOTAL(9,C4254:C4257)</f>
        <v>73501</v>
      </c>
      <c r="D4258" s="25" t="str">
        <f t="shared" si="67"/>
        <v>TOTAL</v>
      </c>
    </row>
    <row r="4259" spans="1:5" outlineLevel="2" x14ac:dyDescent="0.35">
      <c r="A4259" s="11">
        <v>43812</v>
      </c>
      <c r="B4259" t="s">
        <v>884</v>
      </c>
      <c r="C4259" s="5">
        <v>125</v>
      </c>
      <c r="D4259" s="25" t="str">
        <f t="shared" si="67"/>
        <v/>
      </c>
      <c r="E4259" t="s">
        <v>77</v>
      </c>
    </row>
    <row r="4260" spans="1:5" outlineLevel="1" x14ac:dyDescent="0.35">
      <c r="A4260" s="24">
        <f>A4259</f>
        <v>43812</v>
      </c>
      <c r="B4260" s="24" t="str">
        <f>B4259</f>
        <v>BRADOC ARCHIBALD</v>
      </c>
      <c r="C4260" s="25">
        <f>SUBTOTAL(9,C4259:C4259)</f>
        <v>125</v>
      </c>
      <c r="D4260" s="25" t="str">
        <f t="shared" si="67"/>
        <v>TOTAL</v>
      </c>
    </row>
    <row r="4261" spans="1:5" outlineLevel="2" x14ac:dyDescent="0.35">
      <c r="A4261" s="11">
        <v>43812</v>
      </c>
      <c r="B4261" t="s">
        <v>885</v>
      </c>
      <c r="C4261" s="5">
        <v>660</v>
      </c>
      <c r="D4261" s="25" t="str">
        <f t="shared" si="67"/>
        <v/>
      </c>
      <c r="E4261" t="s">
        <v>99</v>
      </c>
    </row>
    <row r="4262" spans="1:5" outlineLevel="2" x14ac:dyDescent="0.35">
      <c r="A4262" s="11">
        <v>43812</v>
      </c>
      <c r="B4262" t="s">
        <v>885</v>
      </c>
      <c r="C4262" s="5">
        <v>140</v>
      </c>
      <c r="D4262" s="25" t="str">
        <f t="shared" si="67"/>
        <v/>
      </c>
      <c r="E4262" t="s">
        <v>99</v>
      </c>
    </row>
    <row r="4263" spans="1:5" outlineLevel="1" x14ac:dyDescent="0.35">
      <c r="A4263" s="24">
        <f>A4262</f>
        <v>43812</v>
      </c>
      <c r="B4263" s="24" t="str">
        <f>B4262</f>
        <v>AREA V FBLA</v>
      </c>
      <c r="C4263" s="25">
        <f>SUBTOTAL(9,C4261:C4262)</f>
        <v>800</v>
      </c>
      <c r="D4263" s="25" t="str">
        <f t="shared" si="67"/>
        <v>TOTAL</v>
      </c>
    </row>
    <row r="4264" spans="1:5" outlineLevel="2" x14ac:dyDescent="0.35">
      <c r="A4264" s="11">
        <v>43812</v>
      </c>
      <c r="B4264" t="s">
        <v>594</v>
      </c>
      <c r="C4264" s="5">
        <v>161.87</v>
      </c>
      <c r="D4264" s="25" t="str">
        <f t="shared" si="67"/>
        <v/>
      </c>
      <c r="E4264" t="s">
        <v>81</v>
      </c>
    </row>
    <row r="4265" spans="1:5" outlineLevel="1" x14ac:dyDescent="0.35">
      <c r="A4265" s="24">
        <f>A4264</f>
        <v>43812</v>
      </c>
      <c r="B4265" s="24" t="str">
        <f>B4264</f>
        <v>ARMSTRONG REPAIR CENTER INC</v>
      </c>
      <c r="C4265" s="25">
        <f>SUBTOTAL(9,C4264:C4264)</f>
        <v>161.87</v>
      </c>
      <c r="D4265" s="25" t="str">
        <f t="shared" si="67"/>
        <v>TOTAL</v>
      </c>
    </row>
    <row r="4266" spans="1:5" outlineLevel="2" x14ac:dyDescent="0.35">
      <c r="A4266" s="11">
        <v>43812</v>
      </c>
      <c r="B4266" t="s">
        <v>145</v>
      </c>
      <c r="C4266" s="5">
        <v>178</v>
      </c>
      <c r="D4266" s="25" t="str">
        <f t="shared" si="67"/>
        <v/>
      </c>
      <c r="E4266" t="s">
        <v>83</v>
      </c>
    </row>
    <row r="4267" spans="1:5" outlineLevel="2" x14ac:dyDescent="0.35">
      <c r="A4267" s="11">
        <v>43812</v>
      </c>
      <c r="B4267" t="s">
        <v>145</v>
      </c>
      <c r="C4267" s="5">
        <v>623</v>
      </c>
      <c r="D4267" s="25" t="str">
        <f t="shared" si="67"/>
        <v/>
      </c>
      <c r="E4267" t="s">
        <v>83</v>
      </c>
    </row>
    <row r="4268" spans="1:5" outlineLevel="2" x14ac:dyDescent="0.35">
      <c r="A4268" s="11">
        <v>43812</v>
      </c>
      <c r="B4268" t="s">
        <v>145</v>
      </c>
      <c r="C4268" s="5">
        <v>445</v>
      </c>
      <c r="D4268" s="25" t="str">
        <f t="shared" si="67"/>
        <v/>
      </c>
      <c r="E4268" t="s">
        <v>83</v>
      </c>
    </row>
    <row r="4269" spans="1:5" outlineLevel="2" x14ac:dyDescent="0.35">
      <c r="A4269" s="11">
        <v>43812</v>
      </c>
      <c r="B4269" t="s">
        <v>145</v>
      </c>
      <c r="C4269" s="5">
        <v>445</v>
      </c>
      <c r="D4269" s="25" t="str">
        <f t="shared" si="67"/>
        <v/>
      </c>
      <c r="E4269" t="s">
        <v>83</v>
      </c>
    </row>
    <row r="4270" spans="1:5" outlineLevel="1" x14ac:dyDescent="0.35">
      <c r="A4270" s="24">
        <f>A4269</f>
        <v>43812</v>
      </c>
      <c r="B4270" s="24" t="str">
        <f>B4269</f>
        <v>ASCD</v>
      </c>
      <c r="C4270" s="25">
        <f>SUBTOTAL(9,C4266:C4269)</f>
        <v>1691</v>
      </c>
      <c r="D4270" s="25" t="str">
        <f t="shared" si="67"/>
        <v>TOTAL</v>
      </c>
    </row>
    <row r="4271" spans="1:5" outlineLevel="2" x14ac:dyDescent="0.35">
      <c r="A4271" s="11">
        <v>43812</v>
      </c>
      <c r="B4271" t="s">
        <v>1221</v>
      </c>
      <c r="C4271" s="5">
        <v>2500</v>
      </c>
      <c r="D4271" s="25" t="str">
        <f t="shared" si="67"/>
        <v/>
      </c>
      <c r="E4271" t="s">
        <v>77</v>
      </c>
    </row>
    <row r="4272" spans="1:5" outlineLevel="1" x14ac:dyDescent="0.35">
      <c r="A4272" s="24">
        <f>A4271</f>
        <v>43812</v>
      </c>
      <c r="B4272" s="24" t="str">
        <f>B4271</f>
        <v>ASSOCIATES FOR EDUCATIONAL SUCCESS</v>
      </c>
      <c r="C4272" s="25">
        <f>SUBTOTAL(9,C4271:C4271)</f>
        <v>2500</v>
      </c>
      <c r="D4272" s="25" t="str">
        <f t="shared" si="67"/>
        <v>TOTAL</v>
      </c>
    </row>
    <row r="4273" spans="1:5" outlineLevel="2" x14ac:dyDescent="0.35">
      <c r="A4273" s="11">
        <v>43812</v>
      </c>
      <c r="B4273" t="s">
        <v>1222</v>
      </c>
      <c r="C4273" s="5">
        <v>850</v>
      </c>
      <c r="D4273" s="25" t="str">
        <f t="shared" si="67"/>
        <v/>
      </c>
      <c r="E4273" t="s">
        <v>77</v>
      </c>
    </row>
    <row r="4274" spans="1:5" outlineLevel="1" x14ac:dyDescent="0.35">
      <c r="A4274" s="24">
        <f>A4273</f>
        <v>43812</v>
      </c>
      <c r="B4274" s="24" t="str">
        <f>B4273</f>
        <v>ASTAR TRANSPORT</v>
      </c>
      <c r="C4274" s="25">
        <f>SUBTOTAL(9,C4273:C4273)</f>
        <v>850</v>
      </c>
      <c r="D4274" s="25" t="str">
        <f t="shared" si="67"/>
        <v>TOTAL</v>
      </c>
    </row>
    <row r="4275" spans="1:5" outlineLevel="2" x14ac:dyDescent="0.35">
      <c r="A4275" s="11">
        <v>43812</v>
      </c>
      <c r="B4275" t="s">
        <v>1223</v>
      </c>
      <c r="C4275" s="5">
        <v>1574</v>
      </c>
      <c r="D4275" s="25" t="str">
        <f t="shared" si="67"/>
        <v/>
      </c>
      <c r="E4275" t="s">
        <v>79</v>
      </c>
    </row>
    <row r="4276" spans="1:5" outlineLevel="2" x14ac:dyDescent="0.35">
      <c r="A4276" s="11">
        <v>43812</v>
      </c>
      <c r="B4276" t="s">
        <v>1223</v>
      </c>
      <c r="C4276" s="5">
        <v>723</v>
      </c>
      <c r="D4276" s="25" t="str">
        <f t="shared" si="67"/>
        <v/>
      </c>
      <c r="E4276" t="s">
        <v>79</v>
      </c>
    </row>
    <row r="4277" spans="1:5" outlineLevel="2" x14ac:dyDescent="0.35">
      <c r="A4277" s="11">
        <v>43812</v>
      </c>
      <c r="B4277" t="s">
        <v>1223</v>
      </c>
      <c r="C4277" s="5">
        <v>486</v>
      </c>
      <c r="D4277" s="25" t="str">
        <f t="shared" si="67"/>
        <v/>
      </c>
      <c r="E4277" t="s">
        <v>79</v>
      </c>
    </row>
    <row r="4278" spans="1:5" outlineLevel="2" x14ac:dyDescent="0.35">
      <c r="A4278" s="11">
        <v>43812</v>
      </c>
      <c r="B4278" t="s">
        <v>1223</v>
      </c>
      <c r="C4278" s="5">
        <v>625</v>
      </c>
      <c r="D4278" s="25" t="str">
        <f t="shared" si="67"/>
        <v/>
      </c>
      <c r="E4278" t="s">
        <v>79</v>
      </c>
    </row>
    <row r="4279" spans="1:5" outlineLevel="2" x14ac:dyDescent="0.35">
      <c r="A4279" s="11">
        <v>43812</v>
      </c>
      <c r="B4279" t="s">
        <v>1223</v>
      </c>
      <c r="C4279" s="5">
        <v>1330</v>
      </c>
      <c r="D4279" s="25" t="str">
        <f t="shared" si="67"/>
        <v/>
      </c>
      <c r="E4279" t="s">
        <v>79</v>
      </c>
    </row>
    <row r="4280" spans="1:5" outlineLevel="2" x14ac:dyDescent="0.35">
      <c r="A4280" s="11">
        <v>43812</v>
      </c>
      <c r="B4280" t="s">
        <v>1223</v>
      </c>
      <c r="C4280" s="5">
        <v>624</v>
      </c>
      <c r="D4280" s="25" t="str">
        <f t="shared" si="67"/>
        <v/>
      </c>
      <c r="E4280" t="s">
        <v>79</v>
      </c>
    </row>
    <row r="4281" spans="1:5" outlineLevel="2" x14ac:dyDescent="0.35">
      <c r="A4281" s="11">
        <v>43812</v>
      </c>
      <c r="B4281" t="s">
        <v>1223</v>
      </c>
      <c r="C4281" s="5">
        <v>1326.5</v>
      </c>
      <c r="D4281" s="25" t="str">
        <f t="shared" si="67"/>
        <v/>
      </c>
      <c r="E4281" t="s">
        <v>79</v>
      </c>
    </row>
    <row r="4282" spans="1:5" outlineLevel="2" x14ac:dyDescent="0.35">
      <c r="A4282" s="11">
        <v>43812</v>
      </c>
      <c r="B4282" t="s">
        <v>1223</v>
      </c>
      <c r="C4282" s="5">
        <v>3195</v>
      </c>
      <c r="D4282" s="25" t="str">
        <f t="shared" si="67"/>
        <v/>
      </c>
      <c r="E4282" t="s">
        <v>79</v>
      </c>
    </row>
    <row r="4283" spans="1:5" outlineLevel="1" x14ac:dyDescent="0.35">
      <c r="A4283" s="24">
        <f>A4282</f>
        <v>43812</v>
      </c>
      <c r="B4283" s="24" t="str">
        <f>B4282</f>
        <v>ATHLETIC SUPPLY INC</v>
      </c>
      <c r="C4283" s="25">
        <f>SUBTOTAL(9,C4275:C4282)</f>
        <v>9883.5</v>
      </c>
      <c r="D4283" s="25" t="str">
        <f t="shared" si="67"/>
        <v>TOTAL</v>
      </c>
    </row>
    <row r="4284" spans="1:5" outlineLevel="2" x14ac:dyDescent="0.35">
      <c r="A4284" s="11">
        <v>43812</v>
      </c>
      <c r="B4284" t="s">
        <v>1224</v>
      </c>
      <c r="C4284" s="5">
        <v>349.7</v>
      </c>
      <c r="D4284" s="25" t="str">
        <f t="shared" si="67"/>
        <v/>
      </c>
      <c r="E4284" t="s">
        <v>79</v>
      </c>
    </row>
    <row r="4285" spans="1:5" outlineLevel="2" x14ac:dyDescent="0.35">
      <c r="A4285" s="11">
        <v>43812</v>
      </c>
      <c r="B4285" t="s">
        <v>1224</v>
      </c>
      <c r="C4285" s="5">
        <v>349.7</v>
      </c>
      <c r="D4285" s="25" t="str">
        <f t="shared" si="67"/>
        <v/>
      </c>
      <c r="E4285" t="s">
        <v>79</v>
      </c>
    </row>
    <row r="4286" spans="1:5" outlineLevel="1" x14ac:dyDescent="0.35">
      <c r="A4286" s="24">
        <f>A4285</f>
        <v>43812</v>
      </c>
      <c r="B4286" s="24" t="str">
        <f>B4285</f>
        <v>AIA SERVICES LLC</v>
      </c>
      <c r="C4286" s="25">
        <f>SUBTOTAL(9,C4284:C4285)</f>
        <v>699.4</v>
      </c>
      <c r="D4286" s="25" t="str">
        <f t="shared" si="67"/>
        <v>TOTAL</v>
      </c>
    </row>
    <row r="4287" spans="1:5" outlineLevel="2" x14ac:dyDescent="0.35">
      <c r="A4287" s="11">
        <v>43812</v>
      </c>
      <c r="B4287" t="s">
        <v>889</v>
      </c>
      <c r="C4287" s="5">
        <v>65</v>
      </c>
      <c r="D4287" s="25" t="str">
        <f t="shared" si="67"/>
        <v/>
      </c>
      <c r="E4287" t="s">
        <v>77</v>
      </c>
    </row>
    <row r="4288" spans="1:5" outlineLevel="1" x14ac:dyDescent="0.35">
      <c r="A4288" s="24">
        <f>A4287</f>
        <v>43812</v>
      </c>
      <c r="B4288" s="24" t="str">
        <f>B4287</f>
        <v>RAY AUSTIN</v>
      </c>
      <c r="C4288" s="25">
        <f>SUBTOTAL(9,C4287:C4287)</f>
        <v>65</v>
      </c>
      <c r="D4288" s="25" t="str">
        <f t="shared" si="67"/>
        <v>TOTAL</v>
      </c>
    </row>
    <row r="4289" spans="1:5" outlineLevel="2" x14ac:dyDescent="0.35">
      <c r="A4289" s="11">
        <v>43812</v>
      </c>
      <c r="B4289" t="s">
        <v>516</v>
      </c>
      <c r="C4289" s="5">
        <v>189</v>
      </c>
      <c r="D4289" s="25" t="str">
        <f t="shared" si="67"/>
        <v/>
      </c>
      <c r="E4289" t="s">
        <v>79</v>
      </c>
    </row>
    <row r="4290" spans="1:5" outlineLevel="2" x14ac:dyDescent="0.35">
      <c r="A4290" s="11">
        <v>43812</v>
      </c>
      <c r="B4290" t="s">
        <v>516</v>
      </c>
      <c r="C4290" s="5">
        <v>189</v>
      </c>
      <c r="D4290" s="25" t="str">
        <f t="shared" si="67"/>
        <v/>
      </c>
      <c r="E4290" t="s">
        <v>79</v>
      </c>
    </row>
    <row r="4291" spans="1:5" outlineLevel="2" x14ac:dyDescent="0.35">
      <c r="A4291" s="11">
        <v>43812</v>
      </c>
      <c r="B4291" t="s">
        <v>516</v>
      </c>
      <c r="C4291" s="5">
        <v>108.25</v>
      </c>
      <c r="D4291" s="25" t="str">
        <f t="shared" si="67"/>
        <v/>
      </c>
      <c r="E4291" t="s">
        <v>79</v>
      </c>
    </row>
    <row r="4292" spans="1:5" outlineLevel="2" x14ac:dyDescent="0.35">
      <c r="A4292" s="11">
        <v>43812</v>
      </c>
      <c r="B4292" t="s">
        <v>516</v>
      </c>
      <c r="C4292" s="5">
        <v>108.25</v>
      </c>
      <c r="D4292" s="25" t="str">
        <f t="shared" si="67"/>
        <v/>
      </c>
      <c r="E4292" t="s">
        <v>79</v>
      </c>
    </row>
    <row r="4293" spans="1:5" outlineLevel="1" x14ac:dyDescent="0.35">
      <c r="A4293" s="24">
        <f>A4292</f>
        <v>43812</v>
      </c>
      <c r="B4293" s="24" t="str">
        <f>B4292</f>
        <v>AUTO-CHLOR SERVICES LLC</v>
      </c>
      <c r="C4293" s="25">
        <f>SUBTOTAL(9,C4289:C4292)</f>
        <v>594.5</v>
      </c>
      <c r="D4293" s="25" t="str">
        <f t="shared" si="67"/>
        <v>TOTAL</v>
      </c>
    </row>
    <row r="4294" spans="1:5" outlineLevel="2" x14ac:dyDescent="0.35">
      <c r="A4294" s="11">
        <v>43812</v>
      </c>
      <c r="B4294" t="s">
        <v>1225</v>
      </c>
      <c r="C4294" s="5">
        <v>250</v>
      </c>
      <c r="D4294" s="25" t="str">
        <f t="shared" si="67"/>
        <v/>
      </c>
      <c r="E4294" t="s">
        <v>77</v>
      </c>
    </row>
    <row r="4295" spans="1:5" outlineLevel="2" x14ac:dyDescent="0.35">
      <c r="A4295" s="11">
        <v>43812</v>
      </c>
      <c r="B4295" t="s">
        <v>1225</v>
      </c>
      <c r="C4295" s="5">
        <v>250</v>
      </c>
      <c r="D4295" s="25" t="str">
        <f t="shared" si="67"/>
        <v/>
      </c>
      <c r="E4295" t="s">
        <v>77</v>
      </c>
    </row>
    <row r="4296" spans="1:5" outlineLevel="2" x14ac:dyDescent="0.35">
      <c r="A4296" s="11">
        <v>43812</v>
      </c>
      <c r="B4296" t="s">
        <v>1225</v>
      </c>
      <c r="C4296" s="5">
        <v>250</v>
      </c>
      <c r="D4296" s="25" t="str">
        <f t="shared" si="67"/>
        <v/>
      </c>
      <c r="E4296" t="s">
        <v>77</v>
      </c>
    </row>
    <row r="4297" spans="1:5" outlineLevel="2" x14ac:dyDescent="0.35">
      <c r="A4297" s="11">
        <v>43812</v>
      </c>
      <c r="B4297" t="s">
        <v>1225</v>
      </c>
      <c r="C4297" s="5">
        <v>250</v>
      </c>
      <c r="D4297" s="25" t="str">
        <f t="shared" si="67"/>
        <v/>
      </c>
      <c r="E4297" t="s">
        <v>77</v>
      </c>
    </row>
    <row r="4298" spans="1:5" outlineLevel="2" x14ac:dyDescent="0.35">
      <c r="A4298" s="11">
        <v>43812</v>
      </c>
      <c r="B4298" t="s">
        <v>1225</v>
      </c>
      <c r="C4298" s="5">
        <v>250</v>
      </c>
      <c r="D4298" s="25" t="str">
        <f t="shared" si="67"/>
        <v/>
      </c>
      <c r="E4298" t="s">
        <v>77</v>
      </c>
    </row>
    <row r="4299" spans="1:5" outlineLevel="2" x14ac:dyDescent="0.35">
      <c r="A4299" s="11">
        <v>43812</v>
      </c>
      <c r="B4299" t="s">
        <v>1225</v>
      </c>
      <c r="C4299" s="5">
        <v>250</v>
      </c>
      <c r="D4299" s="25" t="str">
        <f t="shared" si="67"/>
        <v/>
      </c>
      <c r="E4299" t="s">
        <v>77</v>
      </c>
    </row>
    <row r="4300" spans="1:5" outlineLevel="1" x14ac:dyDescent="0.35">
      <c r="A4300" s="24">
        <f>A4299</f>
        <v>43812</v>
      </c>
      <c r="B4300" s="24" t="str">
        <f>B4299</f>
        <v>AVAIL SOLUTIONS INC</v>
      </c>
      <c r="C4300" s="25">
        <f>SUBTOTAL(9,C4294:C4299)</f>
        <v>1500</v>
      </c>
      <c r="D4300" s="25" t="str">
        <f t="shared" si="67"/>
        <v>TOTAL</v>
      </c>
    </row>
    <row r="4301" spans="1:5" outlineLevel="2" x14ac:dyDescent="0.35">
      <c r="A4301" s="11">
        <v>43812</v>
      </c>
      <c r="B4301" t="s">
        <v>168</v>
      </c>
      <c r="C4301" s="5">
        <v>1960</v>
      </c>
      <c r="D4301" s="25" t="str">
        <f t="shared" si="67"/>
        <v/>
      </c>
      <c r="E4301" t="s">
        <v>103</v>
      </c>
    </row>
    <row r="4302" spans="1:5" outlineLevel="2" x14ac:dyDescent="0.35">
      <c r="A4302" s="11">
        <v>43812</v>
      </c>
      <c r="B4302" t="s">
        <v>168</v>
      </c>
      <c r="C4302" s="5">
        <v>392</v>
      </c>
      <c r="D4302" s="25" t="str">
        <f t="shared" si="67"/>
        <v/>
      </c>
      <c r="E4302" t="s">
        <v>103</v>
      </c>
    </row>
    <row r="4303" spans="1:5" outlineLevel="2" x14ac:dyDescent="0.35">
      <c r="A4303" s="11">
        <v>43812</v>
      </c>
      <c r="B4303" t="s">
        <v>168</v>
      </c>
      <c r="C4303" s="5">
        <v>1568</v>
      </c>
      <c r="D4303" s="25" t="str">
        <f t="shared" si="67"/>
        <v/>
      </c>
      <c r="E4303" t="s">
        <v>103</v>
      </c>
    </row>
    <row r="4304" spans="1:5" outlineLevel="1" x14ac:dyDescent="0.35">
      <c r="A4304" s="24">
        <f>A4303</f>
        <v>43812</v>
      </c>
      <c r="B4304" s="24" t="str">
        <f>B4303</f>
        <v>EPIC HEALTH SERVICES INC</v>
      </c>
      <c r="C4304" s="25">
        <f>SUBTOTAL(9,C4301:C4303)</f>
        <v>3920</v>
      </c>
      <c r="D4304" s="25" t="str">
        <f t="shared" si="67"/>
        <v>TOTAL</v>
      </c>
    </row>
    <row r="4305" spans="1:5" outlineLevel="2" x14ac:dyDescent="0.35">
      <c r="A4305" s="11">
        <v>43812</v>
      </c>
      <c r="B4305" t="s">
        <v>1226</v>
      </c>
      <c r="C4305" s="5">
        <v>441</v>
      </c>
      <c r="D4305" s="25" t="str">
        <f t="shared" si="67"/>
        <v/>
      </c>
      <c r="E4305" t="s">
        <v>103</v>
      </c>
    </row>
    <row r="4306" spans="1:5" outlineLevel="2" x14ac:dyDescent="0.35">
      <c r="A4306" s="11">
        <v>43812</v>
      </c>
      <c r="B4306" t="s">
        <v>1226</v>
      </c>
      <c r="C4306" s="5">
        <v>1176</v>
      </c>
      <c r="D4306" s="25" t="str">
        <f t="shared" si="67"/>
        <v/>
      </c>
      <c r="E4306" t="s">
        <v>103</v>
      </c>
    </row>
    <row r="4307" spans="1:5" outlineLevel="2" x14ac:dyDescent="0.35">
      <c r="A4307" s="11">
        <v>43812</v>
      </c>
      <c r="B4307" t="s">
        <v>1226</v>
      </c>
      <c r="C4307" s="5">
        <v>1139.25</v>
      </c>
      <c r="D4307" s="25" t="str">
        <f t="shared" si="67"/>
        <v/>
      </c>
      <c r="E4307" t="s">
        <v>103</v>
      </c>
    </row>
    <row r="4308" spans="1:5" outlineLevel="1" x14ac:dyDescent="0.35">
      <c r="A4308" s="24">
        <f>A4307</f>
        <v>43812</v>
      </c>
      <c r="B4308" s="24" t="str">
        <f>B4307</f>
        <v>AVEANNA HEALTHCARE</v>
      </c>
      <c r="C4308" s="25">
        <f>SUBTOTAL(9,C4305:C4307)</f>
        <v>2756.25</v>
      </c>
      <c r="D4308" s="25" t="str">
        <f t="shared" si="67"/>
        <v>TOTAL</v>
      </c>
    </row>
    <row r="4309" spans="1:5" outlineLevel="2" x14ac:dyDescent="0.35">
      <c r="A4309" s="11">
        <v>43812</v>
      </c>
      <c r="B4309" t="s">
        <v>215</v>
      </c>
      <c r="C4309" s="5">
        <v>15</v>
      </c>
      <c r="D4309" s="25" t="str">
        <f t="shared" si="67"/>
        <v/>
      </c>
      <c r="E4309" t="s">
        <v>85</v>
      </c>
    </row>
    <row r="4310" spans="1:5" outlineLevel="1" x14ac:dyDescent="0.35">
      <c r="A4310" s="24">
        <f>A4309</f>
        <v>43812</v>
      </c>
      <c r="B4310" s="24" t="str">
        <f>B4309</f>
        <v>B &amp; B LOCKSMITHS</v>
      </c>
      <c r="C4310" s="25">
        <f>SUBTOTAL(9,C4309:C4309)</f>
        <v>15</v>
      </c>
      <c r="D4310" s="25" t="str">
        <f t="shared" ref="D4310:D4373" si="68">IF(E4310="","TOTAL","")</f>
        <v>TOTAL</v>
      </c>
    </row>
    <row r="4311" spans="1:5" outlineLevel="2" x14ac:dyDescent="0.35">
      <c r="A4311" s="11">
        <v>43812</v>
      </c>
      <c r="B4311" t="s">
        <v>1227</v>
      </c>
      <c r="C4311" s="5">
        <v>125</v>
      </c>
      <c r="D4311" s="25" t="str">
        <f t="shared" si="68"/>
        <v/>
      </c>
      <c r="E4311" t="s">
        <v>77</v>
      </c>
    </row>
    <row r="4312" spans="1:5" outlineLevel="1" x14ac:dyDescent="0.35">
      <c r="A4312" s="24">
        <f>A4311</f>
        <v>43812</v>
      </c>
      <c r="B4312" s="24" t="str">
        <f>B4311</f>
        <v>MARYAM BABAR</v>
      </c>
      <c r="C4312" s="25">
        <f>SUBTOTAL(9,C4311:C4311)</f>
        <v>125</v>
      </c>
      <c r="D4312" s="25" t="str">
        <f t="shared" si="68"/>
        <v>TOTAL</v>
      </c>
    </row>
    <row r="4313" spans="1:5" outlineLevel="2" x14ac:dyDescent="0.35">
      <c r="A4313" s="11">
        <v>43812</v>
      </c>
      <c r="B4313" t="s">
        <v>1228</v>
      </c>
      <c r="C4313" s="5">
        <v>85</v>
      </c>
      <c r="D4313" s="25" t="str">
        <f t="shared" si="68"/>
        <v/>
      </c>
      <c r="E4313" t="s">
        <v>77</v>
      </c>
    </row>
    <row r="4314" spans="1:5" outlineLevel="1" x14ac:dyDescent="0.35">
      <c r="A4314" s="24">
        <f>A4313</f>
        <v>43812</v>
      </c>
      <c r="B4314" s="24" t="str">
        <f>B4313</f>
        <v>TORRIS BADGER</v>
      </c>
      <c r="C4314" s="25">
        <f>SUBTOTAL(9,C4313:C4313)</f>
        <v>85</v>
      </c>
      <c r="D4314" s="25" t="str">
        <f t="shared" si="68"/>
        <v>TOTAL</v>
      </c>
    </row>
    <row r="4315" spans="1:5" outlineLevel="2" x14ac:dyDescent="0.35">
      <c r="A4315" s="11">
        <v>43812</v>
      </c>
      <c r="B4315" t="s">
        <v>389</v>
      </c>
      <c r="C4315" s="5">
        <v>115</v>
      </c>
      <c r="D4315" s="25" t="str">
        <f t="shared" si="68"/>
        <v/>
      </c>
      <c r="E4315" t="s">
        <v>77</v>
      </c>
    </row>
    <row r="4316" spans="1:5" outlineLevel="1" x14ac:dyDescent="0.35">
      <c r="A4316" s="24">
        <f>A4315</f>
        <v>43812</v>
      </c>
      <c r="B4316" s="24" t="str">
        <f>B4315</f>
        <v>KEN BAKER</v>
      </c>
      <c r="C4316" s="25">
        <f>SUBTOTAL(9,C4315:C4315)</f>
        <v>115</v>
      </c>
      <c r="D4316" s="25" t="str">
        <f t="shared" si="68"/>
        <v>TOTAL</v>
      </c>
    </row>
    <row r="4317" spans="1:5" outlineLevel="2" x14ac:dyDescent="0.35">
      <c r="A4317" s="11">
        <v>43812</v>
      </c>
      <c r="B4317" t="s">
        <v>1229</v>
      </c>
      <c r="C4317" s="5">
        <v>127.15</v>
      </c>
      <c r="D4317" s="25" t="str">
        <f t="shared" si="68"/>
        <v/>
      </c>
      <c r="E4317" t="s">
        <v>89</v>
      </c>
    </row>
    <row r="4318" spans="1:5" outlineLevel="1" x14ac:dyDescent="0.35">
      <c r="A4318" s="24">
        <f>A4317</f>
        <v>43812</v>
      </c>
      <c r="B4318" s="24" t="str">
        <f>B4317</f>
        <v>BALFOUR</v>
      </c>
      <c r="C4318" s="25">
        <f>SUBTOTAL(9,C4317:C4317)</f>
        <v>127.15</v>
      </c>
      <c r="D4318" s="25" t="str">
        <f t="shared" si="68"/>
        <v>TOTAL</v>
      </c>
    </row>
    <row r="4319" spans="1:5" outlineLevel="2" x14ac:dyDescent="0.35">
      <c r="A4319" s="11">
        <v>43812</v>
      </c>
      <c r="B4319" t="s">
        <v>1229</v>
      </c>
      <c r="C4319" s="5">
        <v>330</v>
      </c>
      <c r="D4319" s="25" t="str">
        <f t="shared" si="68"/>
        <v/>
      </c>
      <c r="E4319" t="s">
        <v>89</v>
      </c>
    </row>
    <row r="4320" spans="1:5" outlineLevel="1" x14ac:dyDescent="0.35">
      <c r="A4320" s="24">
        <f>A4319</f>
        <v>43812</v>
      </c>
      <c r="B4320" s="24" t="str">
        <f>B4319</f>
        <v>BALFOUR</v>
      </c>
      <c r="C4320" s="25">
        <f>SUBTOTAL(9,C4319:C4319)</f>
        <v>330</v>
      </c>
      <c r="D4320" s="25" t="str">
        <f t="shared" si="68"/>
        <v>TOTAL</v>
      </c>
    </row>
    <row r="4321" spans="1:5" outlineLevel="2" x14ac:dyDescent="0.35">
      <c r="A4321" s="11">
        <v>43812</v>
      </c>
      <c r="B4321" t="s">
        <v>1230</v>
      </c>
      <c r="C4321" s="5">
        <v>175</v>
      </c>
      <c r="D4321" s="25" t="str">
        <f t="shared" si="68"/>
        <v/>
      </c>
      <c r="E4321" t="s">
        <v>77</v>
      </c>
    </row>
    <row r="4322" spans="1:5" outlineLevel="1" x14ac:dyDescent="0.35">
      <c r="A4322" s="24">
        <f>A4321</f>
        <v>43812</v>
      </c>
      <c r="B4322" s="24" t="str">
        <f>B4321</f>
        <v>ARGHA BANDYOPADHYAY</v>
      </c>
      <c r="C4322" s="25">
        <f>SUBTOTAL(9,C4321:C4321)</f>
        <v>175</v>
      </c>
      <c r="D4322" s="25" t="str">
        <f t="shared" si="68"/>
        <v>TOTAL</v>
      </c>
    </row>
    <row r="4323" spans="1:5" outlineLevel="2" x14ac:dyDescent="0.35">
      <c r="A4323" s="11">
        <v>43812</v>
      </c>
      <c r="B4323" t="s">
        <v>1231</v>
      </c>
      <c r="C4323" s="5">
        <v>473.35</v>
      </c>
      <c r="D4323" s="25" t="str">
        <f t="shared" si="68"/>
        <v/>
      </c>
      <c r="E4323" t="s">
        <v>77</v>
      </c>
    </row>
    <row r="4324" spans="1:5" outlineLevel="1" x14ac:dyDescent="0.35">
      <c r="A4324" s="24">
        <f>A4323</f>
        <v>43812</v>
      </c>
      <c r="B4324" s="24" t="str">
        <f>B4323</f>
        <v>FRANCIS BANKS</v>
      </c>
      <c r="C4324" s="25">
        <f>SUBTOTAL(9,C4323:C4323)</f>
        <v>473.35</v>
      </c>
      <c r="D4324" s="25" t="str">
        <f t="shared" si="68"/>
        <v>TOTAL</v>
      </c>
    </row>
    <row r="4325" spans="1:5" outlineLevel="2" x14ac:dyDescent="0.35">
      <c r="A4325" s="11">
        <v>43812</v>
      </c>
      <c r="B4325" t="s">
        <v>722</v>
      </c>
      <c r="C4325" s="5">
        <v>115</v>
      </c>
      <c r="D4325" s="25" t="str">
        <f t="shared" si="68"/>
        <v/>
      </c>
      <c r="E4325" t="s">
        <v>77</v>
      </c>
    </row>
    <row r="4326" spans="1:5" outlineLevel="1" x14ac:dyDescent="0.35">
      <c r="A4326" s="24">
        <f>A4325</f>
        <v>43812</v>
      </c>
      <c r="B4326" s="24" t="str">
        <f>B4325</f>
        <v>ERIC BARRETT</v>
      </c>
      <c r="C4326" s="25">
        <f>SUBTOTAL(9,C4325:C4325)</f>
        <v>115</v>
      </c>
      <c r="D4326" s="25" t="str">
        <f t="shared" si="68"/>
        <v>TOTAL</v>
      </c>
    </row>
    <row r="4327" spans="1:5" outlineLevel="2" x14ac:dyDescent="0.35">
      <c r="A4327" s="11">
        <v>43812</v>
      </c>
      <c r="B4327" t="s">
        <v>892</v>
      </c>
      <c r="C4327" s="5">
        <v>85</v>
      </c>
      <c r="D4327" s="25" t="str">
        <f t="shared" si="68"/>
        <v/>
      </c>
      <c r="E4327" t="s">
        <v>77</v>
      </c>
    </row>
    <row r="4328" spans="1:5" outlineLevel="1" x14ac:dyDescent="0.35">
      <c r="A4328" s="24">
        <f>A4327</f>
        <v>43812</v>
      </c>
      <c r="B4328" s="24" t="str">
        <f>B4327</f>
        <v>VICTOR G BATISTE</v>
      </c>
      <c r="C4328" s="25">
        <f>SUBTOTAL(9,C4327:C4327)</f>
        <v>85</v>
      </c>
      <c r="D4328" s="25" t="str">
        <f t="shared" si="68"/>
        <v>TOTAL</v>
      </c>
    </row>
    <row r="4329" spans="1:5" outlineLevel="2" x14ac:dyDescent="0.35">
      <c r="A4329" s="11">
        <v>43812</v>
      </c>
      <c r="B4329" t="s">
        <v>893</v>
      </c>
      <c r="C4329" s="5">
        <v>1044</v>
      </c>
      <c r="D4329" s="25" t="str">
        <f t="shared" si="68"/>
        <v/>
      </c>
      <c r="E4329" t="s">
        <v>79</v>
      </c>
    </row>
    <row r="4330" spans="1:5" outlineLevel="1" x14ac:dyDescent="0.35">
      <c r="A4330" s="24">
        <f>A4329</f>
        <v>43812</v>
      </c>
      <c r="B4330" s="24" t="str">
        <f>B4329</f>
        <v>BATTERIES PLUS BULBS</v>
      </c>
      <c r="C4330" s="25">
        <f>SUBTOTAL(9,C4329:C4329)</f>
        <v>1044</v>
      </c>
      <c r="D4330" s="25" t="str">
        <f t="shared" si="68"/>
        <v>TOTAL</v>
      </c>
    </row>
    <row r="4331" spans="1:5" outlineLevel="2" x14ac:dyDescent="0.35">
      <c r="A4331" s="11">
        <v>43812</v>
      </c>
      <c r="B4331" t="s">
        <v>1232</v>
      </c>
      <c r="C4331" s="5">
        <v>3695</v>
      </c>
      <c r="D4331" s="25" t="str">
        <f t="shared" si="68"/>
        <v/>
      </c>
      <c r="E4331" t="s">
        <v>79</v>
      </c>
    </row>
    <row r="4332" spans="1:5" outlineLevel="1" x14ac:dyDescent="0.35">
      <c r="A4332" s="24">
        <f>A4331</f>
        <v>43812</v>
      </c>
      <c r="B4332" s="24" t="str">
        <f>B4331</f>
        <v>BAZZINI LLC</v>
      </c>
      <c r="C4332" s="25">
        <f>SUBTOTAL(9,C4331:C4331)</f>
        <v>3695</v>
      </c>
      <c r="D4332" s="25" t="str">
        <f t="shared" si="68"/>
        <v>TOTAL</v>
      </c>
    </row>
    <row r="4333" spans="1:5" outlineLevel="2" x14ac:dyDescent="0.35">
      <c r="A4333" s="11">
        <v>43812</v>
      </c>
      <c r="B4333" t="s">
        <v>1233</v>
      </c>
      <c r="C4333" s="5">
        <v>1</v>
      </c>
      <c r="D4333" s="25" t="str">
        <f t="shared" si="68"/>
        <v/>
      </c>
      <c r="E4333" t="s">
        <v>81</v>
      </c>
    </row>
    <row r="4334" spans="1:5" outlineLevel="2" x14ac:dyDescent="0.35">
      <c r="A4334" s="11">
        <v>43812</v>
      </c>
      <c r="B4334" t="s">
        <v>1233</v>
      </c>
      <c r="C4334" s="5">
        <v>15</v>
      </c>
      <c r="D4334" s="25" t="str">
        <f t="shared" si="68"/>
        <v/>
      </c>
      <c r="E4334" t="s">
        <v>81</v>
      </c>
    </row>
    <row r="4335" spans="1:5" outlineLevel="1" x14ac:dyDescent="0.35">
      <c r="A4335" s="24">
        <f>A4334</f>
        <v>43812</v>
      </c>
      <c r="B4335" s="24" t="str">
        <f>B4334</f>
        <v>BEARCOM</v>
      </c>
      <c r="C4335" s="25">
        <f>SUBTOTAL(9,C4333:C4334)</f>
        <v>16</v>
      </c>
      <c r="D4335" s="25" t="str">
        <f t="shared" si="68"/>
        <v>TOTAL</v>
      </c>
    </row>
    <row r="4336" spans="1:5" outlineLevel="2" x14ac:dyDescent="0.35">
      <c r="A4336" s="11">
        <v>43812</v>
      </c>
      <c r="B4336" t="s">
        <v>1234</v>
      </c>
      <c r="C4336" s="5">
        <v>175</v>
      </c>
      <c r="D4336" s="25" t="str">
        <f t="shared" si="68"/>
        <v/>
      </c>
      <c r="E4336" t="s">
        <v>77</v>
      </c>
    </row>
    <row r="4337" spans="1:5" outlineLevel="1" x14ac:dyDescent="0.35">
      <c r="A4337" s="24">
        <f>A4336</f>
        <v>43812</v>
      </c>
      <c r="B4337" s="24" t="str">
        <f>B4336</f>
        <v>MADELYNE BEARD</v>
      </c>
      <c r="C4337" s="25">
        <f>SUBTOTAL(9,C4336:C4336)</f>
        <v>175</v>
      </c>
      <c r="D4337" s="25" t="str">
        <f t="shared" si="68"/>
        <v>TOTAL</v>
      </c>
    </row>
    <row r="4338" spans="1:5" outlineLevel="2" x14ac:dyDescent="0.35">
      <c r="A4338" s="11">
        <v>43812</v>
      </c>
      <c r="B4338" t="s">
        <v>1235</v>
      </c>
      <c r="C4338" s="5">
        <v>50.75</v>
      </c>
      <c r="D4338" s="25" t="str">
        <f t="shared" si="68"/>
        <v/>
      </c>
      <c r="E4338" t="s">
        <v>79</v>
      </c>
    </row>
    <row r="4339" spans="1:5" outlineLevel="1" x14ac:dyDescent="0.35">
      <c r="A4339" s="24">
        <f>A4338</f>
        <v>43812</v>
      </c>
      <c r="B4339" s="24" t="str">
        <f>B4338</f>
        <v>BEFOUR INC</v>
      </c>
      <c r="C4339" s="25">
        <f>SUBTOTAL(9,C4338:C4338)</f>
        <v>50.75</v>
      </c>
      <c r="D4339" s="25" t="str">
        <f t="shared" si="68"/>
        <v>TOTAL</v>
      </c>
    </row>
    <row r="4340" spans="1:5" outlineLevel="2" x14ac:dyDescent="0.35">
      <c r="A4340" s="11">
        <v>43812</v>
      </c>
      <c r="B4340" t="s">
        <v>390</v>
      </c>
      <c r="C4340" s="5">
        <v>80</v>
      </c>
      <c r="D4340" s="25" t="str">
        <f t="shared" si="68"/>
        <v/>
      </c>
      <c r="E4340" t="s">
        <v>77</v>
      </c>
    </row>
    <row r="4341" spans="1:5" outlineLevel="1" x14ac:dyDescent="0.35">
      <c r="A4341" s="24">
        <f>A4340</f>
        <v>43812</v>
      </c>
      <c r="B4341" s="24" t="str">
        <f>B4340</f>
        <v>JULIUS O BELTON</v>
      </c>
      <c r="C4341" s="25">
        <f>SUBTOTAL(9,C4340:C4340)</f>
        <v>80</v>
      </c>
      <c r="D4341" s="25" t="str">
        <f t="shared" si="68"/>
        <v>TOTAL</v>
      </c>
    </row>
    <row r="4342" spans="1:5" outlineLevel="2" x14ac:dyDescent="0.35">
      <c r="A4342" s="11">
        <v>43812</v>
      </c>
      <c r="B4342" t="s">
        <v>1236</v>
      </c>
      <c r="C4342" s="5">
        <v>716.25</v>
      </c>
      <c r="D4342" s="25" t="str">
        <f t="shared" si="68"/>
        <v/>
      </c>
      <c r="E4342" t="s">
        <v>89</v>
      </c>
    </row>
    <row r="4343" spans="1:5" outlineLevel="1" x14ac:dyDescent="0.35">
      <c r="A4343" s="24">
        <f>A4342</f>
        <v>43812</v>
      </c>
      <c r="B4343" s="24" t="str">
        <f>B4342</f>
        <v>BEN'S CHUCK WAGON</v>
      </c>
      <c r="C4343" s="25">
        <f>SUBTOTAL(9,C4342:C4342)</f>
        <v>716.25</v>
      </c>
      <c r="D4343" s="25" t="str">
        <f t="shared" si="68"/>
        <v>TOTAL</v>
      </c>
    </row>
    <row r="4344" spans="1:5" outlineLevel="2" x14ac:dyDescent="0.35">
      <c r="A4344" s="11">
        <v>43812</v>
      </c>
      <c r="B4344" t="s">
        <v>1237</v>
      </c>
      <c r="C4344" s="5">
        <v>175</v>
      </c>
      <c r="D4344" s="25" t="str">
        <f t="shared" si="68"/>
        <v/>
      </c>
      <c r="E4344" t="s">
        <v>77</v>
      </c>
    </row>
    <row r="4345" spans="1:5" outlineLevel="1" x14ac:dyDescent="0.35">
      <c r="A4345" s="24">
        <f>A4344</f>
        <v>43812</v>
      </c>
      <c r="B4345" s="24" t="str">
        <f>B4344</f>
        <v>DAVID BERNDT</v>
      </c>
      <c r="C4345" s="25">
        <f>SUBTOTAL(9,C4344:C4344)</f>
        <v>175</v>
      </c>
      <c r="D4345" s="25" t="str">
        <f t="shared" si="68"/>
        <v>TOTAL</v>
      </c>
    </row>
    <row r="4346" spans="1:5" outlineLevel="2" x14ac:dyDescent="0.35">
      <c r="A4346" s="11">
        <v>43812</v>
      </c>
      <c r="B4346" t="s">
        <v>1238</v>
      </c>
      <c r="C4346" s="5">
        <v>333.75</v>
      </c>
      <c r="D4346" s="25" t="str">
        <f t="shared" si="68"/>
        <v/>
      </c>
      <c r="E4346" t="s">
        <v>79</v>
      </c>
    </row>
    <row r="4347" spans="1:5" outlineLevel="1" x14ac:dyDescent="0.35">
      <c r="A4347" s="24">
        <f>A4346</f>
        <v>43812</v>
      </c>
      <c r="B4347" s="24" t="str">
        <f>B4346</f>
        <v>BIG FROG CUSTOM T-SHIRTS</v>
      </c>
      <c r="C4347" s="25">
        <f>SUBTOTAL(9,C4346:C4346)</f>
        <v>333.75</v>
      </c>
      <c r="D4347" s="25" t="str">
        <f t="shared" si="68"/>
        <v>TOTAL</v>
      </c>
    </row>
    <row r="4348" spans="1:5" outlineLevel="2" x14ac:dyDescent="0.35">
      <c r="A4348" s="11">
        <v>43812</v>
      </c>
      <c r="B4348" t="s">
        <v>319</v>
      </c>
      <c r="C4348" s="5">
        <v>239.2</v>
      </c>
      <c r="D4348" s="25" t="str">
        <f t="shared" si="68"/>
        <v/>
      </c>
      <c r="E4348" t="s">
        <v>80</v>
      </c>
    </row>
    <row r="4349" spans="1:5" outlineLevel="1" x14ac:dyDescent="0.35">
      <c r="A4349" s="24">
        <f>A4348</f>
        <v>43812</v>
      </c>
      <c r="B4349" s="24" t="str">
        <f>B4348</f>
        <v>BILINGUAL DICTIONARIES INC</v>
      </c>
      <c r="C4349" s="25">
        <f>SUBTOTAL(9,C4348:C4348)</f>
        <v>239.2</v>
      </c>
      <c r="D4349" s="25" t="str">
        <f t="shared" si="68"/>
        <v>TOTAL</v>
      </c>
    </row>
    <row r="4350" spans="1:5" outlineLevel="2" x14ac:dyDescent="0.35">
      <c r="A4350" s="11">
        <v>43812</v>
      </c>
      <c r="B4350" t="s">
        <v>1239</v>
      </c>
      <c r="C4350" s="5">
        <v>115</v>
      </c>
      <c r="D4350" s="25" t="str">
        <f t="shared" si="68"/>
        <v/>
      </c>
      <c r="E4350" t="s">
        <v>77</v>
      </c>
    </row>
    <row r="4351" spans="1:5" outlineLevel="1" x14ac:dyDescent="0.35">
      <c r="A4351" s="24">
        <f>A4350</f>
        <v>43812</v>
      </c>
      <c r="B4351" s="24" t="str">
        <f>B4350</f>
        <v>MATHEW BISMARK</v>
      </c>
      <c r="C4351" s="25">
        <f>SUBTOTAL(9,C4350:C4350)</f>
        <v>115</v>
      </c>
      <c r="D4351" s="25" t="str">
        <f t="shared" si="68"/>
        <v>TOTAL</v>
      </c>
    </row>
    <row r="4352" spans="1:5" outlineLevel="2" x14ac:dyDescent="0.35">
      <c r="A4352" s="11">
        <v>43812</v>
      </c>
      <c r="B4352" t="s">
        <v>1240</v>
      </c>
      <c r="C4352" s="5">
        <v>125</v>
      </c>
      <c r="D4352" s="25" t="str">
        <f t="shared" si="68"/>
        <v/>
      </c>
      <c r="E4352" t="s">
        <v>77</v>
      </c>
    </row>
    <row r="4353" spans="1:5" outlineLevel="1" x14ac:dyDescent="0.35">
      <c r="A4353" s="24">
        <f>A4352</f>
        <v>43812</v>
      </c>
      <c r="B4353" s="24" t="str">
        <f>B4352</f>
        <v>GREGORY LYNN BLACKNALL</v>
      </c>
      <c r="C4353" s="25">
        <f>SUBTOTAL(9,C4352:C4352)</f>
        <v>125</v>
      </c>
      <c r="D4353" s="25" t="str">
        <f t="shared" si="68"/>
        <v>TOTAL</v>
      </c>
    </row>
    <row r="4354" spans="1:5" outlineLevel="2" x14ac:dyDescent="0.35">
      <c r="A4354" s="11">
        <v>43812</v>
      </c>
      <c r="B4354" t="s">
        <v>391</v>
      </c>
      <c r="C4354" s="5">
        <v>2493.75</v>
      </c>
      <c r="D4354" s="25" t="str">
        <f t="shared" si="68"/>
        <v/>
      </c>
      <c r="E4354" t="s">
        <v>104</v>
      </c>
    </row>
    <row r="4355" spans="1:5" outlineLevel="2" x14ac:dyDescent="0.35">
      <c r="A4355" s="11">
        <v>43812</v>
      </c>
      <c r="B4355" t="s">
        <v>391</v>
      </c>
      <c r="C4355" s="5">
        <v>1620</v>
      </c>
      <c r="D4355" s="25" t="str">
        <f t="shared" si="68"/>
        <v/>
      </c>
      <c r="E4355" t="s">
        <v>104</v>
      </c>
    </row>
    <row r="4356" spans="1:5" outlineLevel="2" x14ac:dyDescent="0.35">
      <c r="A4356" s="11">
        <v>43812</v>
      </c>
      <c r="B4356" t="s">
        <v>391</v>
      </c>
      <c r="C4356" s="5">
        <v>612.5</v>
      </c>
      <c r="D4356" s="25" t="str">
        <f t="shared" si="68"/>
        <v/>
      </c>
      <c r="E4356" t="s">
        <v>104</v>
      </c>
    </row>
    <row r="4357" spans="1:5" outlineLevel="2" x14ac:dyDescent="0.35">
      <c r="A4357" s="11">
        <v>43812</v>
      </c>
      <c r="B4357" t="s">
        <v>391</v>
      </c>
      <c r="C4357" s="5">
        <v>2025</v>
      </c>
      <c r="D4357" s="25" t="str">
        <f t="shared" si="68"/>
        <v/>
      </c>
      <c r="E4357" t="s">
        <v>104</v>
      </c>
    </row>
    <row r="4358" spans="1:5" outlineLevel="1" x14ac:dyDescent="0.35">
      <c r="A4358" s="24">
        <f>A4357</f>
        <v>43812</v>
      </c>
      <c r="B4358" s="24" t="str">
        <f>B4357</f>
        <v>BLENDER DIRECT</v>
      </c>
      <c r="C4358" s="25">
        <f>SUBTOTAL(9,C4354:C4357)</f>
        <v>6751.25</v>
      </c>
      <c r="D4358" s="25" t="str">
        <f t="shared" si="68"/>
        <v>TOTAL</v>
      </c>
    </row>
    <row r="4359" spans="1:5" outlineLevel="2" x14ac:dyDescent="0.35">
      <c r="A4359" s="11">
        <v>43812</v>
      </c>
      <c r="B4359" t="s">
        <v>162</v>
      </c>
      <c r="C4359" s="5">
        <v>6.2</v>
      </c>
      <c r="D4359" s="25" t="str">
        <f t="shared" si="68"/>
        <v/>
      </c>
      <c r="E4359" t="s">
        <v>79</v>
      </c>
    </row>
    <row r="4360" spans="1:5" outlineLevel="2" x14ac:dyDescent="0.35">
      <c r="A4360" s="11">
        <v>43812</v>
      </c>
      <c r="B4360" t="s">
        <v>162</v>
      </c>
      <c r="C4360" s="5">
        <v>537.02</v>
      </c>
      <c r="D4360" s="25" t="str">
        <f t="shared" si="68"/>
        <v/>
      </c>
      <c r="E4360" t="s">
        <v>79</v>
      </c>
    </row>
    <row r="4361" spans="1:5" outlineLevel="1" x14ac:dyDescent="0.35">
      <c r="A4361" s="24">
        <f>A4360</f>
        <v>43812</v>
      </c>
      <c r="B4361" s="24" t="str">
        <f>B4360</f>
        <v>BLICK ART MATERIALS</v>
      </c>
      <c r="C4361" s="25">
        <f>SUBTOTAL(9,C4359:C4360)</f>
        <v>543.22</v>
      </c>
      <c r="D4361" s="25" t="str">
        <f t="shared" si="68"/>
        <v>TOTAL</v>
      </c>
    </row>
    <row r="4362" spans="1:5" outlineLevel="2" x14ac:dyDescent="0.35">
      <c r="A4362" s="11">
        <v>43812</v>
      </c>
      <c r="B4362" t="s">
        <v>338</v>
      </c>
      <c r="C4362" s="5">
        <v>345.6</v>
      </c>
      <c r="D4362" s="25" t="str">
        <f t="shared" si="68"/>
        <v/>
      </c>
      <c r="E4362" t="s">
        <v>79</v>
      </c>
    </row>
    <row r="4363" spans="1:5" outlineLevel="2" x14ac:dyDescent="0.35">
      <c r="A4363" s="11">
        <v>43812</v>
      </c>
      <c r="B4363" t="s">
        <v>338</v>
      </c>
      <c r="C4363" s="5">
        <v>525</v>
      </c>
      <c r="D4363" s="25" t="str">
        <f t="shared" si="68"/>
        <v/>
      </c>
      <c r="E4363" t="s">
        <v>79</v>
      </c>
    </row>
    <row r="4364" spans="1:5" outlineLevel="1" x14ac:dyDescent="0.35">
      <c r="A4364" s="24">
        <f>A4363</f>
        <v>43812</v>
      </c>
      <c r="B4364" s="24" t="str">
        <f>B4363</f>
        <v>BLING OUT LOUD INC</v>
      </c>
      <c r="C4364" s="25">
        <f>SUBTOTAL(9,C4362:C4363)</f>
        <v>870.6</v>
      </c>
      <c r="D4364" s="25" t="str">
        <f t="shared" si="68"/>
        <v>TOTAL</v>
      </c>
    </row>
    <row r="4365" spans="1:5" outlineLevel="2" x14ac:dyDescent="0.35">
      <c r="A4365" s="11">
        <v>43812</v>
      </c>
      <c r="B4365" t="s">
        <v>1241</v>
      </c>
      <c r="C4365" s="5">
        <v>111.8</v>
      </c>
      <c r="D4365" s="25" t="str">
        <f t="shared" si="68"/>
        <v/>
      </c>
      <c r="E4365" t="s">
        <v>79</v>
      </c>
    </row>
    <row r="4366" spans="1:5" outlineLevel="1" x14ac:dyDescent="0.35">
      <c r="A4366" s="24">
        <f>A4365</f>
        <v>43812</v>
      </c>
      <c r="B4366" s="24" t="str">
        <f>B4365</f>
        <v>BOB BARKER AND COMPANY INC</v>
      </c>
      <c r="C4366" s="25">
        <f>SUBTOTAL(9,C4365:C4365)</f>
        <v>111.8</v>
      </c>
      <c r="D4366" s="25" t="str">
        <f t="shared" si="68"/>
        <v>TOTAL</v>
      </c>
    </row>
    <row r="4367" spans="1:5" outlineLevel="2" x14ac:dyDescent="0.35">
      <c r="A4367" s="11">
        <v>43812</v>
      </c>
      <c r="B4367" t="s">
        <v>1242</v>
      </c>
      <c r="C4367" s="5">
        <v>175</v>
      </c>
      <c r="D4367" s="25" t="str">
        <f t="shared" si="68"/>
        <v/>
      </c>
      <c r="E4367" t="s">
        <v>77</v>
      </c>
    </row>
    <row r="4368" spans="1:5" outlineLevel="1" x14ac:dyDescent="0.35">
      <c r="A4368" s="24">
        <f>A4367</f>
        <v>43812</v>
      </c>
      <c r="B4368" s="24" t="str">
        <f>B4367</f>
        <v>GARY BOEGER</v>
      </c>
      <c r="C4368" s="25">
        <f>SUBTOTAL(9,C4367:C4367)</f>
        <v>175</v>
      </c>
      <c r="D4368" s="25" t="str">
        <f t="shared" si="68"/>
        <v>TOTAL</v>
      </c>
    </row>
    <row r="4369" spans="1:5" outlineLevel="2" x14ac:dyDescent="0.35">
      <c r="A4369" s="11">
        <v>43812</v>
      </c>
      <c r="B4369" t="s">
        <v>1243</v>
      </c>
      <c r="C4369" s="5">
        <v>175</v>
      </c>
      <c r="D4369" s="25" t="str">
        <f t="shared" si="68"/>
        <v/>
      </c>
      <c r="E4369" t="s">
        <v>77</v>
      </c>
    </row>
    <row r="4370" spans="1:5" outlineLevel="1" x14ac:dyDescent="0.35">
      <c r="A4370" s="24">
        <f>A4369</f>
        <v>43812</v>
      </c>
      <c r="B4370" s="24" t="str">
        <f>B4369</f>
        <v>BRITTANY-ANNE BONNETE</v>
      </c>
      <c r="C4370" s="25">
        <f>SUBTOTAL(9,C4369:C4369)</f>
        <v>175</v>
      </c>
      <c r="D4370" s="25" t="str">
        <f t="shared" si="68"/>
        <v>TOTAL</v>
      </c>
    </row>
    <row r="4371" spans="1:5" outlineLevel="2" x14ac:dyDescent="0.35">
      <c r="A4371" s="11">
        <v>43812</v>
      </c>
      <c r="B4371" t="s">
        <v>562</v>
      </c>
      <c r="C4371" s="5">
        <v>100.25</v>
      </c>
      <c r="D4371" s="25" t="str">
        <f t="shared" si="68"/>
        <v/>
      </c>
      <c r="E4371" t="s">
        <v>80</v>
      </c>
    </row>
    <row r="4372" spans="1:5" outlineLevel="1" x14ac:dyDescent="0.35">
      <c r="A4372" s="24">
        <f>A4371</f>
        <v>43812</v>
      </c>
      <c r="B4372" s="24" t="str">
        <f>B4371</f>
        <v>BOOKSOURCE</v>
      </c>
      <c r="C4372" s="25">
        <f>SUBTOTAL(9,C4371:C4371)</f>
        <v>100.25</v>
      </c>
      <c r="D4372" s="25" t="str">
        <f t="shared" si="68"/>
        <v>TOTAL</v>
      </c>
    </row>
    <row r="4373" spans="1:5" outlineLevel="2" x14ac:dyDescent="0.35">
      <c r="A4373" s="11">
        <v>43812</v>
      </c>
      <c r="B4373" t="s">
        <v>1244</v>
      </c>
      <c r="C4373" s="5">
        <v>85</v>
      </c>
      <c r="D4373" s="25" t="str">
        <f t="shared" si="68"/>
        <v/>
      </c>
      <c r="E4373" t="s">
        <v>77</v>
      </c>
    </row>
    <row r="4374" spans="1:5" outlineLevel="1" x14ac:dyDescent="0.35">
      <c r="A4374" s="24">
        <f>A4373</f>
        <v>43812</v>
      </c>
      <c r="B4374" s="24" t="str">
        <f>B4373</f>
        <v>KEVIN J BOONE</v>
      </c>
      <c r="C4374" s="25">
        <f>SUBTOTAL(9,C4373:C4373)</f>
        <v>85</v>
      </c>
      <c r="D4374" s="25" t="str">
        <f t="shared" ref="D4374:D4437" si="69">IF(E4374="","TOTAL","")</f>
        <v>TOTAL</v>
      </c>
    </row>
    <row r="4375" spans="1:5" outlineLevel="2" x14ac:dyDescent="0.35">
      <c r="A4375" s="11">
        <v>43812</v>
      </c>
      <c r="B4375" t="s">
        <v>7</v>
      </c>
      <c r="C4375" s="5">
        <v>4515.42</v>
      </c>
      <c r="D4375" s="25" t="str">
        <f t="shared" si="69"/>
        <v/>
      </c>
      <c r="E4375" t="s">
        <v>79</v>
      </c>
    </row>
    <row r="4376" spans="1:5" outlineLevel="2" x14ac:dyDescent="0.35">
      <c r="A4376" s="11">
        <v>43812</v>
      </c>
      <c r="B4376" t="s">
        <v>7</v>
      </c>
      <c r="C4376" s="5">
        <v>1984.31</v>
      </c>
      <c r="D4376" s="25" t="str">
        <f t="shared" si="69"/>
        <v/>
      </c>
      <c r="E4376" t="s">
        <v>79</v>
      </c>
    </row>
    <row r="4377" spans="1:5" outlineLevel="2" x14ac:dyDescent="0.35">
      <c r="A4377" s="11">
        <v>43812</v>
      </c>
      <c r="B4377" t="s">
        <v>7</v>
      </c>
      <c r="C4377" s="5">
        <v>317.10000000000002</v>
      </c>
      <c r="D4377" s="25" t="str">
        <f t="shared" si="69"/>
        <v/>
      </c>
      <c r="E4377" t="s">
        <v>79</v>
      </c>
    </row>
    <row r="4378" spans="1:5" outlineLevel="2" x14ac:dyDescent="0.35">
      <c r="A4378" s="11">
        <v>43812</v>
      </c>
      <c r="B4378" t="s">
        <v>7</v>
      </c>
      <c r="C4378" s="5">
        <v>301</v>
      </c>
      <c r="D4378" s="25" t="str">
        <f t="shared" si="69"/>
        <v/>
      </c>
      <c r="E4378" t="s">
        <v>79</v>
      </c>
    </row>
    <row r="4379" spans="1:5" outlineLevel="2" x14ac:dyDescent="0.35">
      <c r="A4379" s="11">
        <v>43812</v>
      </c>
      <c r="B4379" t="s">
        <v>7</v>
      </c>
      <c r="C4379" s="5">
        <v>451.5</v>
      </c>
      <c r="D4379" s="25" t="str">
        <f t="shared" si="69"/>
        <v/>
      </c>
      <c r="E4379" t="s">
        <v>79</v>
      </c>
    </row>
    <row r="4380" spans="1:5" outlineLevel="2" x14ac:dyDescent="0.35">
      <c r="A4380" s="11">
        <v>43812</v>
      </c>
      <c r="B4380" t="s">
        <v>7</v>
      </c>
      <c r="C4380" s="5">
        <v>951.3</v>
      </c>
      <c r="D4380" s="25" t="str">
        <f t="shared" si="69"/>
        <v/>
      </c>
      <c r="E4380" t="s">
        <v>79</v>
      </c>
    </row>
    <row r="4381" spans="1:5" outlineLevel="2" x14ac:dyDescent="0.35">
      <c r="A4381" s="11">
        <v>43812</v>
      </c>
      <c r="B4381" t="s">
        <v>7</v>
      </c>
      <c r="C4381" s="5">
        <v>29.58</v>
      </c>
      <c r="D4381" s="25" t="str">
        <f t="shared" si="69"/>
        <v/>
      </c>
      <c r="E4381" t="s">
        <v>79</v>
      </c>
    </row>
    <row r="4382" spans="1:5" outlineLevel="2" x14ac:dyDescent="0.35">
      <c r="A4382" s="11">
        <v>43812</v>
      </c>
      <c r="B4382" t="s">
        <v>7</v>
      </c>
      <c r="C4382" s="5">
        <v>29.58</v>
      </c>
      <c r="D4382" s="25" t="str">
        <f t="shared" si="69"/>
        <v/>
      </c>
      <c r="E4382" t="s">
        <v>79</v>
      </c>
    </row>
    <row r="4383" spans="1:5" outlineLevel="2" x14ac:dyDescent="0.35">
      <c r="A4383" s="11">
        <v>43812</v>
      </c>
      <c r="B4383" t="s">
        <v>7</v>
      </c>
      <c r="C4383" s="5">
        <v>29.58</v>
      </c>
      <c r="D4383" s="25" t="str">
        <f t="shared" si="69"/>
        <v/>
      </c>
      <c r="E4383" t="s">
        <v>79</v>
      </c>
    </row>
    <row r="4384" spans="1:5" outlineLevel="2" x14ac:dyDescent="0.35">
      <c r="A4384" s="11">
        <v>43812</v>
      </c>
      <c r="B4384" t="s">
        <v>7</v>
      </c>
      <c r="C4384" s="5">
        <v>29.58</v>
      </c>
      <c r="D4384" s="25" t="str">
        <f t="shared" si="69"/>
        <v/>
      </c>
      <c r="E4384" t="s">
        <v>79</v>
      </c>
    </row>
    <row r="4385" spans="1:5" outlineLevel="2" x14ac:dyDescent="0.35">
      <c r="A4385" s="11">
        <v>43812</v>
      </c>
      <c r="B4385" t="s">
        <v>7</v>
      </c>
      <c r="C4385" s="5">
        <v>1005.72</v>
      </c>
      <c r="D4385" s="25" t="str">
        <f t="shared" si="69"/>
        <v/>
      </c>
      <c r="E4385" t="s">
        <v>79</v>
      </c>
    </row>
    <row r="4386" spans="1:5" outlineLevel="2" x14ac:dyDescent="0.35">
      <c r="A4386" s="11">
        <v>43812</v>
      </c>
      <c r="B4386" t="s">
        <v>7</v>
      </c>
      <c r="C4386" s="5">
        <v>59.16</v>
      </c>
      <c r="D4386" s="25" t="str">
        <f t="shared" si="69"/>
        <v/>
      </c>
      <c r="E4386" t="s">
        <v>79</v>
      </c>
    </row>
    <row r="4387" spans="1:5" outlineLevel="2" x14ac:dyDescent="0.35">
      <c r="A4387" s="11">
        <v>43812</v>
      </c>
      <c r="B4387" t="s">
        <v>7</v>
      </c>
      <c r="C4387" s="5">
        <v>1183.2</v>
      </c>
      <c r="D4387" s="25" t="str">
        <f t="shared" si="69"/>
        <v/>
      </c>
      <c r="E4387" t="s">
        <v>79</v>
      </c>
    </row>
    <row r="4388" spans="1:5" outlineLevel="2" x14ac:dyDescent="0.35">
      <c r="A4388" s="11">
        <v>43812</v>
      </c>
      <c r="B4388" t="s">
        <v>7</v>
      </c>
      <c r="C4388" s="5">
        <v>602.49</v>
      </c>
      <c r="D4388" s="25" t="str">
        <f t="shared" si="69"/>
        <v/>
      </c>
      <c r="E4388" t="s">
        <v>79</v>
      </c>
    </row>
    <row r="4389" spans="1:5" outlineLevel="2" x14ac:dyDescent="0.35">
      <c r="A4389" s="11">
        <v>43812</v>
      </c>
      <c r="B4389" t="s">
        <v>7</v>
      </c>
      <c r="C4389" s="5">
        <v>634.20000000000005</v>
      </c>
      <c r="D4389" s="25" t="str">
        <f t="shared" si="69"/>
        <v/>
      </c>
      <c r="E4389" t="s">
        <v>79</v>
      </c>
    </row>
    <row r="4390" spans="1:5" outlineLevel="2" x14ac:dyDescent="0.35">
      <c r="A4390" s="11">
        <v>43812</v>
      </c>
      <c r="B4390" t="s">
        <v>7</v>
      </c>
      <c r="C4390" s="5">
        <v>12513.6</v>
      </c>
      <c r="D4390" s="25" t="str">
        <f t="shared" si="69"/>
        <v/>
      </c>
      <c r="E4390" t="s">
        <v>90</v>
      </c>
    </row>
    <row r="4391" spans="1:5" outlineLevel="2" x14ac:dyDescent="0.35">
      <c r="A4391" s="11">
        <v>43812</v>
      </c>
      <c r="B4391" t="s">
        <v>7</v>
      </c>
      <c r="C4391" s="5">
        <v>2366.4</v>
      </c>
      <c r="D4391" s="25" t="str">
        <f t="shared" si="69"/>
        <v/>
      </c>
      <c r="E4391" t="s">
        <v>79</v>
      </c>
    </row>
    <row r="4392" spans="1:5" outlineLevel="2" x14ac:dyDescent="0.35">
      <c r="A4392" s="11">
        <v>43812</v>
      </c>
      <c r="B4392" t="s">
        <v>7</v>
      </c>
      <c r="C4392" s="5">
        <v>-320.25</v>
      </c>
      <c r="D4392" s="25" t="str">
        <f t="shared" si="69"/>
        <v/>
      </c>
      <c r="E4392" t="s">
        <v>79</v>
      </c>
    </row>
    <row r="4393" spans="1:5" outlineLevel="2" x14ac:dyDescent="0.35">
      <c r="A4393" s="11">
        <v>43812</v>
      </c>
      <c r="B4393" t="s">
        <v>7</v>
      </c>
      <c r="C4393" s="5">
        <v>174.35</v>
      </c>
      <c r="D4393" s="25" t="str">
        <f t="shared" si="69"/>
        <v/>
      </c>
      <c r="E4393" t="s">
        <v>79</v>
      </c>
    </row>
    <row r="4394" spans="1:5" outlineLevel="2" x14ac:dyDescent="0.35">
      <c r="A4394" s="11">
        <v>43812</v>
      </c>
      <c r="B4394" t="s">
        <v>7</v>
      </c>
      <c r="C4394" s="5">
        <v>1624.52</v>
      </c>
      <c r="D4394" s="25" t="str">
        <f t="shared" si="69"/>
        <v/>
      </c>
      <c r="E4394" t="s">
        <v>79</v>
      </c>
    </row>
    <row r="4395" spans="1:5" outlineLevel="2" x14ac:dyDescent="0.35">
      <c r="A4395" s="11">
        <v>43812</v>
      </c>
      <c r="B4395" t="s">
        <v>7</v>
      </c>
      <c r="C4395" s="5">
        <v>951.3</v>
      </c>
      <c r="D4395" s="25" t="str">
        <f t="shared" si="69"/>
        <v/>
      </c>
      <c r="E4395" t="s">
        <v>79</v>
      </c>
    </row>
    <row r="4396" spans="1:5" outlineLevel="2" x14ac:dyDescent="0.35">
      <c r="A4396" s="11">
        <v>43812</v>
      </c>
      <c r="B4396" t="s">
        <v>7</v>
      </c>
      <c r="C4396" s="5">
        <v>1183.2</v>
      </c>
      <c r="D4396" s="25" t="str">
        <f t="shared" si="69"/>
        <v/>
      </c>
      <c r="E4396" t="s">
        <v>79</v>
      </c>
    </row>
    <row r="4397" spans="1:5" outlineLevel="2" x14ac:dyDescent="0.35">
      <c r="A4397" s="11">
        <v>43812</v>
      </c>
      <c r="B4397" t="s">
        <v>7</v>
      </c>
      <c r="C4397" s="5">
        <v>158.87</v>
      </c>
      <c r="D4397" s="25" t="str">
        <f t="shared" si="69"/>
        <v/>
      </c>
      <c r="E4397" t="s">
        <v>79</v>
      </c>
    </row>
    <row r="4398" spans="1:5" outlineLevel="2" x14ac:dyDescent="0.35">
      <c r="A4398" s="11">
        <v>43812</v>
      </c>
      <c r="B4398" t="s">
        <v>7</v>
      </c>
      <c r="C4398" s="5">
        <v>5001.95</v>
      </c>
      <c r="D4398" s="25" t="str">
        <f t="shared" si="69"/>
        <v/>
      </c>
      <c r="E4398" t="s">
        <v>79</v>
      </c>
    </row>
    <row r="4399" spans="1:5" outlineLevel="2" x14ac:dyDescent="0.35">
      <c r="A4399" s="11">
        <v>43812</v>
      </c>
      <c r="B4399" t="s">
        <v>7</v>
      </c>
      <c r="C4399" s="5">
        <v>183.85</v>
      </c>
      <c r="D4399" s="25" t="str">
        <f t="shared" si="69"/>
        <v/>
      </c>
      <c r="E4399" t="s">
        <v>79</v>
      </c>
    </row>
    <row r="4400" spans="1:5" outlineLevel="2" x14ac:dyDescent="0.35">
      <c r="A4400" s="11">
        <v>43812</v>
      </c>
      <c r="B4400" t="s">
        <v>7</v>
      </c>
      <c r="C4400" s="5">
        <v>1183.2</v>
      </c>
      <c r="D4400" s="25" t="str">
        <f t="shared" si="69"/>
        <v/>
      </c>
      <c r="E4400" t="s">
        <v>79</v>
      </c>
    </row>
    <row r="4401" spans="1:5" outlineLevel="2" x14ac:dyDescent="0.35">
      <c r="A4401" s="11">
        <v>43812</v>
      </c>
      <c r="B4401" t="s">
        <v>7</v>
      </c>
      <c r="C4401" s="5">
        <v>55.08</v>
      </c>
      <c r="D4401" s="25" t="str">
        <f t="shared" si="69"/>
        <v/>
      </c>
      <c r="E4401" t="s">
        <v>79</v>
      </c>
    </row>
    <row r="4402" spans="1:5" outlineLevel="2" x14ac:dyDescent="0.35">
      <c r="A4402" s="11">
        <v>43812</v>
      </c>
      <c r="B4402" t="s">
        <v>7</v>
      </c>
      <c r="C4402" s="5">
        <v>94.92</v>
      </c>
      <c r="D4402" s="25" t="str">
        <f t="shared" si="69"/>
        <v/>
      </c>
      <c r="E4402" t="s">
        <v>79</v>
      </c>
    </row>
    <row r="4403" spans="1:5" outlineLevel="2" x14ac:dyDescent="0.35">
      <c r="A4403" s="11">
        <v>43812</v>
      </c>
      <c r="B4403" t="s">
        <v>7</v>
      </c>
      <c r="C4403" s="5">
        <v>455.95</v>
      </c>
      <c r="D4403" s="25" t="str">
        <f t="shared" si="69"/>
        <v/>
      </c>
      <c r="E4403" t="s">
        <v>79</v>
      </c>
    </row>
    <row r="4404" spans="1:5" outlineLevel="2" x14ac:dyDescent="0.35">
      <c r="A4404" s="11">
        <v>43812</v>
      </c>
      <c r="B4404" t="s">
        <v>7</v>
      </c>
      <c r="C4404" s="5">
        <v>203.75</v>
      </c>
      <c r="D4404" s="25" t="str">
        <f t="shared" si="69"/>
        <v/>
      </c>
      <c r="E4404" t="s">
        <v>79</v>
      </c>
    </row>
    <row r="4405" spans="1:5" outlineLevel="2" x14ac:dyDescent="0.35">
      <c r="A4405" s="11">
        <v>43812</v>
      </c>
      <c r="B4405" t="s">
        <v>7</v>
      </c>
      <c r="C4405" s="5">
        <v>1268.4000000000001</v>
      </c>
      <c r="D4405" s="25" t="str">
        <f t="shared" si="69"/>
        <v/>
      </c>
      <c r="E4405" t="s">
        <v>79</v>
      </c>
    </row>
    <row r="4406" spans="1:5" outlineLevel="2" x14ac:dyDescent="0.35">
      <c r="A4406" s="11">
        <v>43812</v>
      </c>
      <c r="B4406" t="s">
        <v>7</v>
      </c>
      <c r="C4406" s="5">
        <v>1268.4000000000001</v>
      </c>
      <c r="D4406" s="25" t="str">
        <f t="shared" si="69"/>
        <v/>
      </c>
      <c r="E4406" t="s">
        <v>79</v>
      </c>
    </row>
    <row r="4407" spans="1:5" outlineLevel="2" x14ac:dyDescent="0.35">
      <c r="A4407" s="11">
        <v>43812</v>
      </c>
      <c r="B4407" t="s">
        <v>7</v>
      </c>
      <c r="C4407" s="5">
        <v>983.01</v>
      </c>
      <c r="D4407" s="25" t="str">
        <f t="shared" si="69"/>
        <v/>
      </c>
      <c r="E4407" t="s">
        <v>79</v>
      </c>
    </row>
    <row r="4408" spans="1:5" outlineLevel="2" x14ac:dyDescent="0.35">
      <c r="A4408" s="11">
        <v>43812</v>
      </c>
      <c r="B4408" t="s">
        <v>7</v>
      </c>
      <c r="C4408" s="5">
        <v>634.20000000000005</v>
      </c>
      <c r="D4408" s="25" t="str">
        <f t="shared" si="69"/>
        <v/>
      </c>
      <c r="E4408" t="s">
        <v>79</v>
      </c>
    </row>
    <row r="4409" spans="1:5" outlineLevel="2" x14ac:dyDescent="0.35">
      <c r="A4409" s="11">
        <v>43812</v>
      </c>
      <c r="B4409" t="s">
        <v>7</v>
      </c>
      <c r="C4409" s="5">
        <v>951.3</v>
      </c>
      <c r="D4409" s="25" t="str">
        <f t="shared" si="69"/>
        <v/>
      </c>
      <c r="E4409" t="s">
        <v>79</v>
      </c>
    </row>
    <row r="4410" spans="1:5" outlineLevel="2" x14ac:dyDescent="0.35">
      <c r="A4410" s="11">
        <v>43812</v>
      </c>
      <c r="B4410" t="s">
        <v>7</v>
      </c>
      <c r="C4410" s="5">
        <v>1236.69</v>
      </c>
      <c r="D4410" s="25" t="str">
        <f t="shared" si="69"/>
        <v/>
      </c>
      <c r="E4410" t="s">
        <v>79</v>
      </c>
    </row>
    <row r="4411" spans="1:5" outlineLevel="2" x14ac:dyDescent="0.35">
      <c r="A4411" s="11">
        <v>43812</v>
      </c>
      <c r="B4411" t="s">
        <v>7</v>
      </c>
      <c r="C4411" s="5">
        <v>1236.69</v>
      </c>
      <c r="D4411" s="25" t="str">
        <f t="shared" si="69"/>
        <v/>
      </c>
      <c r="E4411" t="s">
        <v>79</v>
      </c>
    </row>
    <row r="4412" spans="1:5" outlineLevel="2" x14ac:dyDescent="0.35">
      <c r="A4412" s="11">
        <v>43812</v>
      </c>
      <c r="B4412" t="s">
        <v>7</v>
      </c>
      <c r="C4412" s="5">
        <v>10272</v>
      </c>
      <c r="D4412" s="25" t="str">
        <f t="shared" si="69"/>
        <v/>
      </c>
      <c r="E4412" t="s">
        <v>90</v>
      </c>
    </row>
    <row r="4413" spans="1:5" outlineLevel="2" x14ac:dyDescent="0.35">
      <c r="A4413" s="11">
        <v>43812</v>
      </c>
      <c r="B4413" t="s">
        <v>7</v>
      </c>
      <c r="C4413" s="5">
        <v>1109.8499999999999</v>
      </c>
      <c r="D4413" s="25" t="str">
        <f t="shared" si="69"/>
        <v/>
      </c>
      <c r="E4413" t="s">
        <v>79</v>
      </c>
    </row>
    <row r="4414" spans="1:5" outlineLevel="2" x14ac:dyDescent="0.35">
      <c r="A4414" s="11">
        <v>43812</v>
      </c>
      <c r="B4414" t="s">
        <v>7</v>
      </c>
      <c r="C4414" s="5">
        <v>6848</v>
      </c>
      <c r="D4414" s="25" t="str">
        <f t="shared" si="69"/>
        <v/>
      </c>
      <c r="E4414" t="s">
        <v>90</v>
      </c>
    </row>
    <row r="4415" spans="1:5" outlineLevel="2" x14ac:dyDescent="0.35">
      <c r="A4415" s="11">
        <v>43812</v>
      </c>
      <c r="B4415" t="s">
        <v>7</v>
      </c>
      <c r="C4415" s="5">
        <v>4406.3999999999996</v>
      </c>
      <c r="D4415" s="25" t="str">
        <f t="shared" si="69"/>
        <v/>
      </c>
      <c r="E4415" t="s">
        <v>90</v>
      </c>
    </row>
    <row r="4416" spans="1:5" outlineLevel="2" x14ac:dyDescent="0.35">
      <c r="A4416" s="11">
        <v>43812</v>
      </c>
      <c r="B4416" t="s">
        <v>7</v>
      </c>
      <c r="C4416" s="5">
        <v>2366.4</v>
      </c>
      <c r="D4416" s="25" t="str">
        <f t="shared" si="69"/>
        <v/>
      </c>
      <c r="E4416" t="s">
        <v>79</v>
      </c>
    </row>
    <row r="4417" spans="1:5" outlineLevel="2" x14ac:dyDescent="0.35">
      <c r="A4417" s="11">
        <v>43812</v>
      </c>
      <c r="B4417" t="s">
        <v>7</v>
      </c>
      <c r="C4417" s="5">
        <v>1248.23</v>
      </c>
      <c r="D4417" s="25" t="str">
        <f t="shared" si="69"/>
        <v/>
      </c>
      <c r="E4417" t="s">
        <v>79</v>
      </c>
    </row>
    <row r="4418" spans="1:5" outlineLevel="2" x14ac:dyDescent="0.35">
      <c r="A4418" s="11">
        <v>43812</v>
      </c>
      <c r="B4418" t="s">
        <v>7</v>
      </c>
      <c r="C4418" s="5">
        <v>47.98</v>
      </c>
      <c r="D4418" s="25" t="str">
        <f t="shared" si="69"/>
        <v/>
      </c>
      <c r="E4418" t="s">
        <v>79</v>
      </c>
    </row>
    <row r="4419" spans="1:5" outlineLevel="2" x14ac:dyDescent="0.35">
      <c r="A4419" s="11">
        <v>43812</v>
      </c>
      <c r="B4419" t="s">
        <v>7</v>
      </c>
      <c r="C4419" s="5">
        <v>2366.4</v>
      </c>
      <c r="D4419" s="25" t="str">
        <f t="shared" si="69"/>
        <v/>
      </c>
      <c r="E4419" t="s">
        <v>79</v>
      </c>
    </row>
    <row r="4420" spans="1:5" outlineLevel="2" x14ac:dyDescent="0.35">
      <c r="A4420" s="11">
        <v>43812</v>
      </c>
      <c r="B4420" t="s">
        <v>7</v>
      </c>
      <c r="C4420" s="5">
        <v>983.01</v>
      </c>
      <c r="D4420" s="25" t="str">
        <f t="shared" si="69"/>
        <v/>
      </c>
      <c r="E4420" t="s">
        <v>79</v>
      </c>
    </row>
    <row r="4421" spans="1:5" outlineLevel="2" x14ac:dyDescent="0.35">
      <c r="A4421" s="11">
        <v>43812</v>
      </c>
      <c r="B4421" t="s">
        <v>7</v>
      </c>
      <c r="C4421" s="5">
        <v>1236.69</v>
      </c>
      <c r="D4421" s="25" t="str">
        <f t="shared" si="69"/>
        <v/>
      </c>
      <c r="E4421" t="s">
        <v>79</v>
      </c>
    </row>
    <row r="4422" spans="1:5" outlineLevel="2" x14ac:dyDescent="0.35">
      <c r="A4422" s="11">
        <v>43812</v>
      </c>
      <c r="B4422" t="s">
        <v>7</v>
      </c>
      <c r="C4422" s="5">
        <v>1268.4000000000001</v>
      </c>
      <c r="D4422" s="25" t="str">
        <f t="shared" si="69"/>
        <v/>
      </c>
      <c r="E4422" t="s">
        <v>79</v>
      </c>
    </row>
    <row r="4423" spans="1:5" outlineLevel="2" x14ac:dyDescent="0.35">
      <c r="A4423" s="11">
        <v>43812</v>
      </c>
      <c r="B4423" t="s">
        <v>7</v>
      </c>
      <c r="C4423" s="5">
        <v>216.4</v>
      </c>
      <c r="D4423" s="25" t="str">
        <f t="shared" si="69"/>
        <v/>
      </c>
      <c r="E4423" t="s">
        <v>79</v>
      </c>
    </row>
    <row r="4424" spans="1:5" outlineLevel="2" x14ac:dyDescent="0.35">
      <c r="A4424" s="11">
        <v>43812</v>
      </c>
      <c r="B4424" t="s">
        <v>7</v>
      </c>
      <c r="C4424" s="5">
        <v>523.04999999999995</v>
      </c>
      <c r="D4424" s="25" t="str">
        <f t="shared" si="69"/>
        <v/>
      </c>
      <c r="E4424" t="s">
        <v>79</v>
      </c>
    </row>
    <row r="4425" spans="1:5" outlineLevel="1" x14ac:dyDescent="0.35">
      <c r="A4425" s="24">
        <f>A4424</f>
        <v>43812</v>
      </c>
      <c r="B4425" s="24" t="str">
        <f>B4424</f>
        <v>BOSWORTH PAPERS INC</v>
      </c>
      <c r="C4425" s="25">
        <f>SUBTOTAL(9,C4375:C4424)</f>
        <v>78425.90999999996</v>
      </c>
      <c r="D4425" s="25" t="str">
        <f t="shared" si="69"/>
        <v>TOTAL</v>
      </c>
    </row>
    <row r="4426" spans="1:5" outlineLevel="2" x14ac:dyDescent="0.35">
      <c r="A4426" s="11">
        <v>43812</v>
      </c>
      <c r="B4426" t="s">
        <v>468</v>
      </c>
      <c r="C4426" s="5">
        <v>5040</v>
      </c>
      <c r="D4426" s="25" t="str">
        <f t="shared" si="69"/>
        <v/>
      </c>
      <c r="E4426" t="s">
        <v>77</v>
      </c>
    </row>
    <row r="4427" spans="1:5" outlineLevel="2" x14ac:dyDescent="0.35">
      <c r="A4427" s="11">
        <v>43812</v>
      </c>
      <c r="B4427" t="s">
        <v>468</v>
      </c>
      <c r="C4427" s="5">
        <v>1200</v>
      </c>
      <c r="D4427" s="25" t="str">
        <f t="shared" si="69"/>
        <v/>
      </c>
      <c r="E4427" t="s">
        <v>77</v>
      </c>
    </row>
    <row r="4428" spans="1:5" outlineLevel="1" x14ac:dyDescent="0.35">
      <c r="A4428" s="24">
        <f>A4427</f>
        <v>43812</v>
      </c>
      <c r="B4428" s="24" t="str">
        <f>B4427</f>
        <v>BEVERLY J BRAMAN</v>
      </c>
      <c r="C4428" s="25">
        <f>SUBTOTAL(9,C4426:C4427)</f>
        <v>6240</v>
      </c>
      <c r="D4428" s="25" t="str">
        <f t="shared" si="69"/>
        <v>TOTAL</v>
      </c>
    </row>
    <row r="4429" spans="1:5" outlineLevel="2" x14ac:dyDescent="0.35">
      <c r="A4429" s="11">
        <v>43812</v>
      </c>
      <c r="B4429" t="s">
        <v>25</v>
      </c>
      <c r="C4429" s="5">
        <v>259.5</v>
      </c>
      <c r="D4429" s="25" t="str">
        <f t="shared" si="69"/>
        <v/>
      </c>
      <c r="E4429" t="s">
        <v>79</v>
      </c>
    </row>
    <row r="4430" spans="1:5" outlineLevel="2" x14ac:dyDescent="0.35">
      <c r="A4430" s="11">
        <v>43812</v>
      </c>
      <c r="B4430" t="s">
        <v>25</v>
      </c>
      <c r="C4430" s="5">
        <v>537.6</v>
      </c>
      <c r="D4430" s="25" t="str">
        <f t="shared" si="69"/>
        <v/>
      </c>
      <c r="E4430" t="s">
        <v>79</v>
      </c>
    </row>
    <row r="4431" spans="1:5" outlineLevel="2" x14ac:dyDescent="0.35">
      <c r="A4431" s="11">
        <v>43812</v>
      </c>
      <c r="B4431" t="s">
        <v>25</v>
      </c>
      <c r="C4431" s="5">
        <v>360</v>
      </c>
      <c r="D4431" s="25" t="str">
        <f t="shared" si="69"/>
        <v/>
      </c>
      <c r="E4431" t="s">
        <v>79</v>
      </c>
    </row>
    <row r="4432" spans="1:5" outlineLevel="2" x14ac:dyDescent="0.35">
      <c r="A4432" s="11">
        <v>43812</v>
      </c>
      <c r="B4432" t="s">
        <v>25</v>
      </c>
      <c r="C4432" s="5">
        <v>81.25</v>
      </c>
      <c r="D4432" s="25" t="str">
        <f t="shared" si="69"/>
        <v/>
      </c>
      <c r="E4432" t="s">
        <v>79</v>
      </c>
    </row>
    <row r="4433" spans="1:5" outlineLevel="2" x14ac:dyDescent="0.35">
      <c r="A4433" s="11">
        <v>43812</v>
      </c>
      <c r="B4433" t="s">
        <v>25</v>
      </c>
      <c r="C4433" s="5">
        <v>929</v>
      </c>
      <c r="D4433" s="25" t="str">
        <f t="shared" si="69"/>
        <v/>
      </c>
      <c r="E4433" t="s">
        <v>79</v>
      </c>
    </row>
    <row r="4434" spans="1:5" outlineLevel="2" x14ac:dyDescent="0.35">
      <c r="A4434" s="11">
        <v>43812</v>
      </c>
      <c r="B4434" t="s">
        <v>25</v>
      </c>
      <c r="C4434" s="5">
        <v>318.5</v>
      </c>
      <c r="D4434" s="25" t="str">
        <f t="shared" si="69"/>
        <v/>
      </c>
      <c r="E4434" t="s">
        <v>79</v>
      </c>
    </row>
    <row r="4435" spans="1:5" outlineLevel="2" x14ac:dyDescent="0.35">
      <c r="A4435" s="11">
        <v>43812</v>
      </c>
      <c r="B4435" t="s">
        <v>25</v>
      </c>
      <c r="C4435" s="5">
        <v>52.2</v>
      </c>
      <c r="D4435" s="25" t="str">
        <f t="shared" si="69"/>
        <v/>
      </c>
      <c r="E4435" t="s">
        <v>93</v>
      </c>
    </row>
    <row r="4436" spans="1:5" outlineLevel="1" x14ac:dyDescent="0.35">
      <c r="A4436" s="24">
        <f>A4435</f>
        <v>43812</v>
      </c>
      <c r="B4436" s="24" t="str">
        <f>B4435</f>
        <v>BRAMMERS ATHLETIC WAREHOUSE</v>
      </c>
      <c r="C4436" s="25">
        <f>SUBTOTAL(9,C4429:C4435)</f>
        <v>2538.0499999999997</v>
      </c>
      <c r="D4436" s="25" t="str">
        <f t="shared" si="69"/>
        <v>TOTAL</v>
      </c>
    </row>
    <row r="4437" spans="1:5" outlineLevel="2" x14ac:dyDescent="0.35">
      <c r="A4437" s="11">
        <v>43812</v>
      </c>
      <c r="B4437" t="s">
        <v>459</v>
      </c>
      <c r="C4437" s="5">
        <v>930.5</v>
      </c>
      <c r="D4437" s="25" t="str">
        <f t="shared" si="69"/>
        <v/>
      </c>
      <c r="E4437" t="s">
        <v>79</v>
      </c>
    </row>
    <row r="4438" spans="1:5" outlineLevel="1" x14ac:dyDescent="0.35">
      <c r="A4438" s="24">
        <f>A4437</f>
        <v>43812</v>
      </c>
      <c r="B4438" s="24" t="str">
        <f>B4437</f>
        <v>BRAZOS FOREST PRODUCTS</v>
      </c>
      <c r="C4438" s="25">
        <f>SUBTOTAL(9,C4437:C4437)</f>
        <v>930.5</v>
      </c>
      <c r="D4438" s="25" t="str">
        <f t="shared" ref="D4438:D4501" si="70">IF(E4438="","TOTAL","")</f>
        <v>TOTAL</v>
      </c>
    </row>
    <row r="4439" spans="1:5" outlineLevel="2" x14ac:dyDescent="0.35">
      <c r="A4439" s="11">
        <v>43812</v>
      </c>
      <c r="B4439" t="s">
        <v>905</v>
      </c>
      <c r="C4439" s="5">
        <v>125</v>
      </c>
      <c r="D4439" s="25" t="str">
        <f t="shared" si="70"/>
        <v/>
      </c>
      <c r="E4439" t="s">
        <v>77</v>
      </c>
    </row>
    <row r="4440" spans="1:5" outlineLevel="1" x14ac:dyDescent="0.35">
      <c r="A4440" s="24">
        <f>A4439</f>
        <v>43812</v>
      </c>
      <c r="B4440" s="24" t="str">
        <f>B4439</f>
        <v>WILLIAM LEE BRILEY JR</v>
      </c>
      <c r="C4440" s="25">
        <f>SUBTOTAL(9,C4439:C4439)</f>
        <v>125</v>
      </c>
      <c r="D4440" s="25" t="str">
        <f t="shared" si="70"/>
        <v>TOTAL</v>
      </c>
    </row>
    <row r="4441" spans="1:5" outlineLevel="2" x14ac:dyDescent="0.35">
      <c r="A4441" s="11">
        <v>43812</v>
      </c>
      <c r="B4441" t="s">
        <v>392</v>
      </c>
      <c r="C4441" s="5">
        <v>80</v>
      </c>
      <c r="D4441" s="25" t="str">
        <f t="shared" si="70"/>
        <v/>
      </c>
      <c r="E4441" t="s">
        <v>77</v>
      </c>
    </row>
    <row r="4442" spans="1:5" outlineLevel="1" x14ac:dyDescent="0.35">
      <c r="A4442" s="24">
        <f>A4441</f>
        <v>43812</v>
      </c>
      <c r="B4442" s="24" t="str">
        <f>B4441</f>
        <v>HOWARD DALE BRINER</v>
      </c>
      <c r="C4442" s="25">
        <f>SUBTOTAL(9,C4441:C4441)</f>
        <v>80</v>
      </c>
      <c r="D4442" s="25" t="str">
        <f t="shared" si="70"/>
        <v>TOTAL</v>
      </c>
    </row>
    <row r="4443" spans="1:5" outlineLevel="2" x14ac:dyDescent="0.35">
      <c r="A4443" s="11">
        <v>43812</v>
      </c>
      <c r="B4443" t="s">
        <v>906</v>
      </c>
      <c r="C4443" s="5">
        <v>115</v>
      </c>
      <c r="D4443" s="25" t="str">
        <f t="shared" si="70"/>
        <v/>
      </c>
      <c r="E4443" t="s">
        <v>77</v>
      </c>
    </row>
    <row r="4444" spans="1:5" outlineLevel="1" x14ac:dyDescent="0.35">
      <c r="A4444" s="24">
        <f>A4443</f>
        <v>43812</v>
      </c>
      <c r="B4444" s="24" t="str">
        <f>B4443</f>
        <v>CHRISTOPHER M BRISCO II</v>
      </c>
      <c r="C4444" s="25">
        <f>SUBTOTAL(9,C4443:C4443)</f>
        <v>115</v>
      </c>
      <c r="D4444" s="25" t="str">
        <f t="shared" si="70"/>
        <v>TOTAL</v>
      </c>
    </row>
    <row r="4445" spans="1:5" outlineLevel="2" x14ac:dyDescent="0.35">
      <c r="A4445" s="11">
        <v>43812</v>
      </c>
      <c r="B4445" t="s">
        <v>563</v>
      </c>
      <c r="C4445" s="5">
        <v>385.77</v>
      </c>
      <c r="D4445" s="25" t="str">
        <f t="shared" si="70"/>
        <v/>
      </c>
      <c r="E4445" t="s">
        <v>79</v>
      </c>
    </row>
    <row r="4446" spans="1:5" outlineLevel="2" x14ac:dyDescent="0.35">
      <c r="A4446" s="11">
        <v>43812</v>
      </c>
      <c r="B4446" t="s">
        <v>563</v>
      </c>
      <c r="C4446" s="5">
        <v>329.67</v>
      </c>
      <c r="D4446" s="25" t="str">
        <f t="shared" si="70"/>
        <v/>
      </c>
      <c r="E4446" t="s">
        <v>79</v>
      </c>
    </row>
    <row r="4447" spans="1:5" outlineLevel="2" x14ac:dyDescent="0.35">
      <c r="A4447" s="11">
        <v>43812</v>
      </c>
      <c r="B4447" t="s">
        <v>563</v>
      </c>
      <c r="C4447" s="5">
        <v>600.22</v>
      </c>
      <c r="D4447" s="25" t="str">
        <f t="shared" si="70"/>
        <v/>
      </c>
      <c r="E4447" t="s">
        <v>79</v>
      </c>
    </row>
    <row r="4448" spans="1:5" outlineLevel="2" x14ac:dyDescent="0.35">
      <c r="A4448" s="11">
        <v>43812</v>
      </c>
      <c r="B4448" t="s">
        <v>563</v>
      </c>
      <c r="C4448" s="5">
        <v>450.15</v>
      </c>
      <c r="D4448" s="25" t="str">
        <f t="shared" si="70"/>
        <v/>
      </c>
      <c r="E4448" t="s">
        <v>79</v>
      </c>
    </row>
    <row r="4449" spans="1:5" outlineLevel="1" x14ac:dyDescent="0.35">
      <c r="A4449" s="24">
        <f>A4448</f>
        <v>43812</v>
      </c>
      <c r="B4449" s="24" t="str">
        <f>B4448</f>
        <v>BROOKS DUPLICATOR CO</v>
      </c>
      <c r="C4449" s="25">
        <f>SUBTOTAL(9,C4445:C4448)</f>
        <v>1765.81</v>
      </c>
      <c r="D4449" s="25" t="str">
        <f t="shared" si="70"/>
        <v>TOTAL</v>
      </c>
    </row>
    <row r="4450" spans="1:5" outlineLevel="2" x14ac:dyDescent="0.35">
      <c r="A4450" s="11">
        <v>43812</v>
      </c>
      <c r="B4450" t="s">
        <v>135</v>
      </c>
      <c r="C4450" s="5">
        <v>1881.96</v>
      </c>
      <c r="D4450" s="25" t="str">
        <f t="shared" si="70"/>
        <v/>
      </c>
      <c r="E4450" t="s">
        <v>85</v>
      </c>
    </row>
    <row r="4451" spans="1:5" outlineLevel="2" x14ac:dyDescent="0.35">
      <c r="A4451" s="11">
        <v>43812</v>
      </c>
      <c r="B4451" t="s">
        <v>135</v>
      </c>
      <c r="C4451" s="5">
        <v>3.98</v>
      </c>
      <c r="D4451" s="25" t="str">
        <f t="shared" si="70"/>
        <v/>
      </c>
      <c r="E4451" t="s">
        <v>81</v>
      </c>
    </row>
    <row r="4452" spans="1:5" outlineLevel="2" x14ac:dyDescent="0.35">
      <c r="A4452" s="11">
        <v>43812</v>
      </c>
      <c r="B4452" t="s">
        <v>135</v>
      </c>
      <c r="C4452" s="5">
        <v>202.79</v>
      </c>
      <c r="D4452" s="25" t="str">
        <f t="shared" si="70"/>
        <v/>
      </c>
      <c r="E4452" t="s">
        <v>81</v>
      </c>
    </row>
    <row r="4453" spans="1:5" outlineLevel="2" x14ac:dyDescent="0.35">
      <c r="A4453" s="11">
        <v>43812</v>
      </c>
      <c r="B4453" t="s">
        <v>135</v>
      </c>
      <c r="C4453" s="5">
        <v>221.98</v>
      </c>
      <c r="D4453" s="25" t="str">
        <f t="shared" si="70"/>
        <v/>
      </c>
      <c r="E4453" t="s">
        <v>81</v>
      </c>
    </row>
    <row r="4454" spans="1:5" outlineLevel="2" x14ac:dyDescent="0.35">
      <c r="A4454" s="11">
        <v>43812</v>
      </c>
      <c r="B4454" t="s">
        <v>135</v>
      </c>
      <c r="C4454" s="5">
        <v>121.2</v>
      </c>
      <c r="D4454" s="25" t="str">
        <f t="shared" si="70"/>
        <v/>
      </c>
      <c r="E4454" t="s">
        <v>81</v>
      </c>
    </row>
    <row r="4455" spans="1:5" outlineLevel="1" x14ac:dyDescent="0.35">
      <c r="A4455" s="24">
        <f>A4454</f>
        <v>43812</v>
      </c>
      <c r="B4455" s="24" t="str">
        <f>B4454</f>
        <v>BROOKSIDE EQUIPMENT SALES INC</v>
      </c>
      <c r="C4455" s="25">
        <f>SUBTOTAL(9,C4450:C4454)</f>
        <v>2431.91</v>
      </c>
      <c r="D4455" s="25" t="str">
        <f t="shared" si="70"/>
        <v>TOTAL</v>
      </c>
    </row>
    <row r="4456" spans="1:5" outlineLevel="2" x14ac:dyDescent="0.35">
      <c r="A4456" s="11">
        <v>43812</v>
      </c>
      <c r="B4456" t="s">
        <v>1245</v>
      </c>
      <c r="C4456" s="5">
        <v>140</v>
      </c>
      <c r="D4456" s="25" t="str">
        <f t="shared" si="70"/>
        <v/>
      </c>
      <c r="E4456" t="s">
        <v>77</v>
      </c>
    </row>
    <row r="4457" spans="1:5" outlineLevel="1" x14ac:dyDescent="0.35">
      <c r="A4457" s="24">
        <f>A4456</f>
        <v>43812</v>
      </c>
      <c r="B4457" s="24" t="str">
        <f>B4456</f>
        <v>TERRENCE BROWN</v>
      </c>
      <c r="C4457" s="25">
        <f>SUBTOTAL(9,C4456:C4456)</f>
        <v>140</v>
      </c>
      <c r="D4457" s="25" t="str">
        <f t="shared" si="70"/>
        <v>TOTAL</v>
      </c>
    </row>
    <row r="4458" spans="1:5" outlineLevel="2" x14ac:dyDescent="0.35">
      <c r="A4458" s="11">
        <v>43812</v>
      </c>
      <c r="B4458" t="s">
        <v>725</v>
      </c>
      <c r="C4458" s="5">
        <v>125</v>
      </c>
      <c r="D4458" s="25" t="str">
        <f t="shared" si="70"/>
        <v/>
      </c>
      <c r="E4458" t="s">
        <v>77</v>
      </c>
    </row>
    <row r="4459" spans="1:5" outlineLevel="1" x14ac:dyDescent="0.35">
      <c r="A4459" s="24">
        <f>A4458</f>
        <v>43812</v>
      </c>
      <c r="B4459" s="24" t="str">
        <f>B4458</f>
        <v>TRACIE BROWN</v>
      </c>
      <c r="C4459" s="25">
        <f>SUBTOTAL(9,C4458:C4458)</f>
        <v>125</v>
      </c>
      <c r="D4459" s="25" t="str">
        <f t="shared" si="70"/>
        <v>TOTAL</v>
      </c>
    </row>
    <row r="4460" spans="1:5" outlineLevel="2" x14ac:dyDescent="0.35">
      <c r="A4460" s="11">
        <v>43812</v>
      </c>
      <c r="B4460" t="s">
        <v>1246</v>
      </c>
      <c r="C4460" s="5">
        <v>232.72</v>
      </c>
      <c r="D4460" s="25" t="str">
        <f t="shared" si="70"/>
        <v/>
      </c>
      <c r="E4460" t="s">
        <v>81</v>
      </c>
    </row>
    <row r="4461" spans="1:5" outlineLevel="1" x14ac:dyDescent="0.35">
      <c r="A4461" s="24">
        <f>A4460</f>
        <v>43812</v>
      </c>
      <c r="B4461" s="24" t="str">
        <f>B4460</f>
        <v>BUILDERS PRODUCTS INC</v>
      </c>
      <c r="C4461" s="25">
        <f>SUBTOTAL(9,C4460:C4460)</f>
        <v>232.72</v>
      </c>
      <c r="D4461" s="25" t="str">
        <f t="shared" si="70"/>
        <v>TOTAL</v>
      </c>
    </row>
    <row r="4462" spans="1:5" outlineLevel="2" x14ac:dyDescent="0.35">
      <c r="A4462" s="11">
        <v>43812</v>
      </c>
      <c r="B4462" t="s">
        <v>1247</v>
      </c>
      <c r="C4462" s="5">
        <v>85</v>
      </c>
      <c r="D4462" s="25" t="str">
        <f t="shared" si="70"/>
        <v/>
      </c>
      <c r="E4462" t="s">
        <v>77</v>
      </c>
    </row>
    <row r="4463" spans="1:5" outlineLevel="1" x14ac:dyDescent="0.35">
      <c r="A4463" s="24">
        <f>A4462</f>
        <v>43812</v>
      </c>
      <c r="B4463" s="24" t="str">
        <f>B4462</f>
        <v>DANIKA BURWELL</v>
      </c>
      <c r="C4463" s="25">
        <f>SUBTOTAL(9,C4462:C4462)</f>
        <v>85</v>
      </c>
      <c r="D4463" s="25" t="str">
        <f t="shared" si="70"/>
        <v>TOTAL</v>
      </c>
    </row>
    <row r="4464" spans="1:5" outlineLevel="2" x14ac:dyDescent="0.35">
      <c r="A4464" s="11">
        <v>43812</v>
      </c>
      <c r="B4464" t="s">
        <v>564</v>
      </c>
      <c r="C4464" s="5">
        <v>300</v>
      </c>
      <c r="D4464" s="25" t="str">
        <f t="shared" si="70"/>
        <v/>
      </c>
      <c r="E4464" t="s">
        <v>79</v>
      </c>
    </row>
    <row r="4465" spans="1:5" outlineLevel="2" x14ac:dyDescent="0.35">
      <c r="A4465" s="11">
        <v>43812</v>
      </c>
      <c r="B4465" t="s">
        <v>564</v>
      </c>
      <c r="C4465" s="5">
        <v>213.14</v>
      </c>
      <c r="D4465" s="25" t="str">
        <f t="shared" si="70"/>
        <v/>
      </c>
      <c r="E4465" t="s">
        <v>79</v>
      </c>
    </row>
    <row r="4466" spans="1:5" outlineLevel="1" x14ac:dyDescent="0.35">
      <c r="A4466" s="24">
        <f>A4465</f>
        <v>43812</v>
      </c>
      <c r="B4466" s="24" t="str">
        <f>B4465</f>
        <v>C &amp; C SCREEN PRINTING  &amp; EMBROIDERY</v>
      </c>
      <c r="C4466" s="25">
        <f>SUBTOTAL(9,C4464:C4465)</f>
        <v>513.14</v>
      </c>
      <c r="D4466" s="25" t="str">
        <f t="shared" si="70"/>
        <v>TOTAL</v>
      </c>
    </row>
    <row r="4467" spans="1:5" outlineLevel="2" x14ac:dyDescent="0.35">
      <c r="A4467" s="11">
        <v>43812</v>
      </c>
      <c r="B4467" t="s">
        <v>1248</v>
      </c>
      <c r="C4467" s="5">
        <v>175</v>
      </c>
      <c r="D4467" s="25" t="str">
        <f t="shared" si="70"/>
        <v/>
      </c>
      <c r="E4467" t="s">
        <v>95</v>
      </c>
    </row>
    <row r="4468" spans="1:5" outlineLevel="1" x14ac:dyDescent="0.35">
      <c r="A4468" s="24">
        <f>A4467</f>
        <v>43812</v>
      </c>
      <c r="B4468" s="24" t="str">
        <f>B4467</f>
        <v>C T A T</v>
      </c>
      <c r="C4468" s="25">
        <f>SUBTOTAL(9,C4467:C4467)</f>
        <v>175</v>
      </c>
      <c r="D4468" s="25" t="str">
        <f t="shared" si="70"/>
        <v>TOTAL</v>
      </c>
    </row>
    <row r="4469" spans="1:5" outlineLevel="2" x14ac:dyDescent="0.35">
      <c r="A4469" s="11">
        <v>43812</v>
      </c>
      <c r="B4469" t="s">
        <v>728</v>
      </c>
      <c r="C4469" s="5">
        <v>125</v>
      </c>
      <c r="D4469" s="25" t="str">
        <f t="shared" si="70"/>
        <v/>
      </c>
      <c r="E4469" t="s">
        <v>77</v>
      </c>
    </row>
    <row r="4470" spans="1:5" outlineLevel="2" x14ac:dyDescent="0.35">
      <c r="A4470" s="11">
        <v>43812</v>
      </c>
      <c r="B4470" t="s">
        <v>728</v>
      </c>
      <c r="C4470" s="5">
        <v>125</v>
      </c>
      <c r="D4470" s="25" t="str">
        <f t="shared" si="70"/>
        <v/>
      </c>
      <c r="E4470" t="s">
        <v>77</v>
      </c>
    </row>
    <row r="4471" spans="1:5" outlineLevel="1" x14ac:dyDescent="0.35">
      <c r="A4471" s="24">
        <f>A4470</f>
        <v>43812</v>
      </c>
      <c r="B4471" s="24" t="str">
        <f>B4470</f>
        <v>DARRYN CALL</v>
      </c>
      <c r="C4471" s="25">
        <f>SUBTOTAL(9,C4469:C4470)</f>
        <v>250</v>
      </c>
      <c r="D4471" s="25" t="str">
        <f t="shared" si="70"/>
        <v>TOTAL</v>
      </c>
    </row>
    <row r="4472" spans="1:5" outlineLevel="2" x14ac:dyDescent="0.35">
      <c r="A4472" s="11">
        <v>43812</v>
      </c>
      <c r="B4472" t="s">
        <v>1249</v>
      </c>
      <c r="C4472" s="5">
        <v>50</v>
      </c>
      <c r="D4472" s="25" t="str">
        <f t="shared" si="70"/>
        <v/>
      </c>
      <c r="E4472" t="s">
        <v>77</v>
      </c>
    </row>
    <row r="4473" spans="1:5" outlineLevel="2" x14ac:dyDescent="0.35">
      <c r="A4473" s="11">
        <v>43812</v>
      </c>
      <c r="B4473" t="s">
        <v>1249</v>
      </c>
      <c r="C4473" s="5">
        <v>85</v>
      </c>
      <c r="D4473" s="25" t="str">
        <f t="shared" si="70"/>
        <v/>
      </c>
      <c r="E4473" t="s">
        <v>77</v>
      </c>
    </row>
    <row r="4474" spans="1:5" outlineLevel="1" x14ac:dyDescent="0.35">
      <c r="A4474" s="24">
        <f>A4473</f>
        <v>43812</v>
      </c>
      <c r="B4474" s="24" t="str">
        <f>B4473</f>
        <v>CEDRIC D CANNON</v>
      </c>
      <c r="C4474" s="25">
        <f>SUBTOTAL(9,C4472:C4473)</f>
        <v>135</v>
      </c>
      <c r="D4474" s="25" t="str">
        <f t="shared" si="70"/>
        <v>TOTAL</v>
      </c>
    </row>
    <row r="4475" spans="1:5" outlineLevel="2" x14ac:dyDescent="0.35">
      <c r="A4475" s="11">
        <v>43812</v>
      </c>
      <c r="B4475" t="s">
        <v>57</v>
      </c>
      <c r="C4475" s="5">
        <v>164.97</v>
      </c>
      <c r="D4475" s="25" t="str">
        <f t="shared" si="70"/>
        <v/>
      </c>
      <c r="E4475" t="s">
        <v>79</v>
      </c>
    </row>
    <row r="4476" spans="1:5" outlineLevel="2" x14ac:dyDescent="0.35">
      <c r="A4476" s="11">
        <v>43812</v>
      </c>
      <c r="B4476" t="s">
        <v>57</v>
      </c>
      <c r="C4476" s="5">
        <v>179.78</v>
      </c>
      <c r="D4476" s="25" t="str">
        <f t="shared" si="70"/>
        <v/>
      </c>
      <c r="E4476" t="s">
        <v>79</v>
      </c>
    </row>
    <row r="4477" spans="1:5" outlineLevel="2" x14ac:dyDescent="0.35">
      <c r="A4477" s="11">
        <v>43812</v>
      </c>
      <c r="B4477" t="s">
        <v>57</v>
      </c>
      <c r="C4477" s="5">
        <v>64.930000000000007</v>
      </c>
      <c r="D4477" s="25" t="str">
        <f t="shared" si="70"/>
        <v/>
      </c>
      <c r="E4477" t="s">
        <v>79</v>
      </c>
    </row>
    <row r="4478" spans="1:5" outlineLevel="2" x14ac:dyDescent="0.35">
      <c r="A4478" s="11">
        <v>43812</v>
      </c>
      <c r="B4478" t="s">
        <v>57</v>
      </c>
      <c r="C4478" s="5">
        <v>33.92</v>
      </c>
      <c r="D4478" s="25" t="str">
        <f t="shared" si="70"/>
        <v/>
      </c>
      <c r="E4478" t="s">
        <v>79</v>
      </c>
    </row>
    <row r="4479" spans="1:5" outlineLevel="2" x14ac:dyDescent="0.35">
      <c r="A4479" s="11">
        <v>43812</v>
      </c>
      <c r="B4479" t="s">
        <v>57</v>
      </c>
      <c r="C4479" s="5">
        <v>53.17</v>
      </c>
      <c r="D4479" s="25" t="str">
        <f t="shared" si="70"/>
        <v/>
      </c>
      <c r="E4479" t="s">
        <v>79</v>
      </c>
    </row>
    <row r="4480" spans="1:5" outlineLevel="2" x14ac:dyDescent="0.35">
      <c r="A4480" s="11">
        <v>43812</v>
      </c>
      <c r="B4480" t="s">
        <v>57</v>
      </c>
      <c r="C4480" s="5">
        <v>51.71</v>
      </c>
      <c r="D4480" s="25" t="str">
        <f t="shared" si="70"/>
        <v/>
      </c>
      <c r="E4480" t="s">
        <v>79</v>
      </c>
    </row>
    <row r="4481" spans="1:5" outlineLevel="2" x14ac:dyDescent="0.35">
      <c r="A4481" s="11">
        <v>43812</v>
      </c>
      <c r="B4481" t="s">
        <v>57</v>
      </c>
      <c r="C4481" s="5">
        <v>22.11</v>
      </c>
      <c r="D4481" s="25" t="str">
        <f t="shared" si="70"/>
        <v/>
      </c>
      <c r="E4481" t="s">
        <v>79</v>
      </c>
    </row>
    <row r="4482" spans="1:5" outlineLevel="2" x14ac:dyDescent="0.35">
      <c r="A4482" s="11">
        <v>43812</v>
      </c>
      <c r="B4482" t="s">
        <v>57</v>
      </c>
      <c r="C4482" s="5">
        <v>10.45</v>
      </c>
      <c r="D4482" s="25" t="str">
        <f t="shared" si="70"/>
        <v/>
      </c>
      <c r="E4482" t="s">
        <v>79</v>
      </c>
    </row>
    <row r="4483" spans="1:5" outlineLevel="2" x14ac:dyDescent="0.35">
      <c r="A4483" s="11">
        <v>43812</v>
      </c>
      <c r="B4483" t="s">
        <v>57</v>
      </c>
      <c r="C4483" s="5">
        <v>83.39</v>
      </c>
      <c r="D4483" s="25" t="str">
        <f t="shared" si="70"/>
        <v/>
      </c>
      <c r="E4483" t="s">
        <v>79</v>
      </c>
    </row>
    <row r="4484" spans="1:5" outlineLevel="2" x14ac:dyDescent="0.35">
      <c r="A4484" s="11">
        <v>43812</v>
      </c>
      <c r="B4484" t="s">
        <v>57</v>
      </c>
      <c r="C4484" s="5">
        <v>63.6</v>
      </c>
      <c r="D4484" s="25" t="str">
        <f t="shared" si="70"/>
        <v/>
      </c>
      <c r="E4484" t="s">
        <v>79</v>
      </c>
    </row>
    <row r="4485" spans="1:5" outlineLevel="2" x14ac:dyDescent="0.35">
      <c r="A4485" s="11">
        <v>43812</v>
      </c>
      <c r="B4485" t="s">
        <v>57</v>
      </c>
      <c r="C4485" s="5">
        <v>111.6</v>
      </c>
      <c r="D4485" s="25" t="str">
        <f t="shared" si="70"/>
        <v/>
      </c>
      <c r="E4485" t="s">
        <v>79</v>
      </c>
    </row>
    <row r="4486" spans="1:5" outlineLevel="2" x14ac:dyDescent="0.35">
      <c r="A4486" s="11">
        <v>43812</v>
      </c>
      <c r="B4486" t="s">
        <v>57</v>
      </c>
      <c r="C4486" s="5">
        <v>36.69</v>
      </c>
      <c r="D4486" s="25" t="str">
        <f t="shared" si="70"/>
        <v/>
      </c>
      <c r="E4486" t="s">
        <v>79</v>
      </c>
    </row>
    <row r="4487" spans="1:5" outlineLevel="2" x14ac:dyDescent="0.35">
      <c r="A4487" s="11">
        <v>43812</v>
      </c>
      <c r="B4487" t="s">
        <v>57</v>
      </c>
      <c r="C4487" s="5">
        <v>18.3</v>
      </c>
      <c r="D4487" s="25" t="str">
        <f t="shared" si="70"/>
        <v/>
      </c>
      <c r="E4487" t="s">
        <v>79</v>
      </c>
    </row>
    <row r="4488" spans="1:5" outlineLevel="2" x14ac:dyDescent="0.35">
      <c r="A4488" s="11">
        <v>43812</v>
      </c>
      <c r="B4488" t="s">
        <v>57</v>
      </c>
      <c r="C4488" s="5">
        <v>177.4</v>
      </c>
      <c r="D4488" s="25" t="str">
        <f t="shared" si="70"/>
        <v/>
      </c>
      <c r="E4488" t="s">
        <v>79</v>
      </c>
    </row>
    <row r="4489" spans="1:5" outlineLevel="2" x14ac:dyDescent="0.35">
      <c r="A4489" s="11">
        <v>43812</v>
      </c>
      <c r="B4489" t="s">
        <v>57</v>
      </c>
      <c r="C4489" s="5">
        <v>73</v>
      </c>
      <c r="D4489" s="25" t="str">
        <f t="shared" si="70"/>
        <v/>
      </c>
      <c r="E4489" t="s">
        <v>79</v>
      </c>
    </row>
    <row r="4490" spans="1:5" outlineLevel="2" x14ac:dyDescent="0.35">
      <c r="A4490" s="11">
        <v>43812</v>
      </c>
      <c r="B4490" t="s">
        <v>57</v>
      </c>
      <c r="C4490" s="5">
        <v>151.72</v>
      </c>
      <c r="D4490" s="25" t="str">
        <f t="shared" si="70"/>
        <v/>
      </c>
      <c r="E4490" t="s">
        <v>79</v>
      </c>
    </row>
    <row r="4491" spans="1:5" outlineLevel="2" x14ac:dyDescent="0.35">
      <c r="A4491" s="11">
        <v>43812</v>
      </c>
      <c r="B4491" t="s">
        <v>57</v>
      </c>
      <c r="C4491" s="5">
        <v>142.68</v>
      </c>
      <c r="D4491" s="25" t="str">
        <f t="shared" si="70"/>
        <v/>
      </c>
      <c r="E4491" t="s">
        <v>79</v>
      </c>
    </row>
    <row r="4492" spans="1:5" outlineLevel="2" x14ac:dyDescent="0.35">
      <c r="A4492" s="11">
        <v>43812</v>
      </c>
      <c r="B4492" t="s">
        <v>57</v>
      </c>
      <c r="C4492" s="5">
        <v>59.1</v>
      </c>
      <c r="D4492" s="25" t="str">
        <f t="shared" si="70"/>
        <v/>
      </c>
      <c r="E4492" t="s">
        <v>79</v>
      </c>
    </row>
    <row r="4493" spans="1:5" outlineLevel="2" x14ac:dyDescent="0.35">
      <c r="A4493" s="11">
        <v>43812</v>
      </c>
      <c r="B4493" t="s">
        <v>57</v>
      </c>
      <c r="C4493" s="5">
        <v>791.94</v>
      </c>
      <c r="D4493" s="25" t="str">
        <f t="shared" si="70"/>
        <v/>
      </c>
      <c r="E4493" t="s">
        <v>79</v>
      </c>
    </row>
    <row r="4494" spans="1:5" outlineLevel="2" x14ac:dyDescent="0.35">
      <c r="A4494" s="11">
        <v>43812</v>
      </c>
      <c r="B4494" t="s">
        <v>57</v>
      </c>
      <c r="C4494" s="5">
        <v>21.58</v>
      </c>
      <c r="D4494" s="25" t="str">
        <f t="shared" si="70"/>
        <v/>
      </c>
      <c r="E4494" t="s">
        <v>79</v>
      </c>
    </row>
    <row r="4495" spans="1:5" outlineLevel="2" x14ac:dyDescent="0.35">
      <c r="A4495" s="11">
        <v>43812</v>
      </c>
      <c r="B4495" t="s">
        <v>57</v>
      </c>
      <c r="C4495" s="5">
        <v>23.75</v>
      </c>
      <c r="D4495" s="25" t="str">
        <f t="shared" si="70"/>
        <v/>
      </c>
      <c r="E4495" t="s">
        <v>79</v>
      </c>
    </row>
    <row r="4496" spans="1:5" outlineLevel="2" x14ac:dyDescent="0.35">
      <c r="A4496" s="11">
        <v>43812</v>
      </c>
      <c r="B4496" t="s">
        <v>57</v>
      </c>
      <c r="C4496" s="5">
        <v>92.07</v>
      </c>
      <c r="D4496" s="25" t="str">
        <f t="shared" si="70"/>
        <v/>
      </c>
      <c r="E4496" t="s">
        <v>79</v>
      </c>
    </row>
    <row r="4497" spans="1:5" outlineLevel="2" x14ac:dyDescent="0.35">
      <c r="A4497" s="11">
        <v>43812</v>
      </c>
      <c r="B4497" t="s">
        <v>57</v>
      </c>
      <c r="C4497" s="5">
        <v>37.979999999999997</v>
      </c>
      <c r="D4497" s="25" t="str">
        <f t="shared" si="70"/>
        <v/>
      </c>
      <c r="E4497" t="s">
        <v>79</v>
      </c>
    </row>
    <row r="4498" spans="1:5" outlineLevel="2" x14ac:dyDescent="0.35">
      <c r="A4498" s="11">
        <v>43812</v>
      </c>
      <c r="B4498" t="s">
        <v>57</v>
      </c>
      <c r="C4498" s="5">
        <v>237.45</v>
      </c>
      <c r="D4498" s="25" t="str">
        <f t="shared" si="70"/>
        <v/>
      </c>
      <c r="E4498" t="s">
        <v>79</v>
      </c>
    </row>
    <row r="4499" spans="1:5" outlineLevel="2" x14ac:dyDescent="0.35">
      <c r="A4499" s="11">
        <v>43812</v>
      </c>
      <c r="B4499" t="s">
        <v>57</v>
      </c>
      <c r="C4499" s="5">
        <v>38.159999999999997</v>
      </c>
      <c r="D4499" s="25" t="str">
        <f t="shared" si="70"/>
        <v/>
      </c>
      <c r="E4499" t="s">
        <v>79</v>
      </c>
    </row>
    <row r="4500" spans="1:5" outlineLevel="1" x14ac:dyDescent="0.35">
      <c r="A4500" s="24">
        <f>A4499</f>
        <v>43812</v>
      </c>
      <c r="B4500" s="24" t="str">
        <f>B4499</f>
        <v>CAROLINA BIOLOGICAL SUPPLY COMPANY</v>
      </c>
      <c r="C4500" s="25">
        <f>SUBTOTAL(9,C4475:C4499)</f>
        <v>2741.45</v>
      </c>
      <c r="D4500" s="25" t="str">
        <f t="shared" si="70"/>
        <v>TOTAL</v>
      </c>
    </row>
    <row r="4501" spans="1:5" outlineLevel="2" x14ac:dyDescent="0.35">
      <c r="A4501" s="11">
        <v>43812</v>
      </c>
      <c r="B4501" t="s">
        <v>913</v>
      </c>
      <c r="C4501" s="5">
        <v>125</v>
      </c>
      <c r="D4501" s="25" t="str">
        <f t="shared" si="70"/>
        <v/>
      </c>
      <c r="E4501" t="s">
        <v>77</v>
      </c>
    </row>
    <row r="4502" spans="1:5" outlineLevel="2" x14ac:dyDescent="0.35">
      <c r="A4502" s="11">
        <v>43812</v>
      </c>
      <c r="B4502" t="s">
        <v>913</v>
      </c>
      <c r="C4502" s="5">
        <v>125</v>
      </c>
      <c r="D4502" s="25" t="str">
        <f t="shared" ref="D4502:D4565" si="71">IF(E4502="","TOTAL","")</f>
        <v/>
      </c>
      <c r="E4502" t="s">
        <v>77</v>
      </c>
    </row>
    <row r="4503" spans="1:5" outlineLevel="1" x14ac:dyDescent="0.35">
      <c r="A4503" s="24">
        <f>A4502</f>
        <v>43812</v>
      </c>
      <c r="B4503" s="24" t="str">
        <f>B4502</f>
        <v>GLENN CASSITY III</v>
      </c>
      <c r="C4503" s="25">
        <f>SUBTOTAL(9,C4501:C4502)</f>
        <v>250</v>
      </c>
      <c r="D4503" s="25" t="str">
        <f t="shared" si="71"/>
        <v>TOTAL</v>
      </c>
    </row>
    <row r="4504" spans="1:5" outlineLevel="2" x14ac:dyDescent="0.35">
      <c r="A4504" s="11">
        <v>43812</v>
      </c>
      <c r="B4504" t="s">
        <v>914</v>
      </c>
      <c r="C4504" s="5">
        <v>65</v>
      </c>
      <c r="D4504" s="25" t="str">
        <f t="shared" si="71"/>
        <v/>
      </c>
      <c r="E4504" t="s">
        <v>77</v>
      </c>
    </row>
    <row r="4505" spans="1:5" outlineLevel="1" x14ac:dyDescent="0.35">
      <c r="A4505" s="24">
        <f>A4504</f>
        <v>43812</v>
      </c>
      <c r="B4505" s="24" t="str">
        <f>B4504</f>
        <v>GRADY CASTLEBERRY</v>
      </c>
      <c r="C4505" s="25">
        <f>SUBTOTAL(9,C4504:C4504)</f>
        <v>65</v>
      </c>
      <c r="D4505" s="25" t="str">
        <f t="shared" si="71"/>
        <v>TOTAL</v>
      </c>
    </row>
    <row r="4506" spans="1:5" outlineLevel="2" x14ac:dyDescent="0.35">
      <c r="A4506" s="11">
        <v>43812</v>
      </c>
      <c r="B4506" t="s">
        <v>915</v>
      </c>
      <c r="C4506" s="5">
        <v>125</v>
      </c>
      <c r="D4506" s="25" t="str">
        <f t="shared" si="71"/>
        <v/>
      </c>
      <c r="E4506" t="s">
        <v>77</v>
      </c>
    </row>
    <row r="4507" spans="1:5" outlineLevel="1" x14ac:dyDescent="0.35">
      <c r="A4507" s="24">
        <f>A4506</f>
        <v>43812</v>
      </c>
      <c r="B4507" s="24" t="str">
        <f>B4506</f>
        <v>RYAN CEGIELSKI</v>
      </c>
      <c r="C4507" s="25">
        <f>SUBTOTAL(9,C4506:C4506)</f>
        <v>125</v>
      </c>
      <c r="D4507" s="25" t="str">
        <f t="shared" si="71"/>
        <v>TOTAL</v>
      </c>
    </row>
    <row r="4508" spans="1:5" outlineLevel="2" x14ac:dyDescent="0.35">
      <c r="A4508" s="11">
        <v>43812</v>
      </c>
      <c r="B4508" t="s">
        <v>44</v>
      </c>
      <c r="C4508" s="5">
        <v>17729.810000000001</v>
      </c>
      <c r="D4508" s="25" t="str">
        <f t="shared" si="71"/>
        <v/>
      </c>
      <c r="E4508" t="s">
        <v>105</v>
      </c>
    </row>
    <row r="4509" spans="1:5" outlineLevel="1" x14ac:dyDescent="0.35">
      <c r="A4509" s="24">
        <f>A4508</f>
        <v>43812</v>
      </c>
      <c r="B4509" s="24" t="str">
        <f>B4508</f>
        <v>CENTERPOINT ENERGY</v>
      </c>
      <c r="C4509" s="25">
        <f>SUBTOTAL(9,C4508:C4508)</f>
        <v>17729.810000000001</v>
      </c>
      <c r="D4509" s="25" t="str">
        <f t="shared" si="71"/>
        <v>TOTAL</v>
      </c>
    </row>
    <row r="4510" spans="1:5" outlineLevel="2" x14ac:dyDescent="0.35">
      <c r="A4510" s="11">
        <v>43812</v>
      </c>
      <c r="B4510" t="s">
        <v>245</v>
      </c>
      <c r="C4510" s="5">
        <v>3684</v>
      </c>
      <c r="D4510" s="25" t="str">
        <f t="shared" si="71"/>
        <v/>
      </c>
      <c r="E4510" t="s">
        <v>85</v>
      </c>
    </row>
    <row r="4511" spans="1:5" outlineLevel="1" x14ac:dyDescent="0.35">
      <c r="A4511" s="24">
        <f>A4510</f>
        <v>43812</v>
      </c>
      <c r="B4511" s="24" t="str">
        <f>B4510</f>
        <v>CENTRIFUGAL PUMP &amp; MOTOR REPAIR</v>
      </c>
      <c r="C4511" s="25">
        <f>SUBTOTAL(9,C4510:C4510)</f>
        <v>3684</v>
      </c>
      <c r="D4511" s="25" t="str">
        <f t="shared" si="71"/>
        <v>TOTAL</v>
      </c>
    </row>
    <row r="4512" spans="1:5" outlineLevel="2" x14ac:dyDescent="0.35">
      <c r="A4512" s="11">
        <v>43812</v>
      </c>
      <c r="B4512" t="s">
        <v>70</v>
      </c>
      <c r="C4512" s="5">
        <v>623</v>
      </c>
      <c r="D4512" s="25" t="str">
        <f t="shared" si="71"/>
        <v/>
      </c>
      <c r="E4512" t="s">
        <v>85</v>
      </c>
    </row>
    <row r="4513" spans="1:5" outlineLevel="2" x14ac:dyDescent="0.35">
      <c r="A4513" s="11">
        <v>43812</v>
      </c>
      <c r="B4513" t="s">
        <v>70</v>
      </c>
      <c r="C4513" s="5">
        <v>82</v>
      </c>
      <c r="D4513" s="25" t="str">
        <f t="shared" si="71"/>
        <v/>
      </c>
      <c r="E4513" t="s">
        <v>85</v>
      </c>
    </row>
    <row r="4514" spans="1:5" outlineLevel="2" x14ac:dyDescent="0.35">
      <c r="A4514" s="11">
        <v>43812</v>
      </c>
      <c r="B4514" t="s">
        <v>70</v>
      </c>
      <c r="C4514" s="5">
        <v>254</v>
      </c>
      <c r="D4514" s="25" t="str">
        <f t="shared" si="71"/>
        <v/>
      </c>
      <c r="E4514" t="s">
        <v>85</v>
      </c>
    </row>
    <row r="4515" spans="1:5" outlineLevel="2" x14ac:dyDescent="0.35">
      <c r="A4515" s="11">
        <v>43812</v>
      </c>
      <c r="B4515" t="s">
        <v>70</v>
      </c>
      <c r="C4515" s="5">
        <v>777.5</v>
      </c>
      <c r="D4515" s="25" t="str">
        <f t="shared" si="71"/>
        <v/>
      </c>
      <c r="E4515" t="s">
        <v>79</v>
      </c>
    </row>
    <row r="4516" spans="1:5" outlineLevel="2" x14ac:dyDescent="0.35">
      <c r="A4516" s="11">
        <v>43812</v>
      </c>
      <c r="B4516" t="s">
        <v>70</v>
      </c>
      <c r="C4516" s="5">
        <v>1335.08</v>
      </c>
      <c r="D4516" s="25" t="str">
        <f t="shared" si="71"/>
        <v/>
      </c>
      <c r="E4516" t="s">
        <v>79</v>
      </c>
    </row>
    <row r="4517" spans="1:5" outlineLevel="2" x14ac:dyDescent="0.35">
      <c r="A4517" s="11">
        <v>43812</v>
      </c>
      <c r="B4517" t="s">
        <v>70</v>
      </c>
      <c r="C4517" s="5">
        <v>42.49</v>
      </c>
      <c r="D4517" s="25" t="str">
        <f t="shared" si="71"/>
        <v/>
      </c>
      <c r="E4517" t="s">
        <v>85</v>
      </c>
    </row>
    <row r="4518" spans="1:5" outlineLevel="1" x14ac:dyDescent="0.35">
      <c r="A4518" s="24">
        <f>A4517</f>
        <v>43812</v>
      </c>
      <c r="B4518" s="24" t="str">
        <f>B4517</f>
        <v>CERAMIC STORE OF HOUSTON LLC</v>
      </c>
      <c r="C4518" s="25">
        <f>SUBTOTAL(9,C4512:C4517)</f>
        <v>3114.0699999999997</v>
      </c>
      <c r="D4518" s="25" t="str">
        <f t="shared" si="71"/>
        <v>TOTAL</v>
      </c>
    </row>
    <row r="4519" spans="1:5" outlineLevel="2" x14ac:dyDescent="0.35">
      <c r="A4519" s="11">
        <v>43812</v>
      </c>
      <c r="B4519" t="s">
        <v>327</v>
      </c>
      <c r="C4519" s="5">
        <v>27500</v>
      </c>
      <c r="D4519" s="25" t="str">
        <f t="shared" si="71"/>
        <v/>
      </c>
      <c r="E4519" t="s">
        <v>95</v>
      </c>
    </row>
    <row r="4520" spans="1:5" outlineLevel="1" x14ac:dyDescent="0.35">
      <c r="A4520" s="24">
        <f>A4519</f>
        <v>43812</v>
      </c>
      <c r="B4520" s="24" t="str">
        <f>B4519</f>
        <v>CFI MECHANICAL INC</v>
      </c>
      <c r="C4520" s="25">
        <f>SUBTOTAL(9,C4519:C4519)</f>
        <v>27500</v>
      </c>
      <c r="D4520" s="25" t="str">
        <f t="shared" si="71"/>
        <v>TOTAL</v>
      </c>
    </row>
    <row r="4521" spans="1:5" outlineLevel="2" x14ac:dyDescent="0.35">
      <c r="A4521" s="11">
        <v>43812</v>
      </c>
      <c r="B4521" t="s">
        <v>1250</v>
      </c>
      <c r="C4521" s="5">
        <v>1440</v>
      </c>
      <c r="D4521" s="25" t="str">
        <f t="shared" si="71"/>
        <v/>
      </c>
      <c r="E4521" t="s">
        <v>77</v>
      </c>
    </row>
    <row r="4522" spans="1:5" outlineLevel="1" x14ac:dyDescent="0.35">
      <c r="A4522" s="24">
        <f>A4521</f>
        <v>43812</v>
      </c>
      <c r="B4522" s="24" t="str">
        <f>B4521</f>
        <v>CHALLENGE OFFICE PRODUCTS INC</v>
      </c>
      <c r="C4522" s="25">
        <f>SUBTOTAL(9,C4521:C4521)</f>
        <v>1440</v>
      </c>
      <c r="D4522" s="25" t="str">
        <f t="shared" si="71"/>
        <v>TOTAL</v>
      </c>
    </row>
    <row r="4523" spans="1:5" outlineLevel="2" x14ac:dyDescent="0.35">
      <c r="A4523" s="11">
        <v>43812</v>
      </c>
      <c r="B4523" t="s">
        <v>598</v>
      </c>
      <c r="C4523" s="5">
        <v>112.5</v>
      </c>
      <c r="D4523" s="25" t="str">
        <f t="shared" si="71"/>
        <v/>
      </c>
      <c r="E4523" t="s">
        <v>77</v>
      </c>
    </row>
    <row r="4524" spans="1:5" outlineLevel="1" x14ac:dyDescent="0.35">
      <c r="A4524" s="24">
        <f>A4523</f>
        <v>43812</v>
      </c>
      <c r="B4524" s="24" t="str">
        <f>B4523</f>
        <v>ANJULENA CHAN</v>
      </c>
      <c r="C4524" s="25">
        <f>SUBTOTAL(9,C4523:C4523)</f>
        <v>112.5</v>
      </c>
      <c r="D4524" s="25" t="str">
        <f t="shared" si="71"/>
        <v>TOTAL</v>
      </c>
    </row>
    <row r="4525" spans="1:5" outlineLevel="2" x14ac:dyDescent="0.35">
      <c r="A4525" s="11">
        <v>43812</v>
      </c>
      <c r="B4525" t="s">
        <v>1251</v>
      </c>
      <c r="C4525" s="5">
        <v>125</v>
      </c>
      <c r="D4525" s="25" t="str">
        <f t="shared" si="71"/>
        <v/>
      </c>
      <c r="E4525" t="s">
        <v>77</v>
      </c>
    </row>
    <row r="4526" spans="1:5" outlineLevel="1" x14ac:dyDescent="0.35">
      <c r="A4526" s="24">
        <f>A4525</f>
        <v>43812</v>
      </c>
      <c r="B4526" s="24" t="str">
        <f>B4525</f>
        <v>WILLIE JAMES CHANDLER</v>
      </c>
      <c r="C4526" s="25">
        <f>SUBTOTAL(9,C4525:C4525)</f>
        <v>125</v>
      </c>
      <c r="D4526" s="25" t="str">
        <f t="shared" si="71"/>
        <v>TOTAL</v>
      </c>
    </row>
    <row r="4527" spans="1:5" outlineLevel="2" x14ac:dyDescent="0.35">
      <c r="A4527" s="11">
        <v>43812</v>
      </c>
      <c r="B4527" t="s">
        <v>1252</v>
      </c>
      <c r="C4527" s="5">
        <v>1437.09</v>
      </c>
      <c r="D4527" s="25" t="str">
        <f t="shared" si="71"/>
        <v/>
      </c>
      <c r="E4527" t="s">
        <v>79</v>
      </c>
    </row>
    <row r="4528" spans="1:5" outlineLevel="1" x14ac:dyDescent="0.35">
      <c r="A4528" s="24">
        <f>A4527</f>
        <v>43812</v>
      </c>
      <c r="B4528" s="24" t="str">
        <f>B4527</f>
        <v>CHARLESTON WRAP</v>
      </c>
      <c r="C4528" s="25">
        <f>SUBTOTAL(9,C4527:C4527)</f>
        <v>1437.09</v>
      </c>
      <c r="D4528" s="25" t="str">
        <f t="shared" si="71"/>
        <v>TOTAL</v>
      </c>
    </row>
    <row r="4529" spans="1:5" outlineLevel="2" x14ac:dyDescent="0.35">
      <c r="A4529" s="11">
        <v>43812</v>
      </c>
      <c r="B4529" t="s">
        <v>26</v>
      </c>
      <c r="C4529" s="5">
        <v>154.30000000000001</v>
      </c>
      <c r="D4529" s="25" t="str">
        <f t="shared" si="71"/>
        <v/>
      </c>
      <c r="E4529" t="s">
        <v>93</v>
      </c>
    </row>
    <row r="4530" spans="1:5" outlineLevel="2" x14ac:dyDescent="0.35">
      <c r="A4530" s="11">
        <v>43812</v>
      </c>
      <c r="B4530" t="s">
        <v>26</v>
      </c>
      <c r="C4530" s="5">
        <v>33.5</v>
      </c>
      <c r="D4530" s="25" t="str">
        <f t="shared" si="71"/>
        <v/>
      </c>
      <c r="E4530" t="s">
        <v>93</v>
      </c>
    </row>
    <row r="4531" spans="1:5" outlineLevel="1" x14ac:dyDescent="0.35">
      <c r="A4531" s="24">
        <f>A4530</f>
        <v>43812</v>
      </c>
      <c r="B4531" s="24" t="str">
        <f>B4530</f>
        <v>CHICK FIL A</v>
      </c>
      <c r="C4531" s="25">
        <f>SUBTOTAL(9,C4529:C4530)</f>
        <v>187.8</v>
      </c>
      <c r="D4531" s="25" t="str">
        <f t="shared" si="71"/>
        <v>TOTAL</v>
      </c>
    </row>
    <row r="4532" spans="1:5" outlineLevel="2" x14ac:dyDescent="0.35">
      <c r="A4532" s="11">
        <v>43812</v>
      </c>
      <c r="B4532" t="s">
        <v>26</v>
      </c>
      <c r="C4532" s="5">
        <v>318.45</v>
      </c>
      <c r="D4532" s="25" t="str">
        <f t="shared" si="71"/>
        <v/>
      </c>
      <c r="E4532" t="s">
        <v>93</v>
      </c>
    </row>
    <row r="4533" spans="1:5" outlineLevel="2" x14ac:dyDescent="0.35">
      <c r="A4533" s="11">
        <v>43812</v>
      </c>
      <c r="B4533" t="s">
        <v>26</v>
      </c>
      <c r="C4533" s="5">
        <v>242.8</v>
      </c>
      <c r="D4533" s="25" t="str">
        <f t="shared" si="71"/>
        <v/>
      </c>
      <c r="E4533" t="s">
        <v>93</v>
      </c>
    </row>
    <row r="4534" spans="1:5" outlineLevel="2" x14ac:dyDescent="0.35">
      <c r="A4534" s="11">
        <v>43812</v>
      </c>
      <c r="B4534" t="s">
        <v>26</v>
      </c>
      <c r="C4534" s="5">
        <v>272.8</v>
      </c>
      <c r="D4534" s="25" t="str">
        <f t="shared" si="71"/>
        <v/>
      </c>
      <c r="E4534" t="s">
        <v>93</v>
      </c>
    </row>
    <row r="4535" spans="1:5" outlineLevel="2" x14ac:dyDescent="0.35">
      <c r="A4535" s="11">
        <v>43812</v>
      </c>
      <c r="B4535" t="s">
        <v>26</v>
      </c>
      <c r="C4535" s="5">
        <v>360</v>
      </c>
      <c r="D4535" s="25" t="str">
        <f t="shared" si="71"/>
        <v/>
      </c>
      <c r="E4535" t="s">
        <v>78</v>
      </c>
    </row>
    <row r="4536" spans="1:5" outlineLevel="2" x14ac:dyDescent="0.35">
      <c r="A4536" s="11">
        <v>43812</v>
      </c>
      <c r="B4536" t="s">
        <v>26</v>
      </c>
      <c r="C4536" s="5">
        <v>340</v>
      </c>
      <c r="D4536" s="25" t="str">
        <f t="shared" si="71"/>
        <v/>
      </c>
      <c r="E4536" t="s">
        <v>78</v>
      </c>
    </row>
    <row r="4537" spans="1:5" outlineLevel="2" x14ac:dyDescent="0.35">
      <c r="A4537" s="11">
        <v>43812</v>
      </c>
      <c r="B4537" t="s">
        <v>26</v>
      </c>
      <c r="C4537" s="5">
        <v>640</v>
      </c>
      <c r="D4537" s="25" t="str">
        <f t="shared" si="71"/>
        <v/>
      </c>
      <c r="E4537" t="s">
        <v>78</v>
      </c>
    </row>
    <row r="4538" spans="1:5" outlineLevel="2" x14ac:dyDescent="0.35">
      <c r="A4538" s="11">
        <v>43812</v>
      </c>
      <c r="B4538" t="s">
        <v>26</v>
      </c>
      <c r="C4538" s="5">
        <v>408</v>
      </c>
      <c r="D4538" s="25" t="str">
        <f t="shared" si="71"/>
        <v/>
      </c>
      <c r="E4538" t="s">
        <v>78</v>
      </c>
    </row>
    <row r="4539" spans="1:5" outlineLevel="2" x14ac:dyDescent="0.35">
      <c r="A4539" s="11">
        <v>43812</v>
      </c>
      <c r="B4539" t="s">
        <v>26</v>
      </c>
      <c r="C4539" s="5">
        <v>380</v>
      </c>
      <c r="D4539" s="25" t="str">
        <f t="shared" si="71"/>
        <v/>
      </c>
      <c r="E4539" t="s">
        <v>78</v>
      </c>
    </row>
    <row r="4540" spans="1:5" outlineLevel="2" x14ac:dyDescent="0.35">
      <c r="A4540" s="11">
        <v>43812</v>
      </c>
      <c r="B4540" t="s">
        <v>26</v>
      </c>
      <c r="C4540" s="5">
        <v>208.5</v>
      </c>
      <c r="D4540" s="25" t="str">
        <f t="shared" si="71"/>
        <v/>
      </c>
      <c r="E4540" t="s">
        <v>93</v>
      </c>
    </row>
    <row r="4541" spans="1:5" outlineLevel="2" x14ac:dyDescent="0.35">
      <c r="A4541" s="11">
        <v>43812</v>
      </c>
      <c r="B4541" t="s">
        <v>26</v>
      </c>
      <c r="C4541" s="5">
        <v>105.4</v>
      </c>
      <c r="D4541" s="25" t="str">
        <f t="shared" si="71"/>
        <v/>
      </c>
      <c r="E4541" t="s">
        <v>93</v>
      </c>
    </row>
    <row r="4542" spans="1:5" outlineLevel="2" x14ac:dyDescent="0.35">
      <c r="A4542" s="11">
        <v>43812</v>
      </c>
      <c r="B4542" t="s">
        <v>26</v>
      </c>
      <c r="C4542" s="5">
        <v>78.319999999999993</v>
      </c>
      <c r="D4542" s="25" t="str">
        <f t="shared" si="71"/>
        <v/>
      </c>
      <c r="E4542" t="s">
        <v>93</v>
      </c>
    </row>
    <row r="4543" spans="1:5" outlineLevel="1" x14ac:dyDescent="0.35">
      <c r="A4543" s="24">
        <f>A4542</f>
        <v>43812</v>
      </c>
      <c r="B4543" s="24" t="str">
        <f>B4542</f>
        <v>CHICK FIL A</v>
      </c>
      <c r="C4543" s="25">
        <f>SUBTOTAL(9,C4532:C4542)</f>
        <v>3354.2700000000004</v>
      </c>
      <c r="D4543" s="25" t="str">
        <f t="shared" si="71"/>
        <v>TOTAL</v>
      </c>
    </row>
    <row r="4544" spans="1:5" outlineLevel="2" x14ac:dyDescent="0.35">
      <c r="A4544" s="11">
        <v>43812</v>
      </c>
      <c r="B4544" t="s">
        <v>26</v>
      </c>
      <c r="C4544" s="5">
        <v>950</v>
      </c>
      <c r="D4544" s="25" t="str">
        <f t="shared" si="71"/>
        <v/>
      </c>
      <c r="E4544" t="s">
        <v>89</v>
      </c>
    </row>
    <row r="4545" spans="1:5" outlineLevel="2" x14ac:dyDescent="0.35">
      <c r="A4545" s="11">
        <v>43812</v>
      </c>
      <c r="B4545" t="s">
        <v>26</v>
      </c>
      <c r="C4545" s="5">
        <v>155</v>
      </c>
      <c r="D4545" s="25" t="str">
        <f t="shared" si="71"/>
        <v/>
      </c>
      <c r="E4545" t="s">
        <v>93</v>
      </c>
    </row>
    <row r="4546" spans="1:5" outlineLevel="1" x14ac:dyDescent="0.35">
      <c r="A4546" s="24">
        <f>A4545</f>
        <v>43812</v>
      </c>
      <c r="B4546" s="24" t="str">
        <f>B4545</f>
        <v>CHICK FIL A</v>
      </c>
      <c r="C4546" s="25">
        <f>SUBTOTAL(9,C4544:C4545)</f>
        <v>1105</v>
      </c>
      <c r="D4546" s="25" t="str">
        <f t="shared" si="71"/>
        <v>TOTAL</v>
      </c>
    </row>
    <row r="4547" spans="1:5" outlineLevel="2" x14ac:dyDescent="0.35">
      <c r="A4547" s="11">
        <v>43812</v>
      </c>
      <c r="B4547" t="s">
        <v>26</v>
      </c>
      <c r="C4547" s="5">
        <v>300</v>
      </c>
      <c r="D4547" s="25" t="str">
        <f t="shared" si="71"/>
        <v/>
      </c>
      <c r="E4547" t="s">
        <v>78</v>
      </c>
    </row>
    <row r="4548" spans="1:5" outlineLevel="2" x14ac:dyDescent="0.35">
      <c r="A4548" s="11">
        <v>43812</v>
      </c>
      <c r="B4548" t="s">
        <v>26</v>
      </c>
      <c r="C4548" s="5">
        <v>140</v>
      </c>
      <c r="D4548" s="25" t="str">
        <f t="shared" si="71"/>
        <v/>
      </c>
      <c r="E4548" t="s">
        <v>78</v>
      </c>
    </row>
    <row r="4549" spans="1:5" outlineLevel="1" x14ac:dyDescent="0.35">
      <c r="A4549" s="24">
        <f>A4548</f>
        <v>43812</v>
      </c>
      <c r="B4549" s="24" t="str">
        <f>B4548</f>
        <v>CHICK FIL A</v>
      </c>
      <c r="C4549" s="25">
        <f>SUBTOTAL(9,C4547:C4548)</f>
        <v>440</v>
      </c>
      <c r="D4549" s="25" t="str">
        <f t="shared" si="71"/>
        <v>TOTAL</v>
      </c>
    </row>
    <row r="4550" spans="1:5" outlineLevel="2" x14ac:dyDescent="0.35">
      <c r="A4550" s="11">
        <v>43812</v>
      </c>
      <c r="B4550" t="s">
        <v>1253</v>
      </c>
      <c r="C4550" s="5">
        <v>659.72</v>
      </c>
      <c r="D4550" s="25" t="str">
        <f t="shared" si="71"/>
        <v/>
      </c>
      <c r="E4550" t="s">
        <v>76</v>
      </c>
    </row>
    <row r="4551" spans="1:5" outlineLevel="1" x14ac:dyDescent="0.35">
      <c r="A4551" s="24">
        <f>A4550</f>
        <v>43812</v>
      </c>
      <c r="B4551" s="24" t="str">
        <f>B4550</f>
        <v>CHUYS</v>
      </c>
      <c r="C4551" s="25">
        <f>SUBTOTAL(9,C4550:C4550)</f>
        <v>659.72</v>
      </c>
      <c r="D4551" s="25" t="str">
        <f t="shared" si="71"/>
        <v>TOTAL</v>
      </c>
    </row>
    <row r="4552" spans="1:5" outlineLevel="2" x14ac:dyDescent="0.35">
      <c r="A4552" s="11">
        <v>43812</v>
      </c>
      <c r="B4552" t="s">
        <v>393</v>
      </c>
      <c r="C4552" s="5">
        <v>192</v>
      </c>
      <c r="D4552" s="25" t="str">
        <f t="shared" si="71"/>
        <v/>
      </c>
      <c r="E4552" t="s">
        <v>89</v>
      </c>
    </row>
    <row r="4553" spans="1:5" outlineLevel="2" x14ac:dyDescent="0.35">
      <c r="A4553" s="11">
        <v>43812</v>
      </c>
      <c r="B4553" t="s">
        <v>393</v>
      </c>
      <c r="C4553" s="5">
        <v>336</v>
      </c>
      <c r="D4553" s="25" t="str">
        <f t="shared" si="71"/>
        <v/>
      </c>
      <c r="E4553" t="s">
        <v>93</v>
      </c>
    </row>
    <row r="4554" spans="1:5" outlineLevel="2" x14ac:dyDescent="0.35">
      <c r="A4554" s="11">
        <v>43812</v>
      </c>
      <c r="B4554" t="s">
        <v>393</v>
      </c>
      <c r="C4554" s="5">
        <v>210</v>
      </c>
      <c r="D4554" s="25" t="str">
        <f t="shared" si="71"/>
        <v/>
      </c>
      <c r="E4554" t="s">
        <v>93</v>
      </c>
    </row>
    <row r="4555" spans="1:5" outlineLevel="2" x14ac:dyDescent="0.35">
      <c r="A4555" s="11">
        <v>43812</v>
      </c>
      <c r="B4555" t="s">
        <v>393</v>
      </c>
      <c r="C4555" s="5">
        <v>36</v>
      </c>
      <c r="D4555" s="25" t="str">
        <f t="shared" si="71"/>
        <v/>
      </c>
      <c r="E4555" t="s">
        <v>93</v>
      </c>
    </row>
    <row r="4556" spans="1:5" outlineLevel="2" x14ac:dyDescent="0.35">
      <c r="A4556" s="11">
        <v>43812</v>
      </c>
      <c r="B4556" t="s">
        <v>393</v>
      </c>
      <c r="C4556" s="5">
        <v>66</v>
      </c>
      <c r="D4556" s="25" t="str">
        <f t="shared" si="71"/>
        <v/>
      </c>
      <c r="E4556" t="s">
        <v>93</v>
      </c>
    </row>
    <row r="4557" spans="1:5" outlineLevel="2" x14ac:dyDescent="0.35">
      <c r="A4557" s="11">
        <v>43812</v>
      </c>
      <c r="B4557" t="s">
        <v>393</v>
      </c>
      <c r="C4557" s="5">
        <v>105</v>
      </c>
      <c r="D4557" s="25" t="str">
        <f t="shared" si="71"/>
        <v/>
      </c>
      <c r="E4557" t="s">
        <v>79</v>
      </c>
    </row>
    <row r="4558" spans="1:5" outlineLevel="2" x14ac:dyDescent="0.35">
      <c r="A4558" s="11">
        <v>43812</v>
      </c>
      <c r="B4558" t="s">
        <v>393</v>
      </c>
      <c r="C4558" s="5">
        <v>105</v>
      </c>
      <c r="D4558" s="25" t="str">
        <f t="shared" si="71"/>
        <v/>
      </c>
      <c r="E4558" t="s">
        <v>79</v>
      </c>
    </row>
    <row r="4559" spans="1:5" outlineLevel="1" x14ac:dyDescent="0.35">
      <c r="A4559" s="24">
        <f>A4558</f>
        <v>43812</v>
      </c>
      <c r="B4559" s="24" t="str">
        <f>B4558</f>
        <v>CICI'S PIZZA #432</v>
      </c>
      <c r="C4559" s="25">
        <f>SUBTOTAL(9,C4552:C4558)</f>
        <v>1050</v>
      </c>
      <c r="D4559" s="25" t="str">
        <f t="shared" si="71"/>
        <v>TOTAL</v>
      </c>
    </row>
    <row r="4560" spans="1:5" outlineLevel="2" x14ac:dyDescent="0.35">
      <c r="A4560" s="11">
        <v>43812</v>
      </c>
      <c r="B4560" t="s">
        <v>368</v>
      </c>
      <c r="C4560" s="5">
        <v>261.69</v>
      </c>
      <c r="D4560" s="25" t="str">
        <f t="shared" si="71"/>
        <v/>
      </c>
      <c r="E4560" t="s">
        <v>93</v>
      </c>
    </row>
    <row r="4561" spans="1:5" outlineLevel="1" x14ac:dyDescent="0.35">
      <c r="A4561" s="24">
        <f>A4560</f>
        <v>43812</v>
      </c>
      <c r="B4561" s="24" t="str">
        <f>B4560</f>
        <v>CICIS PIZZA</v>
      </c>
      <c r="C4561" s="25">
        <f>SUBTOTAL(9,C4560:C4560)</f>
        <v>261.69</v>
      </c>
      <c r="D4561" s="25" t="str">
        <f t="shared" si="71"/>
        <v>TOTAL</v>
      </c>
    </row>
    <row r="4562" spans="1:5" outlineLevel="2" x14ac:dyDescent="0.35">
      <c r="A4562" s="11">
        <v>43812</v>
      </c>
      <c r="B4562" t="s">
        <v>1254</v>
      </c>
      <c r="C4562" s="5">
        <v>204.27</v>
      </c>
      <c r="D4562" s="25" t="str">
        <f t="shared" si="71"/>
        <v/>
      </c>
      <c r="E4562" t="s">
        <v>95</v>
      </c>
    </row>
    <row r="4563" spans="1:5" outlineLevel="1" x14ac:dyDescent="0.35">
      <c r="A4563" s="24">
        <f>A4562</f>
        <v>43812</v>
      </c>
      <c r="B4563" s="24" t="str">
        <f>B4562</f>
        <v>CITY OF HOUSTON DEPT OF PUBLIC WORKS &amp; ENGINEERING</v>
      </c>
      <c r="C4563" s="25">
        <f>SUBTOTAL(9,C4562:C4562)</f>
        <v>204.27</v>
      </c>
      <c r="D4563" s="25" t="str">
        <f t="shared" si="71"/>
        <v>TOTAL</v>
      </c>
    </row>
    <row r="4564" spans="1:5" outlineLevel="2" x14ac:dyDescent="0.35">
      <c r="A4564" s="11">
        <v>43812</v>
      </c>
      <c r="B4564" t="s">
        <v>136</v>
      </c>
      <c r="C4564" s="5">
        <v>325.2</v>
      </c>
      <c r="D4564" s="25" t="str">
        <f t="shared" si="71"/>
        <v/>
      </c>
      <c r="E4564" t="s">
        <v>79</v>
      </c>
    </row>
    <row r="4565" spans="1:5" outlineLevel="2" x14ac:dyDescent="0.35">
      <c r="A4565" s="11">
        <v>43812</v>
      </c>
      <c r="B4565" t="s">
        <v>136</v>
      </c>
      <c r="C4565" s="5">
        <v>161.28</v>
      </c>
      <c r="D4565" s="25" t="str">
        <f t="shared" si="71"/>
        <v/>
      </c>
      <c r="E4565" t="s">
        <v>93</v>
      </c>
    </row>
    <row r="4566" spans="1:5" outlineLevel="1" x14ac:dyDescent="0.35">
      <c r="A4566" s="24">
        <f>A4565</f>
        <v>43812</v>
      </c>
      <c r="B4566" s="24" t="str">
        <f>B4565</f>
        <v>COCA COLA SOUTHWEST BEVERAGES LLC</v>
      </c>
      <c r="C4566" s="25">
        <f>SUBTOTAL(9,C4564:C4565)</f>
        <v>486.48</v>
      </c>
      <c r="D4566" s="25" t="str">
        <f t="shared" ref="D4566:D4629" si="72">IF(E4566="","TOTAL","")</f>
        <v>TOTAL</v>
      </c>
    </row>
    <row r="4567" spans="1:5" outlineLevel="2" x14ac:dyDescent="0.35">
      <c r="A4567" s="11">
        <v>43812</v>
      </c>
      <c r="B4567" t="s">
        <v>925</v>
      </c>
      <c r="C4567" s="5">
        <v>115</v>
      </c>
      <c r="D4567" s="25" t="str">
        <f t="shared" si="72"/>
        <v/>
      </c>
      <c r="E4567" t="s">
        <v>77</v>
      </c>
    </row>
    <row r="4568" spans="1:5" outlineLevel="2" x14ac:dyDescent="0.35">
      <c r="A4568" s="11">
        <v>43812</v>
      </c>
      <c r="B4568" t="s">
        <v>925</v>
      </c>
      <c r="C4568" s="5">
        <v>65</v>
      </c>
      <c r="D4568" s="25" t="str">
        <f t="shared" si="72"/>
        <v/>
      </c>
      <c r="E4568" t="s">
        <v>77</v>
      </c>
    </row>
    <row r="4569" spans="1:5" outlineLevel="1" x14ac:dyDescent="0.35">
      <c r="A4569" s="24">
        <f>A4568</f>
        <v>43812</v>
      </c>
      <c r="B4569" s="24" t="str">
        <f>B4568</f>
        <v>TOMJIM COLINA</v>
      </c>
      <c r="C4569" s="25">
        <f>SUBTOTAL(9,C4567:C4568)</f>
        <v>180</v>
      </c>
      <c r="D4569" s="25" t="str">
        <f t="shared" si="72"/>
        <v>TOTAL</v>
      </c>
    </row>
    <row r="4570" spans="1:5" outlineLevel="2" x14ac:dyDescent="0.35">
      <c r="A4570" s="11">
        <v>43812</v>
      </c>
      <c r="B4570" t="s">
        <v>544</v>
      </c>
      <c r="C4570" s="5">
        <v>390</v>
      </c>
      <c r="D4570" s="25" t="str">
        <f t="shared" si="72"/>
        <v/>
      </c>
      <c r="E4570" t="s">
        <v>183</v>
      </c>
    </row>
    <row r="4571" spans="1:5" outlineLevel="1" x14ac:dyDescent="0.35">
      <c r="A4571" s="24">
        <f>A4570</f>
        <v>43812</v>
      </c>
      <c r="B4571" s="24" t="str">
        <f>B4570</f>
        <v>THE COLLEGE BOARD SWRO</v>
      </c>
      <c r="C4571" s="25">
        <f>SUBTOTAL(9,C4570:C4570)</f>
        <v>390</v>
      </c>
      <c r="D4571" s="25" t="str">
        <f t="shared" si="72"/>
        <v>TOTAL</v>
      </c>
    </row>
    <row r="4572" spans="1:5" outlineLevel="2" x14ac:dyDescent="0.35">
      <c r="A4572" s="11">
        <v>43812</v>
      </c>
      <c r="B4572" t="s">
        <v>350</v>
      </c>
      <c r="C4572" s="5">
        <v>125</v>
      </c>
      <c r="D4572" s="25" t="str">
        <f t="shared" si="72"/>
        <v/>
      </c>
      <c r="E4572" t="s">
        <v>77</v>
      </c>
    </row>
    <row r="4573" spans="1:5" outlineLevel="2" x14ac:dyDescent="0.35">
      <c r="A4573" s="11">
        <v>43812</v>
      </c>
      <c r="B4573" t="s">
        <v>350</v>
      </c>
      <c r="C4573" s="5">
        <v>125</v>
      </c>
      <c r="D4573" s="25" t="str">
        <f t="shared" si="72"/>
        <v/>
      </c>
      <c r="E4573" t="s">
        <v>77</v>
      </c>
    </row>
    <row r="4574" spans="1:5" outlineLevel="1" x14ac:dyDescent="0.35">
      <c r="A4574" s="24">
        <f>A4573</f>
        <v>43812</v>
      </c>
      <c r="B4574" s="24" t="str">
        <f>B4573</f>
        <v>EDWARD COLLOPY</v>
      </c>
      <c r="C4574" s="25">
        <f>SUBTOTAL(9,C4572:C4573)</f>
        <v>250</v>
      </c>
      <c r="D4574" s="25" t="str">
        <f t="shared" si="72"/>
        <v>TOTAL</v>
      </c>
    </row>
    <row r="4575" spans="1:5" outlineLevel="2" x14ac:dyDescent="0.35">
      <c r="A4575" s="11">
        <v>43812</v>
      </c>
      <c r="B4575" t="s">
        <v>732</v>
      </c>
      <c r="C4575" s="5">
        <v>8737.5</v>
      </c>
      <c r="D4575" s="25" t="str">
        <f t="shared" si="72"/>
        <v/>
      </c>
      <c r="E4575" t="s">
        <v>77</v>
      </c>
    </row>
    <row r="4576" spans="1:5" outlineLevel="1" x14ac:dyDescent="0.35">
      <c r="A4576" s="24">
        <f>A4575</f>
        <v>43812</v>
      </c>
      <c r="B4576" s="24" t="str">
        <f>B4575</f>
        <v>CONNATSER CONSULTING INC</v>
      </c>
      <c r="C4576" s="25">
        <f>SUBTOTAL(9,C4575:C4575)</f>
        <v>8737.5</v>
      </c>
      <c r="D4576" s="25" t="str">
        <f t="shared" si="72"/>
        <v>TOTAL</v>
      </c>
    </row>
    <row r="4577" spans="1:5" outlineLevel="2" x14ac:dyDescent="0.35">
      <c r="A4577" s="11">
        <v>43812</v>
      </c>
      <c r="B4577" t="s">
        <v>1255</v>
      </c>
      <c r="C4577" s="5">
        <v>183.43</v>
      </c>
      <c r="D4577" s="25" t="str">
        <f t="shared" si="72"/>
        <v/>
      </c>
      <c r="E4577" t="s">
        <v>80</v>
      </c>
    </row>
    <row r="4578" spans="1:5" outlineLevel="2" x14ac:dyDescent="0.35">
      <c r="A4578" s="11">
        <v>43812</v>
      </c>
      <c r="B4578" t="s">
        <v>1255</v>
      </c>
      <c r="C4578" s="5">
        <v>183.42</v>
      </c>
      <c r="D4578" s="25" t="str">
        <f t="shared" si="72"/>
        <v/>
      </c>
      <c r="E4578" t="s">
        <v>80</v>
      </c>
    </row>
    <row r="4579" spans="1:5" outlineLevel="1" x14ac:dyDescent="0.35">
      <c r="A4579" s="24">
        <f>A4578</f>
        <v>43812</v>
      </c>
      <c r="B4579" s="24" t="str">
        <f>B4578</f>
        <v>LOVING GUIDANCE INC</v>
      </c>
      <c r="C4579" s="25">
        <f>SUBTOTAL(9,C4577:C4578)</f>
        <v>366.85</v>
      </c>
      <c r="D4579" s="25" t="str">
        <f t="shared" si="72"/>
        <v>TOTAL</v>
      </c>
    </row>
    <row r="4580" spans="1:5" outlineLevel="2" x14ac:dyDescent="0.35">
      <c r="A4580" s="11">
        <v>43812</v>
      </c>
      <c r="B4580" t="s">
        <v>50</v>
      </c>
      <c r="C4580" s="5">
        <v>25316.27</v>
      </c>
      <c r="D4580" s="25" t="str">
        <f t="shared" si="72"/>
        <v/>
      </c>
      <c r="E4580" t="s">
        <v>102</v>
      </c>
    </row>
    <row r="4581" spans="1:5" outlineLevel="2" x14ac:dyDescent="0.35">
      <c r="A4581" s="11">
        <v>43812</v>
      </c>
      <c r="B4581" t="s">
        <v>50</v>
      </c>
      <c r="C4581" s="5">
        <v>108.15</v>
      </c>
      <c r="D4581" s="25" t="str">
        <f t="shared" si="72"/>
        <v/>
      </c>
      <c r="E4581" t="s">
        <v>102</v>
      </c>
    </row>
    <row r="4582" spans="1:5" outlineLevel="1" x14ac:dyDescent="0.35">
      <c r="A4582" s="24">
        <f>A4581</f>
        <v>43812</v>
      </c>
      <c r="B4582" s="24" t="str">
        <f>B4581</f>
        <v>CONSOLIDATED COMMUNICATIONS</v>
      </c>
      <c r="C4582" s="25">
        <f>SUBTOTAL(9,C4580:C4581)</f>
        <v>25424.420000000002</v>
      </c>
      <c r="D4582" s="25" t="str">
        <f t="shared" si="72"/>
        <v>TOTAL</v>
      </c>
    </row>
    <row r="4583" spans="1:5" outlineLevel="2" x14ac:dyDescent="0.35">
      <c r="A4583" s="11">
        <v>43812</v>
      </c>
      <c r="B4583" t="s">
        <v>599</v>
      </c>
      <c r="C4583" s="5">
        <v>39448.800000000003</v>
      </c>
      <c r="D4583" s="25" t="str">
        <f t="shared" si="72"/>
        <v/>
      </c>
      <c r="E4583" t="s">
        <v>81</v>
      </c>
    </row>
    <row r="4584" spans="1:5" outlineLevel="2" x14ac:dyDescent="0.35">
      <c r="A4584" s="11">
        <v>43812</v>
      </c>
      <c r="B4584" t="s">
        <v>599</v>
      </c>
      <c r="C4584" s="5">
        <v>2075</v>
      </c>
      <c r="D4584" s="25" t="str">
        <f t="shared" si="72"/>
        <v/>
      </c>
      <c r="E4584" t="s">
        <v>84</v>
      </c>
    </row>
    <row r="4585" spans="1:5" outlineLevel="1" x14ac:dyDescent="0.35">
      <c r="A4585" s="24">
        <f>A4584</f>
        <v>43812</v>
      </c>
      <c r="B4585" s="24" t="str">
        <f>B4584</f>
        <v>CONVERGINT TECHNOLOGIES LLC</v>
      </c>
      <c r="C4585" s="25">
        <f>SUBTOTAL(9,C4583:C4584)</f>
        <v>41523.800000000003</v>
      </c>
      <c r="D4585" s="25" t="str">
        <f t="shared" si="72"/>
        <v>TOTAL</v>
      </c>
    </row>
    <row r="4586" spans="1:5" outlineLevel="2" x14ac:dyDescent="0.35">
      <c r="A4586" s="11">
        <v>43812</v>
      </c>
      <c r="B4586" t="s">
        <v>600</v>
      </c>
      <c r="C4586" s="5">
        <v>3899.95</v>
      </c>
      <c r="D4586" s="25" t="str">
        <f t="shared" si="72"/>
        <v/>
      </c>
      <c r="E4586" t="s">
        <v>79</v>
      </c>
    </row>
    <row r="4587" spans="1:5" outlineLevel="1" x14ac:dyDescent="0.35">
      <c r="A4587" s="24">
        <f>A4586</f>
        <v>43812</v>
      </c>
      <c r="B4587" s="24" t="str">
        <f>B4586</f>
        <v>CORNISH MEDICAL ELECTRONICS CORP OF TEXAS</v>
      </c>
      <c r="C4587" s="25">
        <f>SUBTOTAL(9,C4586:C4586)</f>
        <v>3899.95</v>
      </c>
      <c r="D4587" s="25" t="str">
        <f t="shared" si="72"/>
        <v>TOTAL</v>
      </c>
    </row>
    <row r="4588" spans="1:5" outlineLevel="2" x14ac:dyDescent="0.35">
      <c r="A4588" s="11">
        <v>43812</v>
      </c>
      <c r="B4588" t="s">
        <v>1256</v>
      </c>
      <c r="C4588" s="5">
        <v>399</v>
      </c>
      <c r="D4588" s="25" t="str">
        <f t="shared" si="72"/>
        <v/>
      </c>
      <c r="E4588" t="s">
        <v>82</v>
      </c>
    </row>
    <row r="4589" spans="1:5" outlineLevel="2" x14ac:dyDescent="0.35">
      <c r="A4589" s="11">
        <v>43812</v>
      </c>
      <c r="B4589" t="s">
        <v>1256</v>
      </c>
      <c r="C4589" s="5">
        <v>399</v>
      </c>
      <c r="D4589" s="25" t="str">
        <f t="shared" si="72"/>
        <v/>
      </c>
      <c r="E4589" t="s">
        <v>82</v>
      </c>
    </row>
    <row r="4590" spans="1:5" outlineLevel="2" x14ac:dyDescent="0.35">
      <c r="A4590" s="11">
        <v>43812</v>
      </c>
      <c r="B4590" t="s">
        <v>1256</v>
      </c>
      <c r="C4590" s="5">
        <v>399</v>
      </c>
      <c r="D4590" s="25" t="str">
        <f t="shared" si="72"/>
        <v/>
      </c>
      <c r="E4590" t="s">
        <v>82</v>
      </c>
    </row>
    <row r="4591" spans="1:5" outlineLevel="2" x14ac:dyDescent="0.35">
      <c r="A4591" s="11">
        <v>43812</v>
      </c>
      <c r="B4591" t="s">
        <v>1256</v>
      </c>
      <c r="C4591" s="5">
        <v>399</v>
      </c>
      <c r="D4591" s="25" t="str">
        <f t="shared" si="72"/>
        <v/>
      </c>
      <c r="E4591" t="s">
        <v>82</v>
      </c>
    </row>
    <row r="4592" spans="1:5" outlineLevel="2" x14ac:dyDescent="0.35">
      <c r="A4592" s="11">
        <v>43812</v>
      </c>
      <c r="B4592" t="s">
        <v>1256</v>
      </c>
      <c r="C4592" s="5">
        <v>399</v>
      </c>
      <c r="D4592" s="25" t="str">
        <f t="shared" si="72"/>
        <v/>
      </c>
      <c r="E4592" t="s">
        <v>82</v>
      </c>
    </row>
    <row r="4593" spans="1:5" outlineLevel="2" x14ac:dyDescent="0.35">
      <c r="A4593" s="11">
        <v>43812</v>
      </c>
      <c r="B4593" t="s">
        <v>1256</v>
      </c>
      <c r="C4593" s="5">
        <v>399</v>
      </c>
      <c r="D4593" s="25" t="str">
        <f t="shared" si="72"/>
        <v/>
      </c>
      <c r="E4593" t="s">
        <v>82</v>
      </c>
    </row>
    <row r="4594" spans="1:5" outlineLevel="2" x14ac:dyDescent="0.35">
      <c r="A4594" s="11">
        <v>43812</v>
      </c>
      <c r="B4594" t="s">
        <v>1256</v>
      </c>
      <c r="C4594" s="5">
        <v>399</v>
      </c>
      <c r="D4594" s="25" t="str">
        <f t="shared" si="72"/>
        <v/>
      </c>
      <c r="E4594" t="s">
        <v>82</v>
      </c>
    </row>
    <row r="4595" spans="1:5" outlineLevel="2" x14ac:dyDescent="0.35">
      <c r="A4595" s="11">
        <v>43812</v>
      </c>
      <c r="B4595" t="s">
        <v>1256</v>
      </c>
      <c r="C4595" s="5">
        <v>399</v>
      </c>
      <c r="D4595" s="25" t="str">
        <f t="shared" si="72"/>
        <v/>
      </c>
      <c r="E4595" t="s">
        <v>82</v>
      </c>
    </row>
    <row r="4596" spans="1:5" outlineLevel="2" x14ac:dyDescent="0.35">
      <c r="A4596" s="11">
        <v>43812</v>
      </c>
      <c r="B4596" t="s">
        <v>1256</v>
      </c>
      <c r="C4596" s="5">
        <v>399</v>
      </c>
      <c r="D4596" s="25" t="str">
        <f t="shared" si="72"/>
        <v/>
      </c>
      <c r="E4596" t="s">
        <v>82</v>
      </c>
    </row>
    <row r="4597" spans="1:5" outlineLevel="1" x14ac:dyDescent="0.35">
      <c r="A4597" s="24">
        <f>A4596</f>
        <v>43812</v>
      </c>
      <c r="B4597" s="24" t="str">
        <f>B4596</f>
        <v>CORWIN PRESS INC</v>
      </c>
      <c r="C4597" s="25">
        <f>SUBTOTAL(9,C4588:C4596)</f>
        <v>3591</v>
      </c>
      <c r="D4597" s="25" t="str">
        <f t="shared" si="72"/>
        <v>TOTAL</v>
      </c>
    </row>
    <row r="4598" spans="1:5" outlineLevel="2" x14ac:dyDescent="0.35">
      <c r="A4598" s="11">
        <v>43812</v>
      </c>
      <c r="B4598" t="s">
        <v>55</v>
      </c>
      <c r="C4598" s="5">
        <v>146.91</v>
      </c>
      <c r="D4598" s="25" t="str">
        <f t="shared" si="72"/>
        <v/>
      </c>
      <c r="E4598" t="s">
        <v>89</v>
      </c>
    </row>
    <row r="4599" spans="1:5" outlineLevel="2" x14ac:dyDescent="0.35">
      <c r="A4599" s="11">
        <v>43812</v>
      </c>
      <c r="B4599" t="s">
        <v>55</v>
      </c>
      <c r="C4599" s="5">
        <v>171.35</v>
      </c>
      <c r="D4599" s="25" t="str">
        <f t="shared" si="72"/>
        <v/>
      </c>
      <c r="E4599" t="s">
        <v>89</v>
      </c>
    </row>
    <row r="4600" spans="1:5" outlineLevel="2" x14ac:dyDescent="0.35">
      <c r="A4600" s="11">
        <v>43812</v>
      </c>
      <c r="B4600" t="s">
        <v>55</v>
      </c>
      <c r="C4600" s="5">
        <v>460.76</v>
      </c>
      <c r="D4600" s="25" t="str">
        <f t="shared" si="72"/>
        <v/>
      </c>
      <c r="E4600" t="s">
        <v>93</v>
      </c>
    </row>
    <row r="4601" spans="1:5" outlineLevel="2" x14ac:dyDescent="0.35">
      <c r="A4601" s="11">
        <v>43812</v>
      </c>
      <c r="B4601" t="s">
        <v>55</v>
      </c>
      <c r="C4601" s="5">
        <v>38.97</v>
      </c>
      <c r="D4601" s="25" t="str">
        <f t="shared" si="72"/>
        <v/>
      </c>
      <c r="E4601" t="s">
        <v>79</v>
      </c>
    </row>
    <row r="4602" spans="1:5" outlineLevel="2" x14ac:dyDescent="0.35">
      <c r="A4602" s="11">
        <v>43812</v>
      </c>
      <c r="B4602" t="s">
        <v>55</v>
      </c>
      <c r="C4602" s="5">
        <v>169.74</v>
      </c>
      <c r="D4602" s="25" t="str">
        <f t="shared" si="72"/>
        <v/>
      </c>
      <c r="E4602" t="s">
        <v>93</v>
      </c>
    </row>
    <row r="4603" spans="1:5" outlineLevel="2" x14ac:dyDescent="0.35">
      <c r="A4603" s="11">
        <v>43812</v>
      </c>
      <c r="B4603" t="s">
        <v>55</v>
      </c>
      <c r="C4603" s="5">
        <v>27.63</v>
      </c>
      <c r="D4603" s="25" t="str">
        <f t="shared" si="72"/>
        <v/>
      </c>
      <c r="E4603" t="s">
        <v>79</v>
      </c>
    </row>
    <row r="4604" spans="1:5" outlineLevel="2" x14ac:dyDescent="0.35">
      <c r="A4604" s="11">
        <v>43812</v>
      </c>
      <c r="B4604" t="s">
        <v>55</v>
      </c>
      <c r="C4604" s="5">
        <v>198.31</v>
      </c>
      <c r="D4604" s="25" t="str">
        <f t="shared" si="72"/>
        <v/>
      </c>
      <c r="E4604" t="s">
        <v>79</v>
      </c>
    </row>
    <row r="4605" spans="1:5" outlineLevel="2" x14ac:dyDescent="0.35">
      <c r="A4605" s="11">
        <v>43812</v>
      </c>
      <c r="B4605" t="s">
        <v>55</v>
      </c>
      <c r="C4605" s="5">
        <v>58.83</v>
      </c>
      <c r="D4605" s="25" t="str">
        <f t="shared" si="72"/>
        <v/>
      </c>
      <c r="E4605" t="s">
        <v>93</v>
      </c>
    </row>
    <row r="4606" spans="1:5" outlineLevel="2" x14ac:dyDescent="0.35">
      <c r="A4606" s="11">
        <v>43812</v>
      </c>
      <c r="B4606" t="s">
        <v>55</v>
      </c>
      <c r="C4606" s="5">
        <v>246.97</v>
      </c>
      <c r="D4606" s="25" t="str">
        <f t="shared" si="72"/>
        <v/>
      </c>
      <c r="E4606" t="s">
        <v>79</v>
      </c>
    </row>
    <row r="4607" spans="1:5" outlineLevel="2" x14ac:dyDescent="0.35">
      <c r="A4607" s="11">
        <v>43812</v>
      </c>
      <c r="B4607" t="s">
        <v>55</v>
      </c>
      <c r="C4607" s="5">
        <v>89.37</v>
      </c>
      <c r="D4607" s="25" t="str">
        <f t="shared" si="72"/>
        <v/>
      </c>
      <c r="E4607" t="s">
        <v>93</v>
      </c>
    </row>
    <row r="4608" spans="1:5" outlineLevel="2" x14ac:dyDescent="0.35">
      <c r="A4608" s="11">
        <v>43812</v>
      </c>
      <c r="B4608" t="s">
        <v>55</v>
      </c>
      <c r="C4608" s="5">
        <v>25.54</v>
      </c>
      <c r="D4608" s="25" t="str">
        <f t="shared" si="72"/>
        <v/>
      </c>
      <c r="E4608" t="s">
        <v>79</v>
      </c>
    </row>
    <row r="4609" spans="1:5" outlineLevel="2" x14ac:dyDescent="0.35">
      <c r="A4609" s="11">
        <v>43812</v>
      </c>
      <c r="B4609" t="s">
        <v>55</v>
      </c>
      <c r="C4609" s="5">
        <v>136.84</v>
      </c>
      <c r="D4609" s="25" t="str">
        <f t="shared" si="72"/>
        <v/>
      </c>
      <c r="E4609" t="s">
        <v>79</v>
      </c>
    </row>
    <row r="4610" spans="1:5" outlineLevel="2" x14ac:dyDescent="0.35">
      <c r="A4610" s="11">
        <v>43812</v>
      </c>
      <c r="B4610" t="s">
        <v>55</v>
      </c>
      <c r="C4610" s="5">
        <v>143.93</v>
      </c>
      <c r="D4610" s="25" t="str">
        <f t="shared" si="72"/>
        <v/>
      </c>
      <c r="E4610" t="s">
        <v>89</v>
      </c>
    </row>
    <row r="4611" spans="1:5" outlineLevel="2" x14ac:dyDescent="0.35">
      <c r="A4611" s="11">
        <v>43812</v>
      </c>
      <c r="B4611" t="s">
        <v>55</v>
      </c>
      <c r="C4611" s="5">
        <v>142.83000000000001</v>
      </c>
      <c r="D4611" s="25" t="str">
        <f t="shared" si="72"/>
        <v/>
      </c>
      <c r="E4611" t="s">
        <v>76</v>
      </c>
    </row>
    <row r="4612" spans="1:5" outlineLevel="2" x14ac:dyDescent="0.35">
      <c r="A4612" s="11">
        <v>43812</v>
      </c>
      <c r="B4612" t="s">
        <v>55</v>
      </c>
      <c r="C4612" s="5">
        <v>24.88</v>
      </c>
      <c r="D4612" s="25" t="str">
        <f t="shared" si="72"/>
        <v/>
      </c>
      <c r="E4612" t="s">
        <v>79</v>
      </c>
    </row>
    <row r="4613" spans="1:5" outlineLevel="2" x14ac:dyDescent="0.35">
      <c r="A4613" s="11">
        <v>43812</v>
      </c>
      <c r="B4613" t="s">
        <v>55</v>
      </c>
      <c r="C4613" s="5">
        <v>145.66</v>
      </c>
      <c r="D4613" s="25" t="str">
        <f t="shared" si="72"/>
        <v/>
      </c>
      <c r="E4613" t="s">
        <v>79</v>
      </c>
    </row>
    <row r="4614" spans="1:5" outlineLevel="2" x14ac:dyDescent="0.35">
      <c r="A4614" s="11">
        <v>43812</v>
      </c>
      <c r="B4614" t="s">
        <v>55</v>
      </c>
      <c r="C4614" s="5">
        <v>229.96</v>
      </c>
      <c r="D4614" s="25" t="str">
        <f t="shared" si="72"/>
        <v/>
      </c>
      <c r="E4614" t="s">
        <v>89</v>
      </c>
    </row>
    <row r="4615" spans="1:5" outlineLevel="2" x14ac:dyDescent="0.35">
      <c r="A4615" s="11">
        <v>43812</v>
      </c>
      <c r="B4615" t="s">
        <v>55</v>
      </c>
      <c r="C4615" s="5">
        <v>296.54000000000002</v>
      </c>
      <c r="D4615" s="25" t="str">
        <f t="shared" si="72"/>
        <v/>
      </c>
      <c r="E4615" t="s">
        <v>89</v>
      </c>
    </row>
    <row r="4616" spans="1:5" outlineLevel="2" x14ac:dyDescent="0.35">
      <c r="A4616" s="11">
        <v>43812</v>
      </c>
      <c r="B4616" t="s">
        <v>55</v>
      </c>
      <c r="C4616" s="5">
        <v>21.47</v>
      </c>
      <c r="D4616" s="25" t="str">
        <f t="shared" si="72"/>
        <v/>
      </c>
      <c r="E4616" t="s">
        <v>93</v>
      </c>
    </row>
    <row r="4617" spans="1:5" outlineLevel="2" x14ac:dyDescent="0.35">
      <c r="A4617" s="11">
        <v>43812</v>
      </c>
      <c r="B4617" t="s">
        <v>55</v>
      </c>
      <c r="C4617" s="5">
        <v>53.96</v>
      </c>
      <c r="D4617" s="25" t="str">
        <f t="shared" si="72"/>
        <v/>
      </c>
      <c r="E4617" t="s">
        <v>76</v>
      </c>
    </row>
    <row r="4618" spans="1:5" outlineLevel="2" x14ac:dyDescent="0.35">
      <c r="A4618" s="11">
        <v>43812</v>
      </c>
      <c r="B4618" t="s">
        <v>55</v>
      </c>
      <c r="C4618" s="5">
        <v>243.1</v>
      </c>
      <c r="D4618" s="25" t="str">
        <f t="shared" si="72"/>
        <v/>
      </c>
      <c r="E4618" t="s">
        <v>89</v>
      </c>
    </row>
    <row r="4619" spans="1:5" outlineLevel="2" x14ac:dyDescent="0.35">
      <c r="A4619" s="11">
        <v>43812</v>
      </c>
      <c r="B4619" t="s">
        <v>55</v>
      </c>
      <c r="C4619" s="5">
        <v>165.48</v>
      </c>
      <c r="D4619" s="25" t="str">
        <f t="shared" si="72"/>
        <v/>
      </c>
      <c r="E4619" t="s">
        <v>89</v>
      </c>
    </row>
    <row r="4620" spans="1:5" outlineLevel="2" x14ac:dyDescent="0.35">
      <c r="A4620" s="11">
        <v>43812</v>
      </c>
      <c r="B4620" t="s">
        <v>55</v>
      </c>
      <c r="C4620" s="5">
        <v>18.97</v>
      </c>
      <c r="D4620" s="25" t="str">
        <f t="shared" si="72"/>
        <v/>
      </c>
      <c r="E4620" t="s">
        <v>79</v>
      </c>
    </row>
    <row r="4621" spans="1:5" outlineLevel="2" x14ac:dyDescent="0.35">
      <c r="A4621" s="11">
        <v>43812</v>
      </c>
      <c r="B4621" t="s">
        <v>55</v>
      </c>
      <c r="C4621" s="5">
        <v>74.319999999999993</v>
      </c>
      <c r="D4621" s="25" t="str">
        <f t="shared" si="72"/>
        <v/>
      </c>
      <c r="E4621" t="s">
        <v>76</v>
      </c>
    </row>
    <row r="4622" spans="1:5" outlineLevel="2" x14ac:dyDescent="0.35">
      <c r="A4622" s="11">
        <v>43812</v>
      </c>
      <c r="B4622" t="s">
        <v>55</v>
      </c>
      <c r="C4622" s="5">
        <v>139.93</v>
      </c>
      <c r="D4622" s="25" t="str">
        <f t="shared" si="72"/>
        <v/>
      </c>
      <c r="E4622" t="s">
        <v>93</v>
      </c>
    </row>
    <row r="4623" spans="1:5" outlineLevel="2" x14ac:dyDescent="0.35">
      <c r="A4623" s="11">
        <v>43812</v>
      </c>
      <c r="B4623" t="s">
        <v>55</v>
      </c>
      <c r="C4623" s="5">
        <v>123.93</v>
      </c>
      <c r="D4623" s="25" t="str">
        <f t="shared" si="72"/>
        <v/>
      </c>
      <c r="E4623" t="s">
        <v>79</v>
      </c>
    </row>
    <row r="4624" spans="1:5" outlineLevel="2" x14ac:dyDescent="0.35">
      <c r="A4624" s="11">
        <v>43812</v>
      </c>
      <c r="B4624" t="s">
        <v>55</v>
      </c>
      <c r="C4624" s="5">
        <v>55.93</v>
      </c>
      <c r="D4624" s="25" t="str">
        <f t="shared" si="72"/>
        <v/>
      </c>
      <c r="E4624" t="s">
        <v>89</v>
      </c>
    </row>
    <row r="4625" spans="1:5" outlineLevel="2" x14ac:dyDescent="0.35">
      <c r="A4625" s="11">
        <v>43812</v>
      </c>
      <c r="B4625" t="s">
        <v>55</v>
      </c>
      <c r="C4625" s="5">
        <v>392.45</v>
      </c>
      <c r="D4625" s="25" t="str">
        <f t="shared" si="72"/>
        <v/>
      </c>
      <c r="E4625" t="s">
        <v>93</v>
      </c>
    </row>
    <row r="4626" spans="1:5" outlineLevel="2" x14ac:dyDescent="0.35">
      <c r="A4626" s="11">
        <v>43812</v>
      </c>
      <c r="B4626" t="s">
        <v>55</v>
      </c>
      <c r="C4626" s="5">
        <v>225.25</v>
      </c>
      <c r="D4626" s="25" t="str">
        <f t="shared" si="72"/>
        <v/>
      </c>
      <c r="E4626" t="s">
        <v>93</v>
      </c>
    </row>
    <row r="4627" spans="1:5" outlineLevel="2" x14ac:dyDescent="0.35">
      <c r="A4627" s="11">
        <v>43812</v>
      </c>
      <c r="B4627" t="s">
        <v>55</v>
      </c>
      <c r="C4627" s="5">
        <v>195.33</v>
      </c>
      <c r="D4627" s="25" t="str">
        <f t="shared" si="72"/>
        <v/>
      </c>
      <c r="E4627" t="s">
        <v>89</v>
      </c>
    </row>
    <row r="4628" spans="1:5" outlineLevel="2" x14ac:dyDescent="0.35">
      <c r="A4628" s="11">
        <v>43812</v>
      </c>
      <c r="B4628" t="s">
        <v>55</v>
      </c>
      <c r="C4628" s="5">
        <v>77.94</v>
      </c>
      <c r="D4628" s="25" t="str">
        <f t="shared" si="72"/>
        <v/>
      </c>
      <c r="E4628" t="s">
        <v>93</v>
      </c>
    </row>
    <row r="4629" spans="1:5" outlineLevel="2" x14ac:dyDescent="0.35">
      <c r="A4629" s="11">
        <v>43812</v>
      </c>
      <c r="B4629" t="s">
        <v>55</v>
      </c>
      <c r="C4629" s="5">
        <v>1501.4</v>
      </c>
      <c r="D4629" s="25" t="str">
        <f t="shared" si="72"/>
        <v/>
      </c>
      <c r="E4629" t="s">
        <v>79</v>
      </c>
    </row>
    <row r="4630" spans="1:5" outlineLevel="2" x14ac:dyDescent="0.35">
      <c r="A4630" s="11">
        <v>43812</v>
      </c>
      <c r="B4630" t="s">
        <v>55</v>
      </c>
      <c r="C4630" s="5">
        <v>240.86</v>
      </c>
      <c r="D4630" s="25" t="str">
        <f t="shared" ref="D4630:D4693" si="73">IF(E4630="","TOTAL","")</f>
        <v/>
      </c>
      <c r="E4630" t="s">
        <v>79</v>
      </c>
    </row>
    <row r="4631" spans="1:5" outlineLevel="2" x14ac:dyDescent="0.35">
      <c r="A4631" s="11">
        <v>43812</v>
      </c>
      <c r="B4631" t="s">
        <v>55</v>
      </c>
      <c r="C4631" s="5">
        <v>171.21</v>
      </c>
      <c r="D4631" s="25" t="str">
        <f t="shared" si="73"/>
        <v/>
      </c>
      <c r="E4631" t="s">
        <v>89</v>
      </c>
    </row>
    <row r="4632" spans="1:5" outlineLevel="2" x14ac:dyDescent="0.35">
      <c r="A4632" s="11">
        <v>43812</v>
      </c>
      <c r="B4632" t="s">
        <v>55</v>
      </c>
      <c r="C4632" s="5">
        <v>196.9</v>
      </c>
      <c r="D4632" s="25" t="str">
        <f t="shared" si="73"/>
        <v/>
      </c>
      <c r="E4632" t="s">
        <v>89</v>
      </c>
    </row>
    <row r="4633" spans="1:5" outlineLevel="2" x14ac:dyDescent="0.35">
      <c r="A4633" s="11">
        <v>43812</v>
      </c>
      <c r="B4633" t="s">
        <v>55</v>
      </c>
      <c r="C4633" s="5">
        <v>194.38</v>
      </c>
      <c r="D4633" s="25" t="str">
        <f t="shared" si="73"/>
        <v/>
      </c>
      <c r="E4633" t="s">
        <v>79</v>
      </c>
    </row>
    <row r="4634" spans="1:5" outlineLevel="2" x14ac:dyDescent="0.35">
      <c r="A4634" s="11">
        <v>43812</v>
      </c>
      <c r="B4634" t="s">
        <v>55</v>
      </c>
      <c r="C4634" s="5">
        <v>24.49</v>
      </c>
      <c r="D4634" s="25" t="str">
        <f t="shared" si="73"/>
        <v/>
      </c>
      <c r="E4634" t="s">
        <v>79</v>
      </c>
    </row>
    <row r="4635" spans="1:5" outlineLevel="2" x14ac:dyDescent="0.35">
      <c r="A4635" s="11">
        <v>43812</v>
      </c>
      <c r="B4635" t="s">
        <v>55</v>
      </c>
      <c r="C4635" s="5">
        <v>98.35</v>
      </c>
      <c r="D4635" s="25" t="str">
        <f t="shared" si="73"/>
        <v/>
      </c>
      <c r="E4635" t="s">
        <v>93</v>
      </c>
    </row>
    <row r="4636" spans="1:5" outlineLevel="2" x14ac:dyDescent="0.35">
      <c r="A4636" s="11">
        <v>43812</v>
      </c>
      <c r="B4636" t="s">
        <v>55</v>
      </c>
      <c r="C4636" s="5">
        <v>95.88</v>
      </c>
      <c r="D4636" s="25" t="str">
        <f t="shared" si="73"/>
        <v/>
      </c>
      <c r="E4636" t="s">
        <v>93</v>
      </c>
    </row>
    <row r="4637" spans="1:5" outlineLevel="2" x14ac:dyDescent="0.35">
      <c r="A4637" s="11">
        <v>43812</v>
      </c>
      <c r="B4637" t="s">
        <v>55</v>
      </c>
      <c r="C4637" s="5">
        <v>22.17</v>
      </c>
      <c r="D4637" s="25" t="str">
        <f t="shared" si="73"/>
        <v/>
      </c>
      <c r="E4637" t="s">
        <v>76</v>
      </c>
    </row>
    <row r="4638" spans="1:5" outlineLevel="2" x14ac:dyDescent="0.35">
      <c r="A4638" s="11">
        <v>43812</v>
      </c>
      <c r="B4638" t="s">
        <v>55</v>
      </c>
      <c r="C4638" s="5">
        <v>115.9</v>
      </c>
      <c r="D4638" s="25" t="str">
        <f t="shared" si="73"/>
        <v/>
      </c>
      <c r="E4638" t="s">
        <v>93</v>
      </c>
    </row>
    <row r="4639" spans="1:5" outlineLevel="2" x14ac:dyDescent="0.35">
      <c r="A4639" s="11">
        <v>43812</v>
      </c>
      <c r="B4639" t="s">
        <v>55</v>
      </c>
      <c r="C4639" s="5">
        <v>31.96</v>
      </c>
      <c r="D4639" s="25" t="str">
        <f t="shared" si="73"/>
        <v/>
      </c>
      <c r="E4639" t="s">
        <v>93</v>
      </c>
    </row>
    <row r="4640" spans="1:5" outlineLevel="2" x14ac:dyDescent="0.35">
      <c r="A4640" s="11">
        <v>43812</v>
      </c>
      <c r="B4640" t="s">
        <v>55</v>
      </c>
      <c r="C4640" s="5">
        <v>43.93</v>
      </c>
      <c r="D4640" s="25" t="str">
        <f t="shared" si="73"/>
        <v/>
      </c>
      <c r="E4640" t="s">
        <v>79</v>
      </c>
    </row>
    <row r="4641" spans="1:5" outlineLevel="2" x14ac:dyDescent="0.35">
      <c r="A4641" s="11">
        <v>43812</v>
      </c>
      <c r="B4641" t="s">
        <v>55</v>
      </c>
      <c r="C4641" s="5">
        <v>191.26</v>
      </c>
      <c r="D4641" s="25" t="str">
        <f t="shared" si="73"/>
        <v/>
      </c>
      <c r="E4641" t="s">
        <v>93</v>
      </c>
    </row>
    <row r="4642" spans="1:5" outlineLevel="2" x14ac:dyDescent="0.35">
      <c r="A4642" s="11">
        <v>43812</v>
      </c>
      <c r="B4642" t="s">
        <v>55</v>
      </c>
      <c r="C4642" s="5">
        <v>305.75</v>
      </c>
      <c r="D4642" s="25" t="str">
        <f t="shared" si="73"/>
        <v/>
      </c>
      <c r="E4642" t="s">
        <v>93</v>
      </c>
    </row>
    <row r="4643" spans="1:5" outlineLevel="2" x14ac:dyDescent="0.35">
      <c r="A4643" s="11">
        <v>43812</v>
      </c>
      <c r="B4643" t="s">
        <v>55</v>
      </c>
      <c r="C4643" s="5">
        <v>95.7</v>
      </c>
      <c r="D4643" s="25" t="str">
        <f t="shared" si="73"/>
        <v/>
      </c>
      <c r="E4643" t="s">
        <v>89</v>
      </c>
    </row>
    <row r="4644" spans="1:5" outlineLevel="2" x14ac:dyDescent="0.35">
      <c r="A4644" s="11">
        <v>43812</v>
      </c>
      <c r="B4644" t="s">
        <v>55</v>
      </c>
      <c r="C4644" s="5">
        <v>45.36</v>
      </c>
      <c r="D4644" s="25" t="str">
        <f t="shared" si="73"/>
        <v/>
      </c>
      <c r="E4644" t="s">
        <v>93</v>
      </c>
    </row>
    <row r="4645" spans="1:5" outlineLevel="2" x14ac:dyDescent="0.35">
      <c r="A4645" s="11">
        <v>43812</v>
      </c>
      <c r="B4645" t="s">
        <v>55</v>
      </c>
      <c r="C4645" s="5">
        <v>48.53</v>
      </c>
      <c r="D4645" s="25" t="str">
        <f t="shared" si="73"/>
        <v/>
      </c>
      <c r="E4645" t="s">
        <v>93</v>
      </c>
    </row>
    <row r="4646" spans="1:5" outlineLevel="2" x14ac:dyDescent="0.35">
      <c r="A4646" s="11">
        <v>43812</v>
      </c>
      <c r="B4646" t="s">
        <v>55</v>
      </c>
      <c r="C4646" s="5">
        <v>30.37</v>
      </c>
      <c r="D4646" s="25" t="str">
        <f t="shared" si="73"/>
        <v/>
      </c>
      <c r="E4646" t="s">
        <v>89</v>
      </c>
    </row>
    <row r="4647" spans="1:5" outlineLevel="2" x14ac:dyDescent="0.35">
      <c r="A4647" s="11">
        <v>43812</v>
      </c>
      <c r="B4647" t="s">
        <v>55</v>
      </c>
      <c r="C4647" s="5">
        <v>300.05</v>
      </c>
      <c r="D4647" s="25" t="str">
        <f t="shared" si="73"/>
        <v/>
      </c>
      <c r="E4647" t="s">
        <v>89</v>
      </c>
    </row>
    <row r="4648" spans="1:5" outlineLevel="1" x14ac:dyDescent="0.35">
      <c r="A4648" s="24">
        <f>A4647</f>
        <v>43812</v>
      </c>
      <c r="B4648" s="24" t="str">
        <f>B4647</f>
        <v>COSTCO WHOLESALE CORPORATION</v>
      </c>
      <c r="C4648" s="25">
        <f>SUBTOTAL(9,C4598:C4647)</f>
        <v>8297.5299999999988</v>
      </c>
      <c r="D4648" s="25" t="str">
        <f t="shared" si="73"/>
        <v>TOTAL</v>
      </c>
    </row>
    <row r="4649" spans="1:5" outlineLevel="2" x14ac:dyDescent="0.35">
      <c r="A4649" s="11">
        <v>43812</v>
      </c>
      <c r="B4649" t="s">
        <v>1257</v>
      </c>
      <c r="C4649" s="5">
        <v>2976.26</v>
      </c>
      <c r="D4649" s="25" t="str">
        <f t="shared" si="73"/>
        <v/>
      </c>
      <c r="E4649" t="s">
        <v>79</v>
      </c>
    </row>
    <row r="4650" spans="1:5" outlineLevel="2" x14ac:dyDescent="0.35">
      <c r="A4650" s="11">
        <v>43812</v>
      </c>
      <c r="B4650" t="s">
        <v>1257</v>
      </c>
      <c r="C4650" s="5">
        <v>4216.32</v>
      </c>
      <c r="D4650" s="25" t="str">
        <f t="shared" si="73"/>
        <v/>
      </c>
      <c r="E4650" t="s">
        <v>79</v>
      </c>
    </row>
    <row r="4651" spans="1:5" outlineLevel="1" x14ac:dyDescent="0.35">
      <c r="A4651" s="24">
        <f>A4650</f>
        <v>43812</v>
      </c>
      <c r="B4651" s="24" t="str">
        <f>B4650</f>
        <v>COUSINS UNIFORM &amp; TUX LLC</v>
      </c>
      <c r="C4651" s="25">
        <f>SUBTOTAL(9,C4649:C4650)</f>
        <v>7192.58</v>
      </c>
      <c r="D4651" s="25" t="str">
        <f t="shared" si="73"/>
        <v>TOTAL</v>
      </c>
    </row>
    <row r="4652" spans="1:5" outlineLevel="2" x14ac:dyDescent="0.35">
      <c r="A4652" s="11">
        <v>43812</v>
      </c>
      <c r="B4652" t="s">
        <v>1258</v>
      </c>
      <c r="C4652" s="5">
        <v>20585</v>
      </c>
      <c r="D4652" s="25" t="str">
        <f t="shared" si="73"/>
        <v/>
      </c>
      <c r="E4652" t="s">
        <v>77</v>
      </c>
    </row>
    <row r="4653" spans="1:5" outlineLevel="2" x14ac:dyDescent="0.35">
      <c r="A4653" s="11">
        <v>43812</v>
      </c>
      <c r="B4653" t="s">
        <v>1258</v>
      </c>
      <c r="C4653" s="5">
        <v>23687.5</v>
      </c>
      <c r="D4653" s="25" t="str">
        <f t="shared" si="73"/>
        <v/>
      </c>
      <c r="E4653" t="s">
        <v>77</v>
      </c>
    </row>
    <row r="4654" spans="1:5" outlineLevel="1" x14ac:dyDescent="0.35">
      <c r="A4654" s="24">
        <f>A4653</f>
        <v>43812</v>
      </c>
      <c r="B4654" s="24" t="str">
        <f>B4653</f>
        <v>CRABTREE INTERPRETING SERVICES</v>
      </c>
      <c r="C4654" s="25">
        <f>SUBTOTAL(9,C4652:C4653)</f>
        <v>44272.5</v>
      </c>
      <c r="D4654" s="25" t="str">
        <f t="shared" si="73"/>
        <v>TOTAL</v>
      </c>
    </row>
    <row r="4655" spans="1:5" outlineLevel="2" x14ac:dyDescent="0.35">
      <c r="A4655" s="11">
        <v>43812</v>
      </c>
      <c r="B4655" t="s">
        <v>928</v>
      </c>
      <c r="C4655" s="5">
        <v>125</v>
      </c>
      <c r="D4655" s="25" t="str">
        <f t="shared" si="73"/>
        <v/>
      </c>
      <c r="E4655" t="s">
        <v>77</v>
      </c>
    </row>
    <row r="4656" spans="1:5" outlineLevel="1" x14ac:dyDescent="0.35">
      <c r="A4656" s="24">
        <f>A4655</f>
        <v>43812</v>
      </c>
      <c r="B4656" s="24" t="str">
        <f>B4655</f>
        <v>LESLIE CRAWLEY</v>
      </c>
      <c r="C4656" s="25">
        <f>SUBTOTAL(9,C4655:C4655)</f>
        <v>125</v>
      </c>
      <c r="D4656" s="25" t="str">
        <f t="shared" si="73"/>
        <v>TOTAL</v>
      </c>
    </row>
    <row r="4657" spans="1:5" outlineLevel="2" x14ac:dyDescent="0.35">
      <c r="A4657" s="11">
        <v>43812</v>
      </c>
      <c r="B4657" t="s">
        <v>733</v>
      </c>
      <c r="C4657" s="5">
        <v>125</v>
      </c>
      <c r="D4657" s="25" t="str">
        <f t="shared" si="73"/>
        <v/>
      </c>
      <c r="E4657" t="s">
        <v>77</v>
      </c>
    </row>
    <row r="4658" spans="1:5" outlineLevel="1" x14ac:dyDescent="0.35">
      <c r="A4658" s="24">
        <f>A4657</f>
        <v>43812</v>
      </c>
      <c r="B4658" s="24" t="str">
        <f>B4657</f>
        <v>BRIAN CROCHET</v>
      </c>
      <c r="C4658" s="25">
        <f>SUBTOTAL(9,C4657:C4657)</f>
        <v>125</v>
      </c>
      <c r="D4658" s="25" t="str">
        <f t="shared" si="73"/>
        <v>TOTAL</v>
      </c>
    </row>
    <row r="4659" spans="1:5" outlineLevel="2" x14ac:dyDescent="0.35">
      <c r="A4659" s="11">
        <v>43812</v>
      </c>
      <c r="B4659" t="s">
        <v>494</v>
      </c>
      <c r="C4659" s="5">
        <v>144.47999999999999</v>
      </c>
      <c r="D4659" s="25" t="str">
        <f t="shared" si="73"/>
        <v/>
      </c>
      <c r="E4659" t="s">
        <v>79</v>
      </c>
    </row>
    <row r="4660" spans="1:5" outlineLevel="2" x14ac:dyDescent="0.35">
      <c r="A4660" s="11">
        <v>43812</v>
      </c>
      <c r="B4660" t="s">
        <v>494</v>
      </c>
      <c r="C4660" s="5">
        <v>946.77</v>
      </c>
      <c r="D4660" s="25" t="str">
        <f t="shared" si="73"/>
        <v/>
      </c>
      <c r="E4660" t="s">
        <v>79</v>
      </c>
    </row>
    <row r="4661" spans="1:5" outlineLevel="2" x14ac:dyDescent="0.35">
      <c r="A4661" s="11">
        <v>43812</v>
      </c>
      <c r="B4661" t="s">
        <v>494</v>
      </c>
      <c r="C4661" s="5">
        <v>24</v>
      </c>
      <c r="D4661" s="25" t="str">
        <f t="shared" si="73"/>
        <v/>
      </c>
      <c r="E4661" t="s">
        <v>79</v>
      </c>
    </row>
    <row r="4662" spans="1:5" outlineLevel="2" x14ac:dyDescent="0.35">
      <c r="A4662" s="11">
        <v>43812</v>
      </c>
      <c r="B4662" t="s">
        <v>494</v>
      </c>
      <c r="C4662" s="5">
        <v>25.82</v>
      </c>
      <c r="D4662" s="25" t="str">
        <f t="shared" si="73"/>
        <v/>
      </c>
      <c r="E4662" t="s">
        <v>89</v>
      </c>
    </row>
    <row r="4663" spans="1:5" outlineLevel="1" x14ac:dyDescent="0.35">
      <c r="A4663" s="24">
        <f>A4662</f>
        <v>43812</v>
      </c>
      <c r="B4663" s="24" t="str">
        <f>B4662</f>
        <v>CROWN TROPHY</v>
      </c>
      <c r="C4663" s="25">
        <f>SUBTOTAL(9,C4659:C4662)</f>
        <v>1141.07</v>
      </c>
      <c r="D4663" s="25" t="str">
        <f t="shared" si="73"/>
        <v>TOTAL</v>
      </c>
    </row>
    <row r="4664" spans="1:5" outlineLevel="2" x14ac:dyDescent="0.35">
      <c r="A4664" s="11">
        <v>43812</v>
      </c>
      <c r="B4664" t="s">
        <v>234</v>
      </c>
      <c r="C4664" s="5">
        <v>754.94</v>
      </c>
      <c r="D4664" s="25" t="str">
        <f t="shared" si="73"/>
        <v/>
      </c>
      <c r="E4664" t="s">
        <v>79</v>
      </c>
    </row>
    <row r="4665" spans="1:5" outlineLevel="1" x14ac:dyDescent="0.35">
      <c r="A4665" s="24">
        <f>A4664</f>
        <v>43812</v>
      </c>
      <c r="B4665" s="24" t="str">
        <f>B4664</f>
        <v>CUSTOM AWARDS &amp; ENGRAVING</v>
      </c>
      <c r="C4665" s="25">
        <f>SUBTOTAL(9,C4664:C4664)</f>
        <v>754.94</v>
      </c>
      <c r="D4665" s="25" t="str">
        <f t="shared" si="73"/>
        <v>TOTAL</v>
      </c>
    </row>
    <row r="4666" spans="1:5" outlineLevel="2" x14ac:dyDescent="0.35">
      <c r="A4666" s="11">
        <v>43812</v>
      </c>
      <c r="B4666" t="s">
        <v>1259</v>
      </c>
      <c r="C4666" s="5">
        <v>150</v>
      </c>
      <c r="D4666" s="25" t="str">
        <f t="shared" si="73"/>
        <v/>
      </c>
      <c r="E4666" t="s">
        <v>99</v>
      </c>
    </row>
    <row r="4667" spans="1:5" outlineLevel="1" x14ac:dyDescent="0.35">
      <c r="A4667" s="24">
        <f>A4666</f>
        <v>43812</v>
      </c>
      <c r="B4667" s="24" t="str">
        <f>B4666</f>
        <v>CYPRESS CREEK COMMUNITY CHORALE</v>
      </c>
      <c r="C4667" s="25">
        <f>SUBTOTAL(9,C4666:C4666)</f>
        <v>150</v>
      </c>
      <c r="D4667" s="25" t="str">
        <f t="shared" si="73"/>
        <v>TOTAL</v>
      </c>
    </row>
    <row r="4668" spans="1:5" outlineLevel="2" x14ac:dyDescent="0.35">
      <c r="A4668" s="11">
        <v>43812</v>
      </c>
      <c r="B4668" t="s">
        <v>1260</v>
      </c>
      <c r="C4668" s="5">
        <v>50</v>
      </c>
      <c r="D4668" s="25" t="str">
        <f t="shared" si="73"/>
        <v/>
      </c>
      <c r="E4668" t="s">
        <v>79</v>
      </c>
    </row>
    <row r="4669" spans="1:5" outlineLevel="2" x14ac:dyDescent="0.35">
      <c r="A4669" s="11">
        <v>43812</v>
      </c>
      <c r="B4669" t="s">
        <v>1260</v>
      </c>
      <c r="C4669" s="5">
        <v>100</v>
      </c>
      <c r="D4669" s="25" t="str">
        <f t="shared" si="73"/>
        <v/>
      </c>
      <c r="E4669" t="s">
        <v>99</v>
      </c>
    </row>
    <row r="4670" spans="1:5" outlineLevel="1" x14ac:dyDescent="0.35">
      <c r="A4670" s="24">
        <f>A4669</f>
        <v>43812</v>
      </c>
      <c r="B4670" s="24" t="str">
        <f>B4669</f>
        <v>CY FAIR ISD</v>
      </c>
      <c r="C4670" s="25">
        <f>SUBTOTAL(9,C4668:C4669)</f>
        <v>150</v>
      </c>
      <c r="D4670" s="25" t="str">
        <f t="shared" si="73"/>
        <v>TOTAL</v>
      </c>
    </row>
    <row r="4671" spans="1:5" outlineLevel="2" x14ac:dyDescent="0.35">
      <c r="A4671" s="11">
        <v>43812</v>
      </c>
      <c r="B4671" t="s">
        <v>1260</v>
      </c>
      <c r="C4671" s="5">
        <v>200</v>
      </c>
      <c r="D4671" s="25" t="str">
        <f t="shared" si="73"/>
        <v/>
      </c>
      <c r="E4671" t="s">
        <v>99</v>
      </c>
    </row>
    <row r="4672" spans="1:5" outlineLevel="1" x14ac:dyDescent="0.35">
      <c r="A4672" s="24">
        <f>A4671</f>
        <v>43812</v>
      </c>
      <c r="B4672" s="24" t="str">
        <f>B4671</f>
        <v>CY FAIR ISD</v>
      </c>
      <c r="C4672" s="25">
        <f>SUBTOTAL(9,C4671:C4671)</f>
        <v>200</v>
      </c>
      <c r="D4672" s="25" t="str">
        <f t="shared" si="73"/>
        <v>TOTAL</v>
      </c>
    </row>
    <row r="4673" spans="1:5" outlineLevel="2" x14ac:dyDescent="0.35">
      <c r="A4673" s="11">
        <v>43812</v>
      </c>
      <c r="B4673" t="s">
        <v>1261</v>
      </c>
      <c r="C4673" s="5">
        <v>50</v>
      </c>
      <c r="D4673" s="25" t="str">
        <f t="shared" si="73"/>
        <v/>
      </c>
      <c r="E4673" t="s">
        <v>99</v>
      </c>
    </row>
    <row r="4674" spans="1:5" outlineLevel="1" x14ac:dyDescent="0.35">
      <c r="A4674" s="24">
        <f>A4673</f>
        <v>43812</v>
      </c>
      <c r="B4674" s="24" t="str">
        <f>B4673</f>
        <v>CY FALLS ATHLETIC BOOSTER CLUB</v>
      </c>
      <c r="C4674" s="25">
        <f>SUBTOTAL(9,C4673:C4673)</f>
        <v>50</v>
      </c>
      <c r="D4674" s="25" t="str">
        <f t="shared" si="73"/>
        <v>TOTAL</v>
      </c>
    </row>
    <row r="4675" spans="1:5" outlineLevel="2" x14ac:dyDescent="0.35">
      <c r="A4675" s="11">
        <v>43812</v>
      </c>
      <c r="B4675" t="s">
        <v>1262</v>
      </c>
      <c r="C4675" s="5">
        <v>250</v>
      </c>
      <c r="D4675" s="25" t="str">
        <f t="shared" si="73"/>
        <v/>
      </c>
      <c r="E4675" t="s">
        <v>99</v>
      </c>
    </row>
    <row r="4676" spans="1:5" outlineLevel="1" x14ac:dyDescent="0.35">
      <c r="A4676" s="24">
        <f>A4675</f>
        <v>43812</v>
      </c>
      <c r="B4676" s="24" t="str">
        <f>B4675</f>
        <v>CY-WOODS ATHLETIC BOOSTER CLUB</v>
      </c>
      <c r="C4676" s="25">
        <f>SUBTOTAL(9,C4675:C4675)</f>
        <v>250</v>
      </c>
      <c r="D4676" s="25" t="str">
        <f t="shared" si="73"/>
        <v>TOTAL</v>
      </c>
    </row>
    <row r="4677" spans="1:5" outlineLevel="2" x14ac:dyDescent="0.35">
      <c r="A4677" s="11">
        <v>43812</v>
      </c>
      <c r="B4677" t="s">
        <v>882</v>
      </c>
      <c r="C4677" s="5">
        <v>240</v>
      </c>
      <c r="D4677" s="25" t="str">
        <f t="shared" si="73"/>
        <v/>
      </c>
      <c r="E4677" t="s">
        <v>99</v>
      </c>
    </row>
    <row r="4678" spans="1:5" outlineLevel="1" x14ac:dyDescent="0.35">
      <c r="A4678" s="24">
        <f>A4677</f>
        <v>43812</v>
      </c>
      <c r="B4678" s="24" t="str">
        <f>B4677</f>
        <v>ANTHONY MIDDLE SCHOOL</v>
      </c>
      <c r="C4678" s="25">
        <f>SUBTOTAL(9,C4677:C4677)</f>
        <v>240</v>
      </c>
      <c r="D4678" s="25" t="str">
        <f t="shared" si="73"/>
        <v>TOTAL</v>
      </c>
    </row>
    <row r="4679" spans="1:5" outlineLevel="2" x14ac:dyDescent="0.35">
      <c r="A4679" s="11">
        <v>43812</v>
      </c>
      <c r="B4679" t="s">
        <v>882</v>
      </c>
      <c r="C4679" s="5">
        <v>240</v>
      </c>
      <c r="D4679" s="25" t="str">
        <f t="shared" si="73"/>
        <v/>
      </c>
      <c r="E4679" t="s">
        <v>99</v>
      </c>
    </row>
    <row r="4680" spans="1:5" outlineLevel="1" x14ac:dyDescent="0.35">
      <c r="A4680" s="24">
        <f>A4679</f>
        <v>43812</v>
      </c>
      <c r="B4680" s="24" t="str">
        <f>B4679</f>
        <v>ANTHONY MIDDLE SCHOOL</v>
      </c>
      <c r="C4680" s="25">
        <f>SUBTOTAL(9,C4679:C4679)</f>
        <v>240</v>
      </c>
      <c r="D4680" s="25" t="str">
        <f t="shared" si="73"/>
        <v>TOTAL</v>
      </c>
    </row>
    <row r="4681" spans="1:5" outlineLevel="2" x14ac:dyDescent="0.35">
      <c r="A4681" s="11">
        <v>43812</v>
      </c>
      <c r="B4681" t="s">
        <v>1263</v>
      </c>
      <c r="C4681" s="5">
        <v>125</v>
      </c>
      <c r="D4681" s="25" t="str">
        <f t="shared" si="73"/>
        <v/>
      </c>
      <c r="E4681" t="s">
        <v>77</v>
      </c>
    </row>
    <row r="4682" spans="1:5" outlineLevel="2" x14ac:dyDescent="0.35">
      <c r="A4682" s="11">
        <v>43812</v>
      </c>
      <c r="B4682" t="s">
        <v>1263</v>
      </c>
      <c r="C4682" s="5">
        <v>125</v>
      </c>
      <c r="D4682" s="25" t="str">
        <f t="shared" si="73"/>
        <v/>
      </c>
      <c r="E4682" t="s">
        <v>77</v>
      </c>
    </row>
    <row r="4683" spans="1:5" outlineLevel="2" x14ac:dyDescent="0.35">
      <c r="A4683" s="11">
        <v>43812</v>
      </c>
      <c r="B4683" t="s">
        <v>1263</v>
      </c>
      <c r="C4683" s="5">
        <v>125</v>
      </c>
      <c r="D4683" s="25" t="str">
        <f t="shared" si="73"/>
        <v/>
      </c>
      <c r="E4683" t="s">
        <v>77</v>
      </c>
    </row>
    <row r="4684" spans="1:5" outlineLevel="1" x14ac:dyDescent="0.35">
      <c r="A4684" s="24">
        <f>A4683</f>
        <v>43812</v>
      </c>
      <c r="B4684" s="24" t="str">
        <f>B4683</f>
        <v>KEVIN D'AGOSTINO</v>
      </c>
      <c r="C4684" s="25">
        <f>SUBTOTAL(9,C4681:C4683)</f>
        <v>375</v>
      </c>
      <c r="D4684" s="25" t="str">
        <f t="shared" si="73"/>
        <v>TOTAL</v>
      </c>
    </row>
    <row r="4685" spans="1:5" outlineLevel="2" x14ac:dyDescent="0.35">
      <c r="A4685" s="11">
        <v>43812</v>
      </c>
      <c r="B4685" t="s">
        <v>734</v>
      </c>
      <c r="C4685" s="5">
        <v>4700</v>
      </c>
      <c r="D4685" s="25" t="str">
        <f t="shared" si="73"/>
        <v/>
      </c>
      <c r="E4685" t="s">
        <v>85</v>
      </c>
    </row>
    <row r="4686" spans="1:5" outlineLevel="1" x14ac:dyDescent="0.35">
      <c r="A4686" s="24">
        <f>A4685</f>
        <v>43812</v>
      </c>
      <c r="B4686" s="24" t="str">
        <f>B4685</f>
        <v>D7 ROOFING &amp; METAL LLC</v>
      </c>
      <c r="C4686" s="25">
        <f>SUBTOTAL(9,C4685:C4685)</f>
        <v>4700</v>
      </c>
      <c r="D4686" s="25" t="str">
        <f t="shared" si="73"/>
        <v>TOTAL</v>
      </c>
    </row>
    <row r="4687" spans="1:5" outlineLevel="2" x14ac:dyDescent="0.35">
      <c r="A4687" s="11">
        <v>43812</v>
      </c>
      <c r="B4687" t="s">
        <v>1264</v>
      </c>
      <c r="C4687" s="5">
        <v>573.75</v>
      </c>
      <c r="D4687" s="25" t="str">
        <f t="shared" si="73"/>
        <v/>
      </c>
      <c r="E4687" t="s">
        <v>85</v>
      </c>
    </row>
    <row r="4688" spans="1:5" outlineLevel="1" x14ac:dyDescent="0.35">
      <c r="A4688" s="24">
        <f>A4687</f>
        <v>43812</v>
      </c>
      <c r="B4688" s="24" t="str">
        <f>B4687</f>
        <v>DAKTRONICS INC</v>
      </c>
      <c r="C4688" s="25">
        <f>SUBTOTAL(9,C4687:C4687)</f>
        <v>573.75</v>
      </c>
      <c r="D4688" s="25" t="str">
        <f t="shared" si="73"/>
        <v>TOTAL</v>
      </c>
    </row>
    <row r="4689" spans="1:5" outlineLevel="2" x14ac:dyDescent="0.35">
      <c r="A4689" s="11">
        <v>43812</v>
      </c>
      <c r="B4689" t="s">
        <v>287</v>
      </c>
      <c r="C4689" s="5">
        <v>5363.39</v>
      </c>
      <c r="D4689" s="25" t="str">
        <f t="shared" si="73"/>
        <v/>
      </c>
      <c r="E4689" t="s">
        <v>480</v>
      </c>
    </row>
    <row r="4690" spans="1:5" outlineLevel="2" x14ac:dyDescent="0.35">
      <c r="A4690" s="11">
        <v>43812</v>
      </c>
      <c r="B4690" t="s">
        <v>287</v>
      </c>
      <c r="C4690" s="5">
        <v>2185</v>
      </c>
      <c r="D4690" s="25" t="str">
        <f t="shared" si="73"/>
        <v/>
      </c>
      <c r="E4690" t="s">
        <v>79</v>
      </c>
    </row>
    <row r="4691" spans="1:5" outlineLevel="2" x14ac:dyDescent="0.35">
      <c r="A4691" s="11">
        <v>43812</v>
      </c>
      <c r="B4691" t="s">
        <v>287</v>
      </c>
      <c r="C4691" s="5">
        <v>17561.2</v>
      </c>
      <c r="D4691" s="25" t="str">
        <f t="shared" si="73"/>
        <v/>
      </c>
      <c r="E4691" t="s">
        <v>480</v>
      </c>
    </row>
    <row r="4692" spans="1:5" outlineLevel="2" x14ac:dyDescent="0.35">
      <c r="A4692" s="11">
        <v>43812</v>
      </c>
      <c r="B4692" t="s">
        <v>287</v>
      </c>
      <c r="C4692" s="5">
        <v>11448.75</v>
      </c>
      <c r="D4692" s="25" t="str">
        <f t="shared" si="73"/>
        <v/>
      </c>
      <c r="E4692" t="s">
        <v>481</v>
      </c>
    </row>
    <row r="4693" spans="1:5" outlineLevel="1" x14ac:dyDescent="0.35">
      <c r="A4693" s="24">
        <f>A4692</f>
        <v>43812</v>
      </c>
      <c r="B4693" s="24" t="str">
        <f>B4692</f>
        <v>DATA PROJECTIONS INC</v>
      </c>
      <c r="C4693" s="25">
        <f>SUBTOTAL(9,C4689:C4692)</f>
        <v>36558.339999999997</v>
      </c>
      <c r="D4693" s="25" t="str">
        <f t="shared" si="73"/>
        <v>TOTAL</v>
      </c>
    </row>
    <row r="4694" spans="1:5" outlineLevel="2" x14ac:dyDescent="0.35">
      <c r="A4694" s="11">
        <v>43812</v>
      </c>
      <c r="B4694" t="s">
        <v>352</v>
      </c>
      <c r="C4694" s="5">
        <v>125</v>
      </c>
      <c r="D4694" s="25" t="str">
        <f t="shared" ref="D4694:D4757" si="74">IF(E4694="","TOTAL","")</f>
        <v/>
      </c>
      <c r="E4694" t="s">
        <v>77</v>
      </c>
    </row>
    <row r="4695" spans="1:5" outlineLevel="1" x14ac:dyDescent="0.35">
      <c r="A4695" s="24">
        <f>A4694</f>
        <v>43812</v>
      </c>
      <c r="B4695" s="24" t="str">
        <f>B4694</f>
        <v>PHILLIP B DAUTRICH JR</v>
      </c>
      <c r="C4695" s="25">
        <f>SUBTOTAL(9,C4694:C4694)</f>
        <v>125</v>
      </c>
      <c r="D4695" s="25" t="str">
        <f t="shared" si="74"/>
        <v>TOTAL</v>
      </c>
    </row>
    <row r="4696" spans="1:5" outlineLevel="2" x14ac:dyDescent="0.35">
      <c r="A4696" s="11">
        <v>43812</v>
      </c>
      <c r="B4696" t="s">
        <v>1265</v>
      </c>
      <c r="C4696" s="5">
        <v>120</v>
      </c>
      <c r="D4696" s="25" t="str">
        <f t="shared" si="74"/>
        <v/>
      </c>
      <c r="E4696" t="s">
        <v>77</v>
      </c>
    </row>
    <row r="4697" spans="1:5" outlineLevel="1" x14ac:dyDescent="0.35">
      <c r="A4697" s="24">
        <f>A4696</f>
        <v>43812</v>
      </c>
      <c r="B4697" s="24" t="str">
        <f>B4696</f>
        <v>MARK DAVIE</v>
      </c>
      <c r="C4697" s="25">
        <f>SUBTOTAL(9,C4696:C4696)</f>
        <v>120</v>
      </c>
      <c r="D4697" s="25" t="str">
        <f t="shared" si="74"/>
        <v>TOTAL</v>
      </c>
    </row>
    <row r="4698" spans="1:5" outlineLevel="2" x14ac:dyDescent="0.35">
      <c r="A4698" s="11">
        <v>43812</v>
      </c>
      <c r="B4698" t="s">
        <v>934</v>
      </c>
      <c r="C4698" s="5">
        <v>135</v>
      </c>
      <c r="D4698" s="25" t="str">
        <f t="shared" si="74"/>
        <v/>
      </c>
      <c r="E4698" t="s">
        <v>77</v>
      </c>
    </row>
    <row r="4699" spans="1:5" outlineLevel="1" x14ac:dyDescent="0.35">
      <c r="A4699" s="24">
        <f>A4698</f>
        <v>43812</v>
      </c>
      <c r="B4699" s="24" t="str">
        <f>B4698</f>
        <v>LAJAI ETTIENNE DAVIS</v>
      </c>
      <c r="C4699" s="25">
        <f>SUBTOTAL(9,C4698:C4698)</f>
        <v>135</v>
      </c>
      <c r="D4699" s="25" t="str">
        <f t="shared" si="74"/>
        <v>TOTAL</v>
      </c>
    </row>
    <row r="4700" spans="1:5" outlineLevel="2" x14ac:dyDescent="0.35">
      <c r="A4700" s="11">
        <v>43812</v>
      </c>
      <c r="B4700" t="s">
        <v>1266</v>
      </c>
      <c r="C4700" s="5">
        <v>75</v>
      </c>
      <c r="D4700" s="25" t="str">
        <f t="shared" si="74"/>
        <v/>
      </c>
      <c r="E4700" t="s">
        <v>77</v>
      </c>
    </row>
    <row r="4701" spans="1:5" outlineLevel="1" x14ac:dyDescent="0.35">
      <c r="A4701" s="24">
        <f>A4700</f>
        <v>43812</v>
      </c>
      <c r="B4701" s="24" t="str">
        <f>B4700</f>
        <v>DEBORAHS TOUCH INC</v>
      </c>
      <c r="C4701" s="25">
        <f>SUBTOTAL(9,C4700:C4700)</f>
        <v>75</v>
      </c>
      <c r="D4701" s="25" t="str">
        <f t="shared" si="74"/>
        <v>TOTAL</v>
      </c>
    </row>
    <row r="4702" spans="1:5" outlineLevel="2" x14ac:dyDescent="0.35">
      <c r="A4702" s="11">
        <v>43812</v>
      </c>
      <c r="B4702" t="s">
        <v>1267</v>
      </c>
      <c r="C4702" s="5">
        <v>50</v>
      </c>
      <c r="D4702" s="25" t="str">
        <f t="shared" si="74"/>
        <v/>
      </c>
      <c r="E4702" t="s">
        <v>99</v>
      </c>
    </row>
    <row r="4703" spans="1:5" outlineLevel="1" x14ac:dyDescent="0.35">
      <c r="A4703" s="24">
        <f>A4702</f>
        <v>43812</v>
      </c>
      <c r="B4703" s="24" t="str">
        <f>B4702</f>
        <v>DEER PARK HS ATHLETIC DEPT</v>
      </c>
      <c r="C4703" s="25">
        <f>SUBTOTAL(9,C4702:C4702)</f>
        <v>50</v>
      </c>
      <c r="D4703" s="25" t="str">
        <f t="shared" si="74"/>
        <v>TOTAL</v>
      </c>
    </row>
    <row r="4704" spans="1:5" outlineLevel="2" x14ac:dyDescent="0.35">
      <c r="A4704" s="11">
        <v>43812</v>
      </c>
      <c r="B4704" t="s">
        <v>603</v>
      </c>
      <c r="C4704" s="5">
        <v>1000</v>
      </c>
      <c r="D4704" s="25" t="str">
        <f t="shared" si="74"/>
        <v/>
      </c>
      <c r="E4704" t="s">
        <v>85</v>
      </c>
    </row>
    <row r="4705" spans="1:5" outlineLevel="1" x14ac:dyDescent="0.35">
      <c r="A4705" s="24">
        <f>A4704</f>
        <v>43812</v>
      </c>
      <c r="B4705" s="24" t="str">
        <f>B4704</f>
        <v>DELTA T EQUIPMENT LP</v>
      </c>
      <c r="C4705" s="25">
        <f>SUBTOTAL(9,C4704:C4704)</f>
        <v>1000</v>
      </c>
      <c r="D4705" s="25" t="str">
        <f t="shared" si="74"/>
        <v>TOTAL</v>
      </c>
    </row>
    <row r="4706" spans="1:5" outlineLevel="2" x14ac:dyDescent="0.35">
      <c r="A4706" s="11">
        <v>43812</v>
      </c>
      <c r="B4706" t="s">
        <v>519</v>
      </c>
      <c r="C4706" s="5">
        <v>150</v>
      </c>
      <c r="D4706" s="25" t="str">
        <f t="shared" si="74"/>
        <v/>
      </c>
      <c r="E4706" t="s">
        <v>77</v>
      </c>
    </row>
    <row r="4707" spans="1:5" outlineLevel="1" x14ac:dyDescent="0.35">
      <c r="A4707" s="24">
        <f>A4706</f>
        <v>43812</v>
      </c>
      <c r="B4707" s="24" t="str">
        <f>B4706</f>
        <v>WILLIE DEMBY</v>
      </c>
      <c r="C4707" s="25">
        <f>SUBTOTAL(9,C4706:C4706)</f>
        <v>150</v>
      </c>
      <c r="D4707" s="25" t="str">
        <f t="shared" si="74"/>
        <v>TOTAL</v>
      </c>
    </row>
    <row r="4708" spans="1:5" outlineLevel="2" x14ac:dyDescent="0.35">
      <c r="A4708" s="11">
        <v>43812</v>
      </c>
      <c r="B4708" t="s">
        <v>565</v>
      </c>
      <c r="C4708" s="5">
        <v>1500</v>
      </c>
      <c r="D4708" s="25" t="str">
        <f t="shared" si="74"/>
        <v/>
      </c>
      <c r="E4708" t="s">
        <v>77</v>
      </c>
    </row>
    <row r="4709" spans="1:5" outlineLevel="1" x14ac:dyDescent="0.35">
      <c r="A4709" s="24">
        <f>A4708</f>
        <v>43812</v>
      </c>
      <c r="B4709" s="24" t="str">
        <f>B4708</f>
        <v>PETERSON LEARNING LLC</v>
      </c>
      <c r="C4709" s="25">
        <f>SUBTOTAL(9,C4708:C4708)</f>
        <v>1500</v>
      </c>
      <c r="D4709" s="25" t="str">
        <f t="shared" si="74"/>
        <v>TOTAL</v>
      </c>
    </row>
    <row r="4710" spans="1:5" outlineLevel="2" x14ac:dyDescent="0.35">
      <c r="A4710" s="11">
        <v>43812</v>
      </c>
      <c r="B4710" t="s">
        <v>735</v>
      </c>
      <c r="C4710" s="5">
        <v>125</v>
      </c>
      <c r="D4710" s="25" t="str">
        <f t="shared" si="74"/>
        <v/>
      </c>
      <c r="E4710" t="s">
        <v>77</v>
      </c>
    </row>
    <row r="4711" spans="1:5" outlineLevel="1" x14ac:dyDescent="0.35">
      <c r="A4711" s="24">
        <f>A4710</f>
        <v>43812</v>
      </c>
      <c r="B4711" s="24" t="str">
        <f>B4710</f>
        <v>PAUL DIAZ</v>
      </c>
      <c r="C4711" s="25">
        <f>SUBTOTAL(9,C4710:C4710)</f>
        <v>125</v>
      </c>
      <c r="D4711" s="25" t="str">
        <f t="shared" si="74"/>
        <v>TOTAL</v>
      </c>
    </row>
    <row r="4712" spans="1:5" outlineLevel="2" x14ac:dyDescent="0.35">
      <c r="A4712" s="11">
        <v>43812</v>
      </c>
      <c r="B4712" t="s">
        <v>1268</v>
      </c>
      <c r="C4712" s="5">
        <v>12000</v>
      </c>
      <c r="D4712" s="25" t="str">
        <f t="shared" si="74"/>
        <v/>
      </c>
      <c r="E4712" t="s">
        <v>92</v>
      </c>
    </row>
    <row r="4713" spans="1:5" outlineLevel="1" x14ac:dyDescent="0.35">
      <c r="A4713" s="24">
        <f>A4712</f>
        <v>43812</v>
      </c>
      <c r="B4713" s="24" t="str">
        <f>B4712</f>
        <v>DILIGENT CORPORATION</v>
      </c>
      <c r="C4713" s="25">
        <f>SUBTOTAL(9,C4712:C4712)</f>
        <v>12000</v>
      </c>
      <c r="D4713" s="25" t="str">
        <f t="shared" si="74"/>
        <v>TOTAL</v>
      </c>
    </row>
    <row r="4714" spans="1:5" outlineLevel="2" x14ac:dyDescent="0.35">
      <c r="A4714" s="11">
        <v>43812</v>
      </c>
      <c r="B4714" t="s">
        <v>367</v>
      </c>
      <c r="C4714" s="5">
        <v>1678.08</v>
      </c>
      <c r="D4714" s="25" t="str">
        <f t="shared" si="74"/>
        <v/>
      </c>
      <c r="E4714" t="s">
        <v>78</v>
      </c>
    </row>
    <row r="4715" spans="1:5" outlineLevel="2" x14ac:dyDescent="0.35">
      <c r="A4715" s="11">
        <v>43812</v>
      </c>
      <c r="B4715" t="s">
        <v>367</v>
      </c>
      <c r="C4715" s="5">
        <v>1641.6</v>
      </c>
      <c r="D4715" s="25" t="str">
        <f t="shared" si="74"/>
        <v/>
      </c>
      <c r="E4715" t="s">
        <v>78</v>
      </c>
    </row>
    <row r="4716" spans="1:5" outlineLevel="1" x14ac:dyDescent="0.35">
      <c r="A4716" s="24">
        <f>A4715</f>
        <v>43812</v>
      </c>
      <c r="B4716" s="24" t="str">
        <f>B4715</f>
        <v>DIPPIN DOTS ICE CREAM</v>
      </c>
      <c r="C4716" s="25">
        <f>SUBTOTAL(9,C4714:C4715)</f>
        <v>3319.68</v>
      </c>
      <c r="D4716" s="25" t="str">
        <f t="shared" si="74"/>
        <v>TOTAL</v>
      </c>
    </row>
    <row r="4717" spans="1:5" outlineLevel="2" x14ac:dyDescent="0.35">
      <c r="A4717" s="11">
        <v>43812</v>
      </c>
      <c r="B4717" t="s">
        <v>146</v>
      </c>
      <c r="C4717" s="5">
        <v>227.24</v>
      </c>
      <c r="D4717" s="25" t="str">
        <f t="shared" si="74"/>
        <v/>
      </c>
      <c r="E4717" t="s">
        <v>102</v>
      </c>
    </row>
    <row r="4718" spans="1:5" outlineLevel="2" x14ac:dyDescent="0.35">
      <c r="A4718" s="11">
        <v>43812</v>
      </c>
      <c r="B4718" t="s">
        <v>146</v>
      </c>
      <c r="C4718" s="5">
        <v>39.200000000000003</v>
      </c>
      <c r="D4718" s="25" t="str">
        <f t="shared" si="74"/>
        <v/>
      </c>
      <c r="E4718" t="s">
        <v>102</v>
      </c>
    </row>
    <row r="4719" spans="1:5" outlineLevel="1" x14ac:dyDescent="0.35">
      <c r="A4719" s="24">
        <f>A4718</f>
        <v>43812</v>
      </c>
      <c r="B4719" s="24" t="str">
        <f>B4718</f>
        <v>DIRECTV</v>
      </c>
      <c r="C4719" s="25">
        <f>SUBTOTAL(9,C4717:C4718)</f>
        <v>266.44</v>
      </c>
      <c r="D4719" s="25" t="str">
        <f t="shared" si="74"/>
        <v>TOTAL</v>
      </c>
    </row>
    <row r="4720" spans="1:5" outlineLevel="2" x14ac:dyDescent="0.35">
      <c r="A4720" s="11">
        <v>43812</v>
      </c>
      <c r="B4720" t="s">
        <v>1269</v>
      </c>
      <c r="C4720" s="5">
        <v>595</v>
      </c>
      <c r="D4720" s="25" t="str">
        <f t="shared" si="74"/>
        <v/>
      </c>
      <c r="E4720" t="s">
        <v>85</v>
      </c>
    </row>
    <row r="4721" spans="1:5" outlineLevel="1" x14ac:dyDescent="0.35">
      <c r="A4721" s="24">
        <f>A4720</f>
        <v>43812</v>
      </c>
      <c r="B4721" s="24" t="str">
        <f>B4720</f>
        <v>DISCOVERY SYSTEMS INC</v>
      </c>
      <c r="C4721" s="25">
        <f>SUBTOTAL(9,C4720:C4720)</f>
        <v>595</v>
      </c>
      <c r="D4721" s="25" t="str">
        <f t="shared" si="74"/>
        <v>TOTAL</v>
      </c>
    </row>
    <row r="4722" spans="1:5" outlineLevel="2" x14ac:dyDescent="0.35">
      <c r="A4722" s="11">
        <v>43812</v>
      </c>
      <c r="B4722" t="s">
        <v>208</v>
      </c>
      <c r="C4722" s="5">
        <v>1356.81</v>
      </c>
      <c r="D4722" s="25" t="str">
        <f t="shared" si="74"/>
        <v/>
      </c>
      <c r="E4722" t="s">
        <v>80</v>
      </c>
    </row>
    <row r="4723" spans="1:5" outlineLevel="1" x14ac:dyDescent="0.35">
      <c r="A4723" s="24">
        <f>A4722</f>
        <v>43812</v>
      </c>
      <c r="B4723" s="24" t="str">
        <f>B4722</f>
        <v>DLB BOOKS INC</v>
      </c>
      <c r="C4723" s="25">
        <f>SUBTOTAL(9,C4722:C4722)</f>
        <v>1356.81</v>
      </c>
      <c r="D4723" s="25" t="str">
        <f t="shared" si="74"/>
        <v>TOTAL</v>
      </c>
    </row>
    <row r="4724" spans="1:5" outlineLevel="2" x14ac:dyDescent="0.35">
      <c r="A4724" s="11">
        <v>43812</v>
      </c>
      <c r="B4724" t="s">
        <v>496</v>
      </c>
      <c r="C4724" s="5">
        <v>115</v>
      </c>
      <c r="D4724" s="25" t="str">
        <f t="shared" si="74"/>
        <v/>
      </c>
      <c r="E4724" t="s">
        <v>77</v>
      </c>
    </row>
    <row r="4725" spans="1:5" outlineLevel="1" x14ac:dyDescent="0.35">
      <c r="A4725" s="24">
        <f>A4724</f>
        <v>43812</v>
      </c>
      <c r="B4725" s="24" t="str">
        <f>B4724</f>
        <v>MELVIN DORAN</v>
      </c>
      <c r="C4725" s="25">
        <f>SUBTOTAL(9,C4724:C4724)</f>
        <v>115</v>
      </c>
      <c r="D4725" s="25" t="str">
        <f t="shared" si="74"/>
        <v>TOTAL</v>
      </c>
    </row>
    <row r="4726" spans="1:5" outlineLevel="2" x14ac:dyDescent="0.35">
      <c r="A4726" s="11">
        <v>43812</v>
      </c>
      <c r="B4726" t="s">
        <v>736</v>
      </c>
      <c r="C4726" s="5">
        <v>135</v>
      </c>
      <c r="D4726" s="25" t="str">
        <f t="shared" si="74"/>
        <v/>
      </c>
      <c r="E4726" t="s">
        <v>77</v>
      </c>
    </row>
    <row r="4727" spans="1:5" outlineLevel="1" x14ac:dyDescent="0.35">
      <c r="A4727" s="24">
        <f>A4726</f>
        <v>43812</v>
      </c>
      <c r="B4727" s="24" t="str">
        <f>B4726</f>
        <v>MONDY DORMIL</v>
      </c>
      <c r="C4727" s="25">
        <f>SUBTOTAL(9,C4726:C4726)</f>
        <v>135</v>
      </c>
      <c r="D4727" s="25" t="str">
        <f t="shared" si="74"/>
        <v>TOTAL</v>
      </c>
    </row>
    <row r="4728" spans="1:5" outlineLevel="2" x14ac:dyDescent="0.35">
      <c r="A4728" s="11">
        <v>43812</v>
      </c>
      <c r="B4728" t="s">
        <v>738</v>
      </c>
      <c r="C4728" s="5">
        <v>115</v>
      </c>
      <c r="D4728" s="25" t="str">
        <f t="shared" si="74"/>
        <v/>
      </c>
      <c r="E4728" t="s">
        <v>77</v>
      </c>
    </row>
    <row r="4729" spans="1:5" outlineLevel="1" x14ac:dyDescent="0.35">
      <c r="A4729" s="24">
        <f>A4728</f>
        <v>43812</v>
      </c>
      <c r="B4729" s="24" t="str">
        <f>B4728</f>
        <v>SEAN DOUGLAS</v>
      </c>
      <c r="C4729" s="25">
        <f>SUBTOTAL(9,C4728:C4728)</f>
        <v>115</v>
      </c>
      <c r="D4729" s="25" t="str">
        <f t="shared" si="74"/>
        <v>TOTAL</v>
      </c>
    </row>
    <row r="4730" spans="1:5" outlineLevel="2" x14ac:dyDescent="0.35">
      <c r="A4730" s="11">
        <v>43812</v>
      </c>
      <c r="B4730" t="s">
        <v>420</v>
      </c>
      <c r="C4730" s="5">
        <v>125</v>
      </c>
      <c r="D4730" s="25" t="str">
        <f t="shared" si="74"/>
        <v/>
      </c>
      <c r="E4730" t="s">
        <v>77</v>
      </c>
    </row>
    <row r="4731" spans="1:5" outlineLevel="1" x14ac:dyDescent="0.35">
      <c r="A4731" s="24">
        <f>A4730</f>
        <v>43812</v>
      </c>
      <c r="B4731" s="24" t="str">
        <f>B4730</f>
        <v>JEROME DRAIN</v>
      </c>
      <c r="C4731" s="25">
        <f>SUBTOTAL(9,C4730:C4730)</f>
        <v>125</v>
      </c>
      <c r="D4731" s="25" t="str">
        <f t="shared" si="74"/>
        <v>TOTAL</v>
      </c>
    </row>
    <row r="4732" spans="1:5" outlineLevel="2" x14ac:dyDescent="0.35">
      <c r="A4732" s="11">
        <v>43812</v>
      </c>
      <c r="B4732" t="s">
        <v>249</v>
      </c>
      <c r="C4732" s="5">
        <v>2373185.5</v>
      </c>
      <c r="D4732" s="25" t="str">
        <f t="shared" si="74"/>
        <v/>
      </c>
      <c r="E4732" t="s">
        <v>84</v>
      </c>
    </row>
    <row r="4733" spans="1:5" outlineLevel="1" x14ac:dyDescent="0.35">
      <c r="A4733" s="24">
        <f>A4732</f>
        <v>43812</v>
      </c>
      <c r="B4733" s="24" t="str">
        <f>B4732</f>
        <v>DRYMALLA CONSTRUCTION COMPANY INC</v>
      </c>
      <c r="C4733" s="25">
        <f>SUBTOTAL(9,C4732:C4732)</f>
        <v>2373185.5</v>
      </c>
      <c r="D4733" s="25" t="str">
        <f t="shared" si="74"/>
        <v>TOTAL</v>
      </c>
    </row>
    <row r="4734" spans="1:5" outlineLevel="2" x14ac:dyDescent="0.35">
      <c r="A4734" s="11">
        <v>43812</v>
      </c>
      <c r="B4734" t="s">
        <v>249</v>
      </c>
      <c r="C4734" s="5">
        <v>1316402.83</v>
      </c>
      <c r="D4734" s="25" t="str">
        <f t="shared" si="74"/>
        <v/>
      </c>
      <c r="E4734" t="s">
        <v>84</v>
      </c>
    </row>
    <row r="4735" spans="1:5" outlineLevel="1" x14ac:dyDescent="0.35">
      <c r="A4735" s="24">
        <f>A4734</f>
        <v>43812</v>
      </c>
      <c r="B4735" s="24" t="str">
        <f>B4734</f>
        <v>DRYMALLA CONSTRUCTION COMPANY INC</v>
      </c>
      <c r="C4735" s="25">
        <f>SUBTOTAL(9,C4734:C4734)</f>
        <v>1316402.83</v>
      </c>
      <c r="D4735" s="25" t="str">
        <f t="shared" si="74"/>
        <v>TOTAL</v>
      </c>
    </row>
    <row r="4736" spans="1:5" outlineLevel="2" x14ac:dyDescent="0.35">
      <c r="A4736" s="11">
        <v>43812</v>
      </c>
      <c r="B4736" t="s">
        <v>1270</v>
      </c>
      <c r="C4736" s="5">
        <v>5385</v>
      </c>
      <c r="D4736" s="25" t="str">
        <f t="shared" si="74"/>
        <v/>
      </c>
      <c r="E4736" t="s">
        <v>82</v>
      </c>
    </row>
    <row r="4737" spans="1:5" outlineLevel="1" x14ac:dyDescent="0.35">
      <c r="A4737" s="24">
        <f>A4736</f>
        <v>43812</v>
      </c>
      <c r="B4737" s="24" t="str">
        <f>B4736</f>
        <v>DUDE SOLUTIONS INC</v>
      </c>
      <c r="C4737" s="25">
        <f>SUBTOTAL(9,C4736:C4736)</f>
        <v>5385</v>
      </c>
      <c r="D4737" s="25" t="str">
        <f t="shared" si="74"/>
        <v>TOTAL</v>
      </c>
    </row>
    <row r="4738" spans="1:5" outlineLevel="2" x14ac:dyDescent="0.35">
      <c r="A4738" s="11">
        <v>43812</v>
      </c>
      <c r="B4738" t="s">
        <v>1271</v>
      </c>
      <c r="C4738" s="5">
        <v>85</v>
      </c>
      <c r="D4738" s="25" t="str">
        <f t="shared" si="74"/>
        <v/>
      </c>
      <c r="E4738" t="s">
        <v>77</v>
      </c>
    </row>
    <row r="4739" spans="1:5" outlineLevel="1" x14ac:dyDescent="0.35">
      <c r="A4739" s="24">
        <f>A4738</f>
        <v>43812</v>
      </c>
      <c r="B4739" s="24" t="str">
        <f>B4738</f>
        <v>GEORGE DUPLESSIS III</v>
      </c>
      <c r="C4739" s="25">
        <f>SUBTOTAL(9,C4738:C4738)</f>
        <v>85</v>
      </c>
      <c r="D4739" s="25" t="str">
        <f t="shared" si="74"/>
        <v>TOTAL</v>
      </c>
    </row>
    <row r="4740" spans="1:5" outlineLevel="2" x14ac:dyDescent="0.35">
      <c r="A4740" s="11">
        <v>43812</v>
      </c>
      <c r="B4740" t="s">
        <v>56</v>
      </c>
      <c r="C4740" s="5">
        <v>9732.7800000000007</v>
      </c>
      <c r="D4740" s="25" t="str">
        <f t="shared" si="74"/>
        <v/>
      </c>
      <c r="E4740" t="s">
        <v>85</v>
      </c>
    </row>
    <row r="4741" spans="1:5" outlineLevel="2" x14ac:dyDescent="0.35">
      <c r="A4741" s="11">
        <v>43812</v>
      </c>
      <c r="B4741" t="s">
        <v>56</v>
      </c>
      <c r="C4741" s="5">
        <v>3605.01</v>
      </c>
      <c r="D4741" s="25" t="str">
        <f t="shared" si="74"/>
        <v/>
      </c>
      <c r="E4741" t="s">
        <v>85</v>
      </c>
    </row>
    <row r="4742" spans="1:5" outlineLevel="2" x14ac:dyDescent="0.35">
      <c r="A4742" s="11">
        <v>43812</v>
      </c>
      <c r="B4742" t="s">
        <v>56</v>
      </c>
      <c r="C4742" s="5">
        <v>24372.79</v>
      </c>
      <c r="D4742" s="25" t="str">
        <f t="shared" si="74"/>
        <v/>
      </c>
      <c r="E4742" t="s">
        <v>85</v>
      </c>
    </row>
    <row r="4743" spans="1:5" outlineLevel="1" x14ac:dyDescent="0.35">
      <c r="A4743" s="24">
        <f>A4742</f>
        <v>43812</v>
      </c>
      <c r="B4743" s="24" t="str">
        <f>B4742</f>
        <v>DURA PIER FACILITIES SERVICES LTD</v>
      </c>
      <c r="C4743" s="25">
        <f>SUBTOTAL(9,C4740:C4742)</f>
        <v>37710.58</v>
      </c>
      <c r="D4743" s="25" t="str">
        <f t="shared" si="74"/>
        <v>TOTAL</v>
      </c>
    </row>
    <row r="4744" spans="1:5" outlineLevel="2" x14ac:dyDescent="0.35">
      <c r="A4744" s="11">
        <v>43812</v>
      </c>
      <c r="B4744" t="s">
        <v>521</v>
      </c>
      <c r="C4744" s="5">
        <v>20</v>
      </c>
      <c r="D4744" s="25" t="str">
        <f t="shared" si="74"/>
        <v/>
      </c>
      <c r="E4744" t="s">
        <v>81</v>
      </c>
    </row>
    <row r="4745" spans="1:5" outlineLevel="1" x14ac:dyDescent="0.35">
      <c r="A4745" s="24">
        <f>A4744</f>
        <v>43812</v>
      </c>
      <c r="B4745" s="24" t="str">
        <f>B4744</f>
        <v>DXI INDUSTRIES INC</v>
      </c>
      <c r="C4745" s="25">
        <f>SUBTOTAL(9,C4744:C4744)</f>
        <v>20</v>
      </c>
      <c r="D4745" s="25" t="str">
        <f t="shared" si="74"/>
        <v>TOTAL</v>
      </c>
    </row>
    <row r="4746" spans="1:5" outlineLevel="2" x14ac:dyDescent="0.35">
      <c r="A4746" s="11">
        <v>43812</v>
      </c>
      <c r="B4746" t="s">
        <v>685</v>
      </c>
      <c r="C4746" s="5">
        <v>5222.32</v>
      </c>
      <c r="D4746" s="25" t="str">
        <f t="shared" si="74"/>
        <v/>
      </c>
      <c r="E4746" t="s">
        <v>99</v>
      </c>
    </row>
    <row r="4747" spans="1:5" outlineLevel="1" x14ac:dyDescent="0.35">
      <c r="A4747" s="24">
        <f>A4746</f>
        <v>43812</v>
      </c>
      <c r="B4747" s="24" t="str">
        <f>B4746</f>
        <v>EAGLE POINTE GOLF SHOP</v>
      </c>
      <c r="C4747" s="25">
        <f>SUBTOTAL(9,C4746:C4746)</f>
        <v>5222.32</v>
      </c>
      <c r="D4747" s="25" t="str">
        <f t="shared" si="74"/>
        <v>TOTAL</v>
      </c>
    </row>
    <row r="4748" spans="1:5" outlineLevel="2" x14ac:dyDescent="0.35">
      <c r="A4748" s="11">
        <v>43812</v>
      </c>
      <c r="B4748" t="s">
        <v>470</v>
      </c>
      <c r="C4748" s="5">
        <v>4875</v>
      </c>
      <c r="D4748" s="25" t="str">
        <f t="shared" si="74"/>
        <v/>
      </c>
      <c r="E4748" t="s">
        <v>77</v>
      </c>
    </row>
    <row r="4749" spans="1:5" outlineLevel="2" x14ac:dyDescent="0.35">
      <c r="A4749" s="11">
        <v>43812</v>
      </c>
      <c r="B4749" t="s">
        <v>470</v>
      </c>
      <c r="C4749" s="5">
        <v>4810</v>
      </c>
      <c r="D4749" s="25" t="str">
        <f t="shared" si="74"/>
        <v/>
      </c>
      <c r="E4749" t="s">
        <v>77</v>
      </c>
    </row>
    <row r="4750" spans="1:5" outlineLevel="2" x14ac:dyDescent="0.35">
      <c r="A4750" s="11">
        <v>43812</v>
      </c>
      <c r="B4750" t="s">
        <v>470</v>
      </c>
      <c r="C4750" s="5">
        <v>4387.5</v>
      </c>
      <c r="D4750" s="25" t="str">
        <f t="shared" si="74"/>
        <v/>
      </c>
      <c r="E4750" t="s">
        <v>77</v>
      </c>
    </row>
    <row r="4751" spans="1:5" outlineLevel="2" x14ac:dyDescent="0.35">
      <c r="A4751" s="11">
        <v>43812</v>
      </c>
      <c r="B4751" t="s">
        <v>470</v>
      </c>
      <c r="C4751" s="5">
        <v>4875</v>
      </c>
      <c r="D4751" s="25" t="str">
        <f t="shared" si="74"/>
        <v/>
      </c>
      <c r="E4751" t="s">
        <v>77</v>
      </c>
    </row>
    <row r="4752" spans="1:5" outlineLevel="2" x14ac:dyDescent="0.35">
      <c r="A4752" s="11">
        <v>43812</v>
      </c>
      <c r="B4752" t="s">
        <v>470</v>
      </c>
      <c r="C4752" s="5">
        <v>4875</v>
      </c>
      <c r="D4752" s="25" t="str">
        <f t="shared" si="74"/>
        <v/>
      </c>
      <c r="E4752" t="s">
        <v>77</v>
      </c>
    </row>
    <row r="4753" spans="1:5" outlineLevel="2" x14ac:dyDescent="0.35">
      <c r="A4753" s="11">
        <v>43812</v>
      </c>
      <c r="B4753" t="s">
        <v>470</v>
      </c>
      <c r="C4753" s="5">
        <v>4875</v>
      </c>
      <c r="D4753" s="25" t="str">
        <f t="shared" si="74"/>
        <v/>
      </c>
      <c r="E4753" t="s">
        <v>77</v>
      </c>
    </row>
    <row r="4754" spans="1:5" outlineLevel="1" x14ac:dyDescent="0.35">
      <c r="A4754" s="24">
        <f>A4753</f>
        <v>43812</v>
      </c>
      <c r="B4754" s="24" t="str">
        <f>B4753</f>
        <v>EBS HEALTHCARE INC</v>
      </c>
      <c r="C4754" s="25">
        <f>SUBTOTAL(9,C4748:C4753)</f>
        <v>28697.5</v>
      </c>
      <c r="D4754" s="25" t="str">
        <f t="shared" si="74"/>
        <v>TOTAL</v>
      </c>
    </row>
    <row r="4755" spans="1:5" outlineLevel="2" x14ac:dyDescent="0.35">
      <c r="A4755" s="11">
        <v>43812</v>
      </c>
      <c r="B4755" t="s">
        <v>1272</v>
      </c>
      <c r="C4755" s="5">
        <v>600</v>
      </c>
      <c r="D4755" s="25" t="str">
        <f t="shared" si="74"/>
        <v/>
      </c>
      <c r="E4755" t="s">
        <v>82</v>
      </c>
    </row>
    <row r="4756" spans="1:5" outlineLevel="1" x14ac:dyDescent="0.35">
      <c r="A4756" s="24">
        <f>A4755</f>
        <v>43812</v>
      </c>
      <c r="B4756" s="24" t="str">
        <f>B4755</f>
        <v>EDUPHORIA! INCORPORATED</v>
      </c>
      <c r="C4756" s="25">
        <f>SUBTOTAL(9,C4755:C4755)</f>
        <v>600</v>
      </c>
      <c r="D4756" s="25" t="str">
        <f t="shared" si="74"/>
        <v>TOTAL</v>
      </c>
    </row>
    <row r="4757" spans="1:5" outlineLevel="2" x14ac:dyDescent="0.35">
      <c r="A4757" s="11">
        <v>43812</v>
      </c>
      <c r="B4757" t="s">
        <v>117</v>
      </c>
      <c r="C4757" s="5">
        <v>62.66</v>
      </c>
      <c r="D4757" s="25" t="str">
        <f t="shared" si="74"/>
        <v/>
      </c>
      <c r="E4757" t="s">
        <v>81</v>
      </c>
    </row>
    <row r="4758" spans="1:5" outlineLevel="2" x14ac:dyDescent="0.35">
      <c r="A4758" s="11">
        <v>43812</v>
      </c>
      <c r="B4758" t="s">
        <v>117</v>
      </c>
      <c r="C4758" s="5">
        <v>34.9</v>
      </c>
      <c r="D4758" s="25" t="str">
        <f t="shared" ref="D4758:D4821" si="75">IF(E4758="","TOTAL","")</f>
        <v/>
      </c>
      <c r="E4758" t="s">
        <v>81</v>
      </c>
    </row>
    <row r="4759" spans="1:5" outlineLevel="2" x14ac:dyDescent="0.35">
      <c r="A4759" s="11">
        <v>43812</v>
      </c>
      <c r="B4759" t="s">
        <v>117</v>
      </c>
      <c r="C4759" s="5">
        <v>72.75</v>
      </c>
      <c r="D4759" s="25" t="str">
        <f t="shared" si="75"/>
        <v/>
      </c>
      <c r="E4759" t="s">
        <v>81</v>
      </c>
    </row>
    <row r="4760" spans="1:5" outlineLevel="2" x14ac:dyDescent="0.35">
      <c r="A4760" s="11">
        <v>43812</v>
      </c>
      <c r="B4760" t="s">
        <v>117</v>
      </c>
      <c r="C4760" s="5">
        <v>16.399999999999999</v>
      </c>
      <c r="D4760" s="25" t="str">
        <f t="shared" si="75"/>
        <v/>
      </c>
      <c r="E4760" t="s">
        <v>81</v>
      </c>
    </row>
    <row r="4761" spans="1:5" outlineLevel="2" x14ac:dyDescent="0.35">
      <c r="A4761" s="11">
        <v>43812</v>
      </c>
      <c r="B4761" t="s">
        <v>117</v>
      </c>
      <c r="C4761" s="5">
        <v>244.65</v>
      </c>
      <c r="D4761" s="25" t="str">
        <f t="shared" si="75"/>
        <v/>
      </c>
      <c r="E4761" t="s">
        <v>81</v>
      </c>
    </row>
    <row r="4762" spans="1:5" outlineLevel="2" x14ac:dyDescent="0.35">
      <c r="A4762" s="11">
        <v>43812</v>
      </c>
      <c r="B4762" t="s">
        <v>117</v>
      </c>
      <c r="C4762" s="5">
        <v>245.74</v>
      </c>
      <c r="D4762" s="25" t="str">
        <f t="shared" si="75"/>
        <v/>
      </c>
      <c r="E4762" t="s">
        <v>81</v>
      </c>
    </row>
    <row r="4763" spans="1:5" outlineLevel="2" x14ac:dyDescent="0.35">
      <c r="A4763" s="11">
        <v>43812</v>
      </c>
      <c r="B4763" t="s">
        <v>117</v>
      </c>
      <c r="C4763" s="5">
        <v>139.04</v>
      </c>
      <c r="D4763" s="25" t="str">
        <f t="shared" si="75"/>
        <v/>
      </c>
      <c r="E4763" t="s">
        <v>81</v>
      </c>
    </row>
    <row r="4764" spans="1:5" outlineLevel="2" x14ac:dyDescent="0.35">
      <c r="A4764" s="11">
        <v>43812</v>
      </c>
      <c r="B4764" t="s">
        <v>117</v>
      </c>
      <c r="C4764" s="5">
        <v>81.7</v>
      </c>
      <c r="D4764" s="25" t="str">
        <f t="shared" si="75"/>
        <v/>
      </c>
      <c r="E4764" t="s">
        <v>81</v>
      </c>
    </row>
    <row r="4765" spans="1:5" outlineLevel="2" x14ac:dyDescent="0.35">
      <c r="A4765" s="11">
        <v>43812</v>
      </c>
      <c r="B4765" t="s">
        <v>117</v>
      </c>
      <c r="C4765" s="5">
        <v>226.39</v>
      </c>
      <c r="D4765" s="25" t="str">
        <f t="shared" si="75"/>
        <v/>
      </c>
      <c r="E4765" t="s">
        <v>81</v>
      </c>
    </row>
    <row r="4766" spans="1:5" outlineLevel="2" x14ac:dyDescent="0.35">
      <c r="A4766" s="11">
        <v>43812</v>
      </c>
      <c r="B4766" t="s">
        <v>117</v>
      </c>
      <c r="C4766" s="5">
        <v>130.94</v>
      </c>
      <c r="D4766" s="25" t="str">
        <f t="shared" si="75"/>
        <v/>
      </c>
      <c r="E4766" t="s">
        <v>81</v>
      </c>
    </row>
    <row r="4767" spans="1:5" outlineLevel="2" x14ac:dyDescent="0.35">
      <c r="A4767" s="11">
        <v>43812</v>
      </c>
      <c r="B4767" t="s">
        <v>117</v>
      </c>
      <c r="C4767" s="5">
        <v>152.37</v>
      </c>
      <c r="D4767" s="25" t="str">
        <f t="shared" si="75"/>
        <v/>
      </c>
      <c r="E4767" t="s">
        <v>81</v>
      </c>
    </row>
    <row r="4768" spans="1:5" outlineLevel="2" x14ac:dyDescent="0.35">
      <c r="A4768" s="11">
        <v>43812</v>
      </c>
      <c r="B4768" t="s">
        <v>117</v>
      </c>
      <c r="C4768" s="5">
        <v>-68.63</v>
      </c>
      <c r="D4768" s="25" t="str">
        <f t="shared" si="75"/>
        <v/>
      </c>
      <c r="E4768" t="s">
        <v>81</v>
      </c>
    </row>
    <row r="4769" spans="1:5" outlineLevel="2" x14ac:dyDescent="0.35">
      <c r="A4769" s="11">
        <v>43812</v>
      </c>
      <c r="B4769" t="s">
        <v>117</v>
      </c>
      <c r="C4769" s="5">
        <v>277.99</v>
      </c>
      <c r="D4769" s="25" t="str">
        <f t="shared" si="75"/>
        <v/>
      </c>
      <c r="E4769" t="s">
        <v>81</v>
      </c>
    </row>
    <row r="4770" spans="1:5" outlineLevel="2" x14ac:dyDescent="0.35">
      <c r="A4770" s="11">
        <v>43812</v>
      </c>
      <c r="B4770" t="s">
        <v>117</v>
      </c>
      <c r="C4770" s="5">
        <v>221.29</v>
      </c>
      <c r="D4770" s="25" t="str">
        <f t="shared" si="75"/>
        <v/>
      </c>
      <c r="E4770" t="s">
        <v>81</v>
      </c>
    </row>
    <row r="4771" spans="1:5" outlineLevel="2" x14ac:dyDescent="0.35">
      <c r="A4771" s="11">
        <v>43812</v>
      </c>
      <c r="B4771" t="s">
        <v>117</v>
      </c>
      <c r="C4771" s="5">
        <v>52.95</v>
      </c>
      <c r="D4771" s="25" t="str">
        <f t="shared" si="75"/>
        <v/>
      </c>
      <c r="E4771" t="s">
        <v>81</v>
      </c>
    </row>
    <row r="4772" spans="1:5" outlineLevel="2" x14ac:dyDescent="0.35">
      <c r="A4772" s="11">
        <v>43812</v>
      </c>
      <c r="B4772" t="s">
        <v>117</v>
      </c>
      <c r="C4772" s="5">
        <v>243.25</v>
      </c>
      <c r="D4772" s="25" t="str">
        <f t="shared" si="75"/>
        <v/>
      </c>
      <c r="E4772" t="s">
        <v>81</v>
      </c>
    </row>
    <row r="4773" spans="1:5" outlineLevel="2" x14ac:dyDescent="0.35">
      <c r="A4773" s="11">
        <v>43812</v>
      </c>
      <c r="B4773" t="s">
        <v>117</v>
      </c>
      <c r="C4773" s="5">
        <v>84.28</v>
      </c>
      <c r="D4773" s="25" t="str">
        <f t="shared" si="75"/>
        <v/>
      </c>
      <c r="E4773" t="s">
        <v>81</v>
      </c>
    </row>
    <row r="4774" spans="1:5" outlineLevel="2" x14ac:dyDescent="0.35">
      <c r="A4774" s="11">
        <v>43812</v>
      </c>
      <c r="B4774" t="s">
        <v>117</v>
      </c>
      <c r="C4774" s="5">
        <v>99.75</v>
      </c>
      <c r="D4774" s="25" t="str">
        <f t="shared" si="75"/>
        <v/>
      </c>
      <c r="E4774" t="s">
        <v>81</v>
      </c>
    </row>
    <row r="4775" spans="1:5" outlineLevel="2" x14ac:dyDescent="0.35">
      <c r="A4775" s="11">
        <v>43812</v>
      </c>
      <c r="B4775" t="s">
        <v>117</v>
      </c>
      <c r="C4775" s="5">
        <v>450</v>
      </c>
      <c r="D4775" s="25" t="str">
        <f t="shared" si="75"/>
        <v/>
      </c>
      <c r="E4775" t="s">
        <v>81</v>
      </c>
    </row>
    <row r="4776" spans="1:5" outlineLevel="2" x14ac:dyDescent="0.35">
      <c r="A4776" s="11">
        <v>43812</v>
      </c>
      <c r="B4776" t="s">
        <v>117</v>
      </c>
      <c r="C4776" s="5">
        <v>933.01</v>
      </c>
      <c r="D4776" s="25" t="str">
        <f t="shared" si="75"/>
        <v/>
      </c>
      <c r="E4776" t="s">
        <v>81</v>
      </c>
    </row>
    <row r="4777" spans="1:5" outlineLevel="2" x14ac:dyDescent="0.35">
      <c r="A4777" s="11">
        <v>43812</v>
      </c>
      <c r="B4777" t="s">
        <v>117</v>
      </c>
      <c r="C4777" s="5">
        <v>698.26</v>
      </c>
      <c r="D4777" s="25" t="str">
        <f t="shared" si="75"/>
        <v/>
      </c>
      <c r="E4777" t="s">
        <v>81</v>
      </c>
    </row>
    <row r="4778" spans="1:5" outlineLevel="2" x14ac:dyDescent="0.35">
      <c r="A4778" s="11">
        <v>43812</v>
      </c>
      <c r="B4778" t="s">
        <v>117</v>
      </c>
      <c r="C4778" s="5">
        <v>3.67</v>
      </c>
      <c r="D4778" s="25" t="str">
        <f t="shared" si="75"/>
        <v/>
      </c>
      <c r="E4778" t="s">
        <v>81</v>
      </c>
    </row>
    <row r="4779" spans="1:5" outlineLevel="2" x14ac:dyDescent="0.35">
      <c r="A4779" s="11">
        <v>43812</v>
      </c>
      <c r="B4779" t="s">
        <v>117</v>
      </c>
      <c r="C4779" s="5">
        <v>167.99</v>
      </c>
      <c r="D4779" s="25" t="str">
        <f t="shared" si="75"/>
        <v/>
      </c>
      <c r="E4779" t="s">
        <v>81</v>
      </c>
    </row>
    <row r="4780" spans="1:5" outlineLevel="2" x14ac:dyDescent="0.35">
      <c r="A4780" s="11">
        <v>43812</v>
      </c>
      <c r="B4780" t="s">
        <v>117</v>
      </c>
      <c r="C4780" s="5">
        <v>16.989999999999998</v>
      </c>
      <c r="D4780" s="25" t="str">
        <f t="shared" si="75"/>
        <v/>
      </c>
      <c r="E4780" t="s">
        <v>81</v>
      </c>
    </row>
    <row r="4781" spans="1:5" outlineLevel="2" x14ac:dyDescent="0.35">
      <c r="A4781" s="11">
        <v>43812</v>
      </c>
      <c r="B4781" t="s">
        <v>117</v>
      </c>
      <c r="C4781" s="5">
        <v>22.22</v>
      </c>
      <c r="D4781" s="25" t="str">
        <f t="shared" si="75"/>
        <v/>
      </c>
      <c r="E4781" t="s">
        <v>81</v>
      </c>
    </row>
    <row r="4782" spans="1:5" outlineLevel="1" x14ac:dyDescent="0.35">
      <c r="A4782" s="24">
        <f>A4781</f>
        <v>43812</v>
      </c>
      <c r="B4782" s="24" t="str">
        <f>B4781</f>
        <v>ELLIOTT ELECTRIC SUPPLY INC</v>
      </c>
      <c r="C4782" s="25">
        <f>SUBTOTAL(9,C4757:C4781)</f>
        <v>4610.5600000000004</v>
      </c>
      <c r="D4782" s="25" t="str">
        <f t="shared" si="75"/>
        <v>TOTAL</v>
      </c>
    </row>
    <row r="4783" spans="1:5" outlineLevel="2" x14ac:dyDescent="0.35">
      <c r="A4783" s="11">
        <v>43812</v>
      </c>
      <c r="B4783" t="s">
        <v>328</v>
      </c>
      <c r="C4783" s="5">
        <v>38.799999999999997</v>
      </c>
      <c r="D4783" s="25" t="str">
        <f t="shared" si="75"/>
        <v/>
      </c>
      <c r="E4783" t="s">
        <v>101</v>
      </c>
    </row>
    <row r="4784" spans="1:5" outlineLevel="2" x14ac:dyDescent="0.35">
      <c r="A4784" s="11">
        <v>43812</v>
      </c>
      <c r="B4784" t="s">
        <v>328</v>
      </c>
      <c r="C4784" s="5">
        <v>34.35</v>
      </c>
      <c r="D4784" s="25" t="str">
        <f t="shared" si="75"/>
        <v/>
      </c>
      <c r="E4784" t="s">
        <v>101</v>
      </c>
    </row>
    <row r="4785" spans="1:5" outlineLevel="2" x14ac:dyDescent="0.35">
      <c r="A4785" s="11">
        <v>43812</v>
      </c>
      <c r="B4785" t="s">
        <v>328</v>
      </c>
      <c r="C4785" s="5">
        <v>85.86</v>
      </c>
      <c r="D4785" s="25" t="str">
        <f t="shared" si="75"/>
        <v/>
      </c>
      <c r="E4785" t="s">
        <v>97</v>
      </c>
    </row>
    <row r="4786" spans="1:5" outlineLevel="2" x14ac:dyDescent="0.35">
      <c r="A4786" s="11">
        <v>43812</v>
      </c>
      <c r="B4786" t="s">
        <v>328</v>
      </c>
      <c r="C4786" s="5">
        <v>38.369999999999997</v>
      </c>
      <c r="D4786" s="25" t="str">
        <f t="shared" si="75"/>
        <v/>
      </c>
      <c r="E4786" t="s">
        <v>101</v>
      </c>
    </row>
    <row r="4787" spans="1:5" outlineLevel="1" x14ac:dyDescent="0.35">
      <c r="A4787" s="24">
        <f>A4786</f>
        <v>43812</v>
      </c>
      <c r="B4787" s="24" t="str">
        <f>B4786</f>
        <v>ADRIENNE THOMPSON</v>
      </c>
      <c r="C4787" s="25">
        <f>SUBTOTAL(9,C4783:C4786)</f>
        <v>197.38</v>
      </c>
      <c r="D4787" s="25" t="str">
        <f t="shared" si="75"/>
        <v>TOTAL</v>
      </c>
    </row>
    <row r="4788" spans="1:5" outlineLevel="2" x14ac:dyDescent="0.35">
      <c r="A4788" s="11">
        <v>43812</v>
      </c>
      <c r="B4788" t="s">
        <v>1273</v>
      </c>
      <c r="C4788" s="5">
        <v>13.63</v>
      </c>
      <c r="D4788" s="25" t="str">
        <f t="shared" si="75"/>
        <v/>
      </c>
      <c r="E4788" t="s">
        <v>101</v>
      </c>
    </row>
    <row r="4789" spans="1:5" outlineLevel="2" x14ac:dyDescent="0.35">
      <c r="A4789" s="11">
        <v>43812</v>
      </c>
      <c r="B4789" t="s">
        <v>1273</v>
      </c>
      <c r="C4789" s="5">
        <v>29.43</v>
      </c>
      <c r="D4789" s="25" t="str">
        <f t="shared" si="75"/>
        <v/>
      </c>
      <c r="E4789" t="s">
        <v>101</v>
      </c>
    </row>
    <row r="4790" spans="1:5" outlineLevel="1" x14ac:dyDescent="0.35">
      <c r="A4790" s="24">
        <f>A4789</f>
        <v>43812</v>
      </c>
      <c r="B4790" s="24" t="str">
        <f>B4789</f>
        <v>APRIL BONTON</v>
      </c>
      <c r="C4790" s="25">
        <f>SUBTOTAL(9,C4788:C4789)</f>
        <v>43.06</v>
      </c>
      <c r="D4790" s="25" t="str">
        <f t="shared" si="75"/>
        <v>TOTAL</v>
      </c>
    </row>
    <row r="4791" spans="1:5" outlineLevel="2" x14ac:dyDescent="0.35">
      <c r="A4791" s="11">
        <v>43812</v>
      </c>
      <c r="B4791" t="s">
        <v>1274</v>
      </c>
      <c r="C4791" s="5">
        <v>170.62</v>
      </c>
      <c r="D4791" s="25" t="str">
        <f t="shared" si="75"/>
        <v/>
      </c>
      <c r="E4791" t="s">
        <v>101</v>
      </c>
    </row>
    <row r="4792" spans="1:5" outlineLevel="2" x14ac:dyDescent="0.35">
      <c r="A4792" s="11">
        <v>43812</v>
      </c>
      <c r="B4792" t="s">
        <v>1274</v>
      </c>
      <c r="C4792" s="5">
        <v>298.14999999999998</v>
      </c>
      <c r="D4792" s="25" t="str">
        <f t="shared" si="75"/>
        <v/>
      </c>
      <c r="E4792" t="s">
        <v>101</v>
      </c>
    </row>
    <row r="4793" spans="1:5" outlineLevel="1" x14ac:dyDescent="0.35">
      <c r="A4793" s="24">
        <f>A4792</f>
        <v>43812</v>
      </c>
      <c r="B4793" s="24" t="str">
        <f>B4792</f>
        <v>CAITLYN HUGHES</v>
      </c>
      <c r="C4793" s="25">
        <f>SUBTOTAL(9,C4791:C4792)</f>
        <v>468.77</v>
      </c>
      <c r="D4793" s="25" t="str">
        <f t="shared" si="75"/>
        <v>TOTAL</v>
      </c>
    </row>
    <row r="4794" spans="1:5" outlineLevel="2" x14ac:dyDescent="0.35">
      <c r="A4794" s="11">
        <v>43812</v>
      </c>
      <c r="B4794" t="s">
        <v>396</v>
      </c>
      <c r="C4794" s="5">
        <v>64.319999999999993</v>
      </c>
      <c r="D4794" s="25" t="str">
        <f t="shared" si="75"/>
        <v/>
      </c>
      <c r="E4794" t="s">
        <v>101</v>
      </c>
    </row>
    <row r="4795" spans="1:5" outlineLevel="2" x14ac:dyDescent="0.35">
      <c r="A4795" s="11">
        <v>43812</v>
      </c>
      <c r="B4795" t="s">
        <v>396</v>
      </c>
      <c r="C4795" s="5">
        <v>64.319999999999993</v>
      </c>
      <c r="D4795" s="25" t="str">
        <f t="shared" si="75"/>
        <v/>
      </c>
      <c r="E4795" t="s">
        <v>101</v>
      </c>
    </row>
    <row r="4796" spans="1:5" outlineLevel="1" x14ac:dyDescent="0.35">
      <c r="A4796" s="24">
        <f>A4795</f>
        <v>43812</v>
      </c>
      <c r="B4796" s="24" t="str">
        <f>B4795</f>
        <v>CARMEN GALLEGO</v>
      </c>
      <c r="C4796" s="25">
        <f>SUBTOTAL(9,C4794:C4795)</f>
        <v>128.63999999999999</v>
      </c>
      <c r="D4796" s="25" t="str">
        <f t="shared" si="75"/>
        <v>TOTAL</v>
      </c>
    </row>
    <row r="4797" spans="1:5" outlineLevel="2" x14ac:dyDescent="0.35">
      <c r="A4797" s="11">
        <v>43812</v>
      </c>
      <c r="B4797" t="s">
        <v>1275</v>
      </c>
      <c r="C4797" s="5">
        <v>148.41999999999999</v>
      </c>
      <c r="D4797" s="25" t="str">
        <f t="shared" si="75"/>
        <v/>
      </c>
      <c r="E4797" t="s">
        <v>101</v>
      </c>
    </row>
    <row r="4798" spans="1:5" outlineLevel="2" x14ac:dyDescent="0.35">
      <c r="A4798" s="11">
        <v>43812</v>
      </c>
      <c r="B4798" t="s">
        <v>1275</v>
      </c>
      <c r="C4798" s="5">
        <v>72.77</v>
      </c>
      <c r="D4798" s="25" t="str">
        <f t="shared" si="75"/>
        <v/>
      </c>
      <c r="E4798" t="s">
        <v>98</v>
      </c>
    </row>
    <row r="4799" spans="1:5" outlineLevel="1" x14ac:dyDescent="0.35">
      <c r="A4799" s="24">
        <f>A4798</f>
        <v>43812</v>
      </c>
      <c r="B4799" s="24" t="str">
        <f>B4798</f>
        <v>ELAINE ROBERTSON</v>
      </c>
      <c r="C4799" s="25">
        <f>SUBTOTAL(9,C4797:C4798)</f>
        <v>221.19</v>
      </c>
      <c r="D4799" s="25" t="str">
        <f t="shared" si="75"/>
        <v>TOTAL</v>
      </c>
    </row>
    <row r="4800" spans="1:5" outlineLevel="2" x14ac:dyDescent="0.35">
      <c r="A4800" s="11">
        <v>43812</v>
      </c>
      <c r="B4800" t="s">
        <v>1276</v>
      </c>
      <c r="C4800" s="5">
        <v>134.74</v>
      </c>
      <c r="D4800" s="25" t="str">
        <f t="shared" si="75"/>
        <v/>
      </c>
      <c r="E4800" t="s">
        <v>79</v>
      </c>
    </row>
    <row r="4801" spans="1:5" outlineLevel="2" x14ac:dyDescent="0.35">
      <c r="A4801" s="11">
        <v>43812</v>
      </c>
      <c r="B4801" t="s">
        <v>1276</v>
      </c>
      <c r="C4801" s="5">
        <v>119.9</v>
      </c>
      <c r="D4801" s="25" t="str">
        <f t="shared" si="75"/>
        <v/>
      </c>
      <c r="E4801" t="s">
        <v>79</v>
      </c>
    </row>
    <row r="4802" spans="1:5" outlineLevel="1" x14ac:dyDescent="0.35">
      <c r="A4802" s="24">
        <f>A4801</f>
        <v>43812</v>
      </c>
      <c r="B4802" s="24" t="str">
        <f>B4801</f>
        <v>ELIZABETH JENSCHKE</v>
      </c>
      <c r="C4802" s="25">
        <f>SUBTOTAL(9,C4800:C4801)</f>
        <v>254.64000000000001</v>
      </c>
      <c r="D4802" s="25" t="str">
        <f t="shared" si="75"/>
        <v>TOTAL</v>
      </c>
    </row>
    <row r="4803" spans="1:5" outlineLevel="2" x14ac:dyDescent="0.35">
      <c r="A4803" s="11">
        <v>43812</v>
      </c>
      <c r="B4803" t="s">
        <v>1277</v>
      </c>
      <c r="C4803" s="5">
        <v>13.08</v>
      </c>
      <c r="D4803" s="25" t="str">
        <f t="shared" si="75"/>
        <v/>
      </c>
      <c r="E4803" t="s">
        <v>101</v>
      </c>
    </row>
    <row r="4804" spans="1:5" outlineLevel="2" x14ac:dyDescent="0.35">
      <c r="A4804" s="11">
        <v>43812</v>
      </c>
      <c r="B4804" t="s">
        <v>1277</v>
      </c>
      <c r="C4804" s="5">
        <v>13.08</v>
      </c>
      <c r="D4804" s="25" t="str">
        <f t="shared" si="75"/>
        <v/>
      </c>
      <c r="E4804" t="s">
        <v>101</v>
      </c>
    </row>
    <row r="4805" spans="1:5" outlineLevel="1" x14ac:dyDescent="0.35">
      <c r="A4805" s="24">
        <f>A4804</f>
        <v>43812</v>
      </c>
      <c r="B4805" s="24" t="str">
        <f>B4804</f>
        <v>LUVINA RUGELEY</v>
      </c>
      <c r="C4805" s="25">
        <f>SUBTOTAL(9,C4803:C4804)</f>
        <v>26.16</v>
      </c>
      <c r="D4805" s="25" t="str">
        <f t="shared" si="75"/>
        <v>TOTAL</v>
      </c>
    </row>
    <row r="4806" spans="1:5" outlineLevel="2" x14ac:dyDescent="0.35">
      <c r="A4806" s="11">
        <v>43812</v>
      </c>
      <c r="B4806" t="s">
        <v>1278</v>
      </c>
      <c r="C4806" s="5">
        <v>35.450000000000003</v>
      </c>
      <c r="D4806" s="25" t="str">
        <f t="shared" si="75"/>
        <v/>
      </c>
      <c r="E4806" t="s">
        <v>93</v>
      </c>
    </row>
    <row r="4807" spans="1:5" outlineLevel="2" x14ac:dyDescent="0.35">
      <c r="A4807" s="11">
        <v>43812</v>
      </c>
      <c r="B4807" t="s">
        <v>1278</v>
      </c>
      <c r="C4807" s="5">
        <v>21</v>
      </c>
      <c r="D4807" s="25" t="str">
        <f t="shared" si="75"/>
        <v/>
      </c>
      <c r="E4807" t="s">
        <v>99</v>
      </c>
    </row>
    <row r="4808" spans="1:5" outlineLevel="1" x14ac:dyDescent="0.35">
      <c r="A4808" s="24">
        <f>A4807</f>
        <v>43812</v>
      </c>
      <c r="B4808" s="24" t="str">
        <f>B4807</f>
        <v>MALVINA CASTILLO</v>
      </c>
      <c r="C4808" s="25">
        <f>SUBTOTAL(9,C4806:C4807)</f>
        <v>56.45</v>
      </c>
      <c r="D4808" s="25" t="str">
        <f t="shared" si="75"/>
        <v>TOTAL</v>
      </c>
    </row>
    <row r="4809" spans="1:5" outlineLevel="2" x14ac:dyDescent="0.35">
      <c r="A4809" s="11">
        <v>43812</v>
      </c>
      <c r="B4809" t="s">
        <v>299</v>
      </c>
      <c r="C4809" s="5">
        <v>150.27000000000001</v>
      </c>
      <c r="D4809" s="25" t="str">
        <f t="shared" si="75"/>
        <v/>
      </c>
      <c r="E4809" t="s">
        <v>101</v>
      </c>
    </row>
    <row r="4810" spans="1:5" outlineLevel="2" x14ac:dyDescent="0.35">
      <c r="A4810" s="11">
        <v>43812</v>
      </c>
      <c r="B4810" t="s">
        <v>299</v>
      </c>
      <c r="C4810" s="5">
        <v>125</v>
      </c>
      <c r="D4810" s="25" t="str">
        <f t="shared" si="75"/>
        <v/>
      </c>
      <c r="E4810" t="s">
        <v>83</v>
      </c>
    </row>
    <row r="4811" spans="1:5" outlineLevel="1" x14ac:dyDescent="0.35">
      <c r="A4811" s="24">
        <f>A4810</f>
        <v>43812</v>
      </c>
      <c r="B4811" s="24" t="str">
        <f>B4810</f>
        <v>MARCHELLE PETERS</v>
      </c>
      <c r="C4811" s="25">
        <f>SUBTOTAL(9,C4809:C4810)</f>
        <v>275.27</v>
      </c>
      <c r="D4811" s="25" t="str">
        <f t="shared" si="75"/>
        <v>TOTAL</v>
      </c>
    </row>
    <row r="4812" spans="1:5" outlineLevel="2" x14ac:dyDescent="0.35">
      <c r="A4812" s="11">
        <v>43812</v>
      </c>
      <c r="B4812" t="s">
        <v>1279</v>
      </c>
      <c r="C4812" s="5">
        <v>423.09</v>
      </c>
      <c r="D4812" s="25" t="str">
        <f t="shared" si="75"/>
        <v/>
      </c>
      <c r="E4812" t="s">
        <v>101</v>
      </c>
    </row>
    <row r="4813" spans="1:5" outlineLevel="2" x14ac:dyDescent="0.35">
      <c r="A4813" s="11">
        <v>43812</v>
      </c>
      <c r="B4813" t="s">
        <v>1279</v>
      </c>
      <c r="C4813" s="5">
        <v>351.46</v>
      </c>
      <c r="D4813" s="25" t="str">
        <f t="shared" si="75"/>
        <v/>
      </c>
      <c r="E4813" t="s">
        <v>101</v>
      </c>
    </row>
    <row r="4814" spans="1:5" outlineLevel="1" x14ac:dyDescent="0.35">
      <c r="A4814" s="24">
        <f>A4813</f>
        <v>43812</v>
      </c>
      <c r="B4814" s="24" t="str">
        <f>B4813</f>
        <v>MELINDA UTLEY</v>
      </c>
      <c r="C4814" s="25">
        <f>SUBTOTAL(9,C4812:C4813)</f>
        <v>774.55</v>
      </c>
      <c r="D4814" s="25" t="str">
        <f t="shared" si="75"/>
        <v>TOTAL</v>
      </c>
    </row>
    <row r="4815" spans="1:5" outlineLevel="2" x14ac:dyDescent="0.35">
      <c r="A4815" s="11">
        <v>43812</v>
      </c>
      <c r="B4815" t="s">
        <v>1018</v>
      </c>
      <c r="C4815" s="5">
        <v>98.1</v>
      </c>
      <c r="D4815" s="25" t="str">
        <f t="shared" si="75"/>
        <v/>
      </c>
      <c r="E4815" t="s">
        <v>101</v>
      </c>
    </row>
    <row r="4816" spans="1:5" outlineLevel="2" x14ac:dyDescent="0.35">
      <c r="A4816" s="11">
        <v>43812</v>
      </c>
      <c r="B4816" t="s">
        <v>1018</v>
      </c>
      <c r="C4816" s="5">
        <v>149.33000000000001</v>
      </c>
      <c r="D4816" s="25" t="str">
        <f t="shared" si="75"/>
        <v/>
      </c>
      <c r="E4816" t="s">
        <v>101</v>
      </c>
    </row>
    <row r="4817" spans="1:5" outlineLevel="2" x14ac:dyDescent="0.35">
      <c r="A4817" s="11">
        <v>43812</v>
      </c>
      <c r="B4817" t="s">
        <v>1018</v>
      </c>
      <c r="C4817" s="5">
        <v>48.3</v>
      </c>
      <c r="D4817" s="25" t="str">
        <f t="shared" si="75"/>
        <v/>
      </c>
      <c r="E4817" t="s">
        <v>97</v>
      </c>
    </row>
    <row r="4818" spans="1:5" outlineLevel="1" x14ac:dyDescent="0.35">
      <c r="A4818" s="24">
        <f>A4817</f>
        <v>43812</v>
      </c>
      <c r="B4818" s="24" t="str">
        <f>B4817</f>
        <v>SANDRA THOMAS</v>
      </c>
      <c r="C4818" s="25">
        <f>SUBTOTAL(9,C4815:C4817)</f>
        <v>295.73</v>
      </c>
      <c r="D4818" s="25" t="str">
        <f t="shared" si="75"/>
        <v>TOTAL</v>
      </c>
    </row>
    <row r="4819" spans="1:5" outlineLevel="2" x14ac:dyDescent="0.35">
      <c r="A4819" s="11">
        <v>43812</v>
      </c>
      <c r="B4819" t="s">
        <v>1280</v>
      </c>
      <c r="C4819" s="5">
        <v>9.81</v>
      </c>
      <c r="D4819" s="25" t="str">
        <f t="shared" si="75"/>
        <v/>
      </c>
      <c r="E4819" t="s">
        <v>101</v>
      </c>
    </row>
    <row r="4820" spans="1:5" outlineLevel="2" x14ac:dyDescent="0.35">
      <c r="A4820" s="11">
        <v>43812</v>
      </c>
      <c r="B4820" t="s">
        <v>1280</v>
      </c>
      <c r="C4820" s="5">
        <v>22.9</v>
      </c>
      <c r="D4820" s="25" t="str">
        <f t="shared" si="75"/>
        <v/>
      </c>
      <c r="E4820" t="s">
        <v>101</v>
      </c>
    </row>
    <row r="4821" spans="1:5" outlineLevel="1" x14ac:dyDescent="0.35">
      <c r="A4821" s="24">
        <f>A4820</f>
        <v>43812</v>
      </c>
      <c r="B4821" s="24" t="str">
        <f>B4820</f>
        <v>YOLANDA RODRIGUEZ</v>
      </c>
      <c r="C4821" s="25">
        <f>SUBTOTAL(9,C4819:C4820)</f>
        <v>32.71</v>
      </c>
      <c r="D4821" s="25" t="str">
        <f t="shared" si="75"/>
        <v>TOTAL</v>
      </c>
    </row>
    <row r="4822" spans="1:5" outlineLevel="2" x14ac:dyDescent="0.35">
      <c r="A4822" s="11">
        <v>43812</v>
      </c>
      <c r="B4822" t="s">
        <v>1281</v>
      </c>
      <c r="C4822" s="5">
        <v>62.15</v>
      </c>
      <c r="D4822" s="25" t="str">
        <f t="shared" ref="D4822:D4885" si="76">IF(E4822="","TOTAL","")</f>
        <v/>
      </c>
      <c r="E4822" t="s">
        <v>101</v>
      </c>
    </row>
    <row r="4823" spans="1:5" outlineLevel="1" x14ac:dyDescent="0.35">
      <c r="A4823" s="24">
        <f>A4822</f>
        <v>43812</v>
      </c>
      <c r="B4823" s="24" t="str">
        <f>B4822</f>
        <v>ABBY TRAUPMAN</v>
      </c>
      <c r="C4823" s="25">
        <f>SUBTOTAL(9,C4822:C4822)</f>
        <v>62.15</v>
      </c>
      <c r="D4823" s="25" t="str">
        <f t="shared" si="76"/>
        <v>TOTAL</v>
      </c>
    </row>
    <row r="4824" spans="1:5" outlineLevel="2" x14ac:dyDescent="0.35">
      <c r="A4824" s="11">
        <v>43812</v>
      </c>
      <c r="B4824" t="s">
        <v>1282</v>
      </c>
      <c r="C4824" s="5">
        <v>198.44</v>
      </c>
      <c r="D4824" s="25" t="str">
        <f t="shared" si="76"/>
        <v/>
      </c>
      <c r="E4824" t="s">
        <v>101</v>
      </c>
    </row>
    <row r="4825" spans="1:5" outlineLevel="1" x14ac:dyDescent="0.35">
      <c r="A4825" s="24">
        <f>A4824</f>
        <v>43812</v>
      </c>
      <c r="B4825" s="24" t="str">
        <f>B4824</f>
        <v>ABIGAIL WYLIE</v>
      </c>
      <c r="C4825" s="25">
        <f>SUBTOTAL(9,C4824:C4824)</f>
        <v>198.44</v>
      </c>
      <c r="D4825" s="25" t="str">
        <f t="shared" si="76"/>
        <v>TOTAL</v>
      </c>
    </row>
    <row r="4826" spans="1:5" outlineLevel="2" x14ac:dyDescent="0.35">
      <c r="A4826" s="11">
        <v>43812</v>
      </c>
      <c r="B4826" t="s">
        <v>743</v>
      </c>
      <c r="C4826" s="5">
        <v>24.55</v>
      </c>
      <c r="D4826" s="25" t="str">
        <f t="shared" si="76"/>
        <v/>
      </c>
      <c r="E4826" t="s">
        <v>101</v>
      </c>
    </row>
    <row r="4827" spans="1:5" outlineLevel="1" x14ac:dyDescent="0.35">
      <c r="A4827" s="24">
        <f>A4826</f>
        <v>43812</v>
      </c>
      <c r="B4827" s="24" t="str">
        <f>B4826</f>
        <v>AIMEE CANTRELL</v>
      </c>
      <c r="C4827" s="25">
        <f>SUBTOTAL(9,C4826:C4826)</f>
        <v>24.55</v>
      </c>
      <c r="D4827" s="25" t="str">
        <f t="shared" si="76"/>
        <v>TOTAL</v>
      </c>
    </row>
    <row r="4828" spans="1:5" outlineLevel="2" x14ac:dyDescent="0.35">
      <c r="A4828" s="11">
        <v>43812</v>
      </c>
      <c r="B4828" t="s">
        <v>609</v>
      </c>
      <c r="C4828" s="5">
        <v>38.82</v>
      </c>
      <c r="D4828" s="25" t="str">
        <f t="shared" si="76"/>
        <v/>
      </c>
      <c r="E4828" t="s">
        <v>79</v>
      </c>
    </row>
    <row r="4829" spans="1:5" outlineLevel="1" x14ac:dyDescent="0.35">
      <c r="A4829" s="24">
        <f>A4828</f>
        <v>43812</v>
      </c>
      <c r="B4829" s="24" t="str">
        <f>B4828</f>
        <v>ALAN WILLIAMSON</v>
      </c>
      <c r="C4829" s="25">
        <f>SUBTOTAL(9,C4828:C4828)</f>
        <v>38.82</v>
      </c>
      <c r="D4829" s="25" t="str">
        <f t="shared" si="76"/>
        <v>TOTAL</v>
      </c>
    </row>
    <row r="4830" spans="1:5" outlineLevel="2" x14ac:dyDescent="0.35">
      <c r="A4830" s="11">
        <v>43812</v>
      </c>
      <c r="B4830" t="s">
        <v>744</v>
      </c>
      <c r="C4830" s="5">
        <v>6.43</v>
      </c>
      <c r="D4830" s="25" t="str">
        <f t="shared" si="76"/>
        <v/>
      </c>
      <c r="E4830" t="s">
        <v>98</v>
      </c>
    </row>
    <row r="4831" spans="1:5" outlineLevel="1" x14ac:dyDescent="0.35">
      <c r="A4831" s="24">
        <f>A4830</f>
        <v>43812</v>
      </c>
      <c r="B4831" s="24" t="str">
        <f>B4830</f>
        <v>ALISHA KRCEK</v>
      </c>
      <c r="C4831" s="25">
        <f>SUBTOTAL(9,C4830:C4830)</f>
        <v>6.43</v>
      </c>
      <c r="D4831" s="25" t="str">
        <f t="shared" si="76"/>
        <v>TOTAL</v>
      </c>
    </row>
    <row r="4832" spans="1:5" outlineLevel="2" x14ac:dyDescent="0.35">
      <c r="A4832" s="11">
        <v>43812</v>
      </c>
      <c r="B4832" t="s">
        <v>1283</v>
      </c>
      <c r="C4832" s="5">
        <v>96.72</v>
      </c>
      <c r="D4832" s="25" t="str">
        <f t="shared" si="76"/>
        <v/>
      </c>
      <c r="E4832" t="s">
        <v>80</v>
      </c>
    </row>
    <row r="4833" spans="1:5" outlineLevel="1" x14ac:dyDescent="0.35">
      <c r="A4833" s="24">
        <f>A4832</f>
        <v>43812</v>
      </c>
      <c r="B4833" s="24" t="str">
        <f>B4832</f>
        <v>ALLYSON WALKER</v>
      </c>
      <c r="C4833" s="25">
        <f>SUBTOTAL(9,C4832:C4832)</f>
        <v>96.72</v>
      </c>
      <c r="D4833" s="25" t="str">
        <f t="shared" si="76"/>
        <v>TOTAL</v>
      </c>
    </row>
    <row r="4834" spans="1:5" outlineLevel="2" x14ac:dyDescent="0.35">
      <c r="A4834" s="11">
        <v>43812</v>
      </c>
      <c r="B4834" t="s">
        <v>1284</v>
      </c>
      <c r="C4834" s="5">
        <v>57.66</v>
      </c>
      <c r="D4834" s="25" t="str">
        <f t="shared" si="76"/>
        <v/>
      </c>
      <c r="E4834" t="s">
        <v>101</v>
      </c>
    </row>
    <row r="4835" spans="1:5" outlineLevel="1" x14ac:dyDescent="0.35">
      <c r="A4835" s="24">
        <f>A4834</f>
        <v>43812</v>
      </c>
      <c r="B4835" s="24" t="str">
        <f>B4834</f>
        <v>AMANDA BENEDICK</v>
      </c>
      <c r="C4835" s="25">
        <f>SUBTOTAL(9,C4834:C4834)</f>
        <v>57.66</v>
      </c>
      <c r="D4835" s="25" t="str">
        <f t="shared" si="76"/>
        <v>TOTAL</v>
      </c>
    </row>
    <row r="4836" spans="1:5" outlineLevel="2" x14ac:dyDescent="0.35">
      <c r="A4836" s="11">
        <v>43812</v>
      </c>
      <c r="B4836" t="s">
        <v>1285</v>
      </c>
      <c r="C4836" s="5">
        <v>45.4</v>
      </c>
      <c r="D4836" s="25" t="str">
        <f t="shared" si="76"/>
        <v/>
      </c>
      <c r="E4836" t="s">
        <v>79</v>
      </c>
    </row>
    <row r="4837" spans="1:5" outlineLevel="1" x14ac:dyDescent="0.35">
      <c r="A4837" s="24">
        <f>A4836</f>
        <v>43812</v>
      </c>
      <c r="B4837" s="24" t="str">
        <f>B4836</f>
        <v>AMANDA KLEIN</v>
      </c>
      <c r="C4837" s="25">
        <f>SUBTOTAL(9,C4836:C4836)</f>
        <v>45.4</v>
      </c>
      <c r="D4837" s="25" t="str">
        <f t="shared" si="76"/>
        <v>TOTAL</v>
      </c>
    </row>
    <row r="4838" spans="1:5" outlineLevel="2" x14ac:dyDescent="0.35">
      <c r="A4838" s="11">
        <v>43812</v>
      </c>
      <c r="B4838" t="s">
        <v>747</v>
      </c>
      <c r="C4838" s="5">
        <v>61.04</v>
      </c>
      <c r="D4838" s="25" t="str">
        <f t="shared" si="76"/>
        <v/>
      </c>
      <c r="E4838" t="s">
        <v>101</v>
      </c>
    </row>
    <row r="4839" spans="1:5" outlineLevel="1" x14ac:dyDescent="0.35">
      <c r="A4839" s="24">
        <f>A4838</f>
        <v>43812</v>
      </c>
      <c r="B4839" s="24" t="str">
        <f>B4838</f>
        <v>AMANDA LOCKHART</v>
      </c>
      <c r="C4839" s="25">
        <f>SUBTOTAL(9,C4838:C4838)</f>
        <v>61.04</v>
      </c>
      <c r="D4839" s="25" t="str">
        <f t="shared" si="76"/>
        <v>TOTAL</v>
      </c>
    </row>
    <row r="4840" spans="1:5" outlineLevel="2" x14ac:dyDescent="0.35">
      <c r="A4840" s="11">
        <v>43812</v>
      </c>
      <c r="B4840" t="s">
        <v>1286</v>
      </c>
      <c r="C4840" s="5">
        <v>11.35</v>
      </c>
      <c r="D4840" s="25" t="str">
        <f t="shared" si="76"/>
        <v/>
      </c>
      <c r="E4840" t="s">
        <v>97</v>
      </c>
    </row>
    <row r="4841" spans="1:5" outlineLevel="1" x14ac:dyDescent="0.35">
      <c r="A4841" s="24">
        <f>A4840</f>
        <v>43812</v>
      </c>
      <c r="B4841" s="24" t="str">
        <f>B4840</f>
        <v>AMANDA RESPONDEK</v>
      </c>
      <c r="C4841" s="25">
        <f>SUBTOTAL(9,C4840:C4840)</f>
        <v>11.35</v>
      </c>
      <c r="D4841" s="25" t="str">
        <f t="shared" si="76"/>
        <v>TOTAL</v>
      </c>
    </row>
    <row r="4842" spans="1:5" outlineLevel="2" x14ac:dyDescent="0.35">
      <c r="A4842" s="11">
        <v>43812</v>
      </c>
      <c r="B4842" t="s">
        <v>686</v>
      </c>
      <c r="C4842" s="5">
        <v>27.8</v>
      </c>
      <c r="D4842" s="25" t="str">
        <f t="shared" si="76"/>
        <v/>
      </c>
      <c r="E4842" t="s">
        <v>101</v>
      </c>
    </row>
    <row r="4843" spans="1:5" outlineLevel="1" x14ac:dyDescent="0.35">
      <c r="A4843" s="24">
        <f>A4842</f>
        <v>43812</v>
      </c>
      <c r="B4843" s="24" t="str">
        <f>B4842</f>
        <v>AMANDA RHODES</v>
      </c>
      <c r="C4843" s="25">
        <f>SUBTOTAL(9,C4842:C4842)</f>
        <v>27.8</v>
      </c>
      <c r="D4843" s="25" t="str">
        <f t="shared" si="76"/>
        <v>TOTAL</v>
      </c>
    </row>
    <row r="4844" spans="1:5" outlineLevel="2" x14ac:dyDescent="0.35">
      <c r="A4844" s="11">
        <v>43812</v>
      </c>
      <c r="B4844" t="s">
        <v>433</v>
      </c>
      <c r="C4844" s="5">
        <v>7.09</v>
      </c>
      <c r="D4844" s="25" t="str">
        <f t="shared" si="76"/>
        <v/>
      </c>
      <c r="E4844" t="s">
        <v>101</v>
      </c>
    </row>
    <row r="4845" spans="1:5" outlineLevel="1" x14ac:dyDescent="0.35">
      <c r="A4845" s="24">
        <f>A4844</f>
        <v>43812</v>
      </c>
      <c r="B4845" s="24" t="str">
        <f>B4844</f>
        <v>AMANDA SUTTON</v>
      </c>
      <c r="C4845" s="25">
        <f>SUBTOTAL(9,C4844:C4844)</f>
        <v>7.09</v>
      </c>
      <c r="D4845" s="25" t="str">
        <f t="shared" si="76"/>
        <v>TOTAL</v>
      </c>
    </row>
    <row r="4846" spans="1:5" outlineLevel="2" x14ac:dyDescent="0.35">
      <c r="A4846" s="11">
        <v>43812</v>
      </c>
      <c r="B4846" t="s">
        <v>1287</v>
      </c>
      <c r="C4846" s="5">
        <v>10.46</v>
      </c>
      <c r="D4846" s="25" t="str">
        <f t="shared" si="76"/>
        <v/>
      </c>
      <c r="E4846" t="s">
        <v>101</v>
      </c>
    </row>
    <row r="4847" spans="1:5" outlineLevel="1" x14ac:dyDescent="0.35">
      <c r="A4847" s="24">
        <f>A4846</f>
        <v>43812</v>
      </c>
      <c r="B4847" s="24" t="str">
        <f>B4846</f>
        <v>AMANDA TREVIZO</v>
      </c>
      <c r="C4847" s="25">
        <f>SUBTOTAL(9,C4846:C4846)</f>
        <v>10.46</v>
      </c>
      <c r="D4847" s="25" t="str">
        <f t="shared" si="76"/>
        <v>TOTAL</v>
      </c>
    </row>
    <row r="4848" spans="1:5" outlineLevel="2" x14ac:dyDescent="0.35">
      <c r="A4848" s="11">
        <v>43812</v>
      </c>
      <c r="B4848" t="s">
        <v>1288</v>
      </c>
      <c r="C4848" s="5">
        <v>34.89</v>
      </c>
      <c r="D4848" s="25" t="str">
        <f t="shared" si="76"/>
        <v/>
      </c>
      <c r="E4848" t="s">
        <v>101</v>
      </c>
    </row>
    <row r="4849" spans="1:5" outlineLevel="1" x14ac:dyDescent="0.35">
      <c r="A4849" s="24">
        <f>A4848</f>
        <v>43812</v>
      </c>
      <c r="B4849" s="24" t="str">
        <f>B4848</f>
        <v>AMBER GRUNDER</v>
      </c>
      <c r="C4849" s="25">
        <f>SUBTOTAL(9,C4848:C4848)</f>
        <v>34.89</v>
      </c>
      <c r="D4849" s="25" t="str">
        <f t="shared" si="76"/>
        <v>TOTAL</v>
      </c>
    </row>
    <row r="4850" spans="1:5" outlineLevel="2" x14ac:dyDescent="0.35">
      <c r="A4850" s="11">
        <v>43812</v>
      </c>
      <c r="B4850" t="s">
        <v>230</v>
      </c>
      <c r="C4850" s="5">
        <v>73.41</v>
      </c>
      <c r="D4850" s="25" t="str">
        <f t="shared" si="76"/>
        <v/>
      </c>
      <c r="E4850" t="s">
        <v>101</v>
      </c>
    </row>
    <row r="4851" spans="1:5" outlineLevel="1" x14ac:dyDescent="0.35">
      <c r="A4851" s="24">
        <f>A4850</f>
        <v>43812</v>
      </c>
      <c r="B4851" s="24" t="str">
        <f>B4850</f>
        <v>AMY MARSAR</v>
      </c>
      <c r="C4851" s="25">
        <f>SUBTOTAL(9,C4850:C4850)</f>
        <v>73.41</v>
      </c>
      <c r="D4851" s="25" t="str">
        <f t="shared" si="76"/>
        <v>TOTAL</v>
      </c>
    </row>
    <row r="4852" spans="1:5" outlineLevel="2" x14ac:dyDescent="0.35">
      <c r="A4852" s="11">
        <v>43812</v>
      </c>
      <c r="B4852" t="s">
        <v>748</v>
      </c>
      <c r="C4852" s="5">
        <v>55</v>
      </c>
      <c r="D4852" s="25" t="str">
        <f t="shared" si="76"/>
        <v/>
      </c>
      <c r="E4852" t="s">
        <v>79</v>
      </c>
    </row>
    <row r="4853" spans="1:5" outlineLevel="1" x14ac:dyDescent="0.35">
      <c r="A4853" s="24">
        <f>A4852</f>
        <v>43812</v>
      </c>
      <c r="B4853" s="24" t="str">
        <f>B4852</f>
        <v>AMY WEASTON</v>
      </c>
      <c r="C4853" s="25">
        <f>SUBTOTAL(9,C4852:C4852)</f>
        <v>55</v>
      </c>
      <c r="D4853" s="25" t="str">
        <f t="shared" si="76"/>
        <v>TOTAL</v>
      </c>
    </row>
    <row r="4854" spans="1:5" outlineLevel="2" x14ac:dyDescent="0.35">
      <c r="A4854" s="11">
        <v>43812</v>
      </c>
      <c r="B4854" t="s">
        <v>1289</v>
      </c>
      <c r="C4854" s="5">
        <v>255</v>
      </c>
      <c r="D4854" s="25" t="str">
        <f t="shared" si="76"/>
        <v/>
      </c>
      <c r="E4854" t="s">
        <v>97</v>
      </c>
    </row>
    <row r="4855" spans="1:5" outlineLevel="1" x14ac:dyDescent="0.35">
      <c r="A4855" s="24">
        <f>A4854</f>
        <v>43812</v>
      </c>
      <c r="B4855" s="24" t="str">
        <f>B4854</f>
        <v>ANA CASTILLO</v>
      </c>
      <c r="C4855" s="25">
        <f>SUBTOTAL(9,C4854:C4854)</f>
        <v>255</v>
      </c>
      <c r="D4855" s="25" t="str">
        <f t="shared" si="76"/>
        <v>TOTAL</v>
      </c>
    </row>
    <row r="4856" spans="1:5" outlineLevel="2" x14ac:dyDescent="0.35">
      <c r="A4856" s="11">
        <v>43812</v>
      </c>
      <c r="B4856" t="s">
        <v>749</v>
      </c>
      <c r="C4856" s="5">
        <v>31.61</v>
      </c>
      <c r="D4856" s="25" t="str">
        <f t="shared" si="76"/>
        <v/>
      </c>
      <c r="E4856" t="s">
        <v>101</v>
      </c>
    </row>
    <row r="4857" spans="1:5" outlineLevel="1" x14ac:dyDescent="0.35">
      <c r="A4857" s="24">
        <f>A4856</f>
        <v>43812</v>
      </c>
      <c r="B4857" s="24" t="str">
        <f>B4856</f>
        <v>ANGELA LEDFORD</v>
      </c>
      <c r="C4857" s="25">
        <f>SUBTOTAL(9,C4856:C4856)</f>
        <v>31.61</v>
      </c>
      <c r="D4857" s="25" t="str">
        <f t="shared" si="76"/>
        <v>TOTAL</v>
      </c>
    </row>
    <row r="4858" spans="1:5" outlineLevel="2" x14ac:dyDescent="0.35">
      <c r="A4858" s="11">
        <v>43812</v>
      </c>
      <c r="B4858" t="s">
        <v>1290</v>
      </c>
      <c r="C4858" s="5">
        <v>44.61</v>
      </c>
      <c r="D4858" s="25" t="str">
        <f t="shared" si="76"/>
        <v/>
      </c>
      <c r="E4858" t="s">
        <v>98</v>
      </c>
    </row>
    <row r="4859" spans="1:5" outlineLevel="1" x14ac:dyDescent="0.35">
      <c r="A4859" s="24">
        <f>A4858</f>
        <v>43812</v>
      </c>
      <c r="B4859" s="24" t="str">
        <f>B4858</f>
        <v>ANNA CLEMENT</v>
      </c>
      <c r="C4859" s="25">
        <f>SUBTOTAL(9,C4858:C4858)</f>
        <v>44.61</v>
      </c>
      <c r="D4859" s="25" t="str">
        <f t="shared" si="76"/>
        <v>TOTAL</v>
      </c>
    </row>
    <row r="4860" spans="1:5" outlineLevel="2" x14ac:dyDescent="0.35">
      <c r="A4860" s="11">
        <v>43812</v>
      </c>
      <c r="B4860" t="s">
        <v>434</v>
      </c>
      <c r="C4860" s="5">
        <v>61.53</v>
      </c>
      <c r="D4860" s="25" t="str">
        <f t="shared" si="76"/>
        <v/>
      </c>
      <c r="E4860" t="s">
        <v>101</v>
      </c>
    </row>
    <row r="4861" spans="1:5" outlineLevel="1" x14ac:dyDescent="0.35">
      <c r="A4861" s="24">
        <f>A4860</f>
        <v>43812</v>
      </c>
      <c r="B4861" s="24" t="str">
        <f>B4860</f>
        <v>ANNE MCHALE-MILLER</v>
      </c>
      <c r="C4861" s="25">
        <f>SUBTOTAL(9,C4860:C4860)</f>
        <v>61.53</v>
      </c>
      <c r="D4861" s="25" t="str">
        <f t="shared" si="76"/>
        <v>TOTAL</v>
      </c>
    </row>
    <row r="4862" spans="1:5" outlineLevel="2" x14ac:dyDescent="0.35">
      <c r="A4862" s="11">
        <v>43812</v>
      </c>
      <c r="B4862" t="s">
        <v>569</v>
      </c>
      <c r="C4862" s="5">
        <v>157.66</v>
      </c>
      <c r="D4862" s="25" t="str">
        <f t="shared" si="76"/>
        <v/>
      </c>
      <c r="E4862" t="s">
        <v>97</v>
      </c>
    </row>
    <row r="4863" spans="1:5" outlineLevel="1" x14ac:dyDescent="0.35">
      <c r="A4863" s="24">
        <f>A4862</f>
        <v>43812</v>
      </c>
      <c r="B4863" s="24" t="str">
        <f>B4862</f>
        <v>ANNIE WOLFE</v>
      </c>
      <c r="C4863" s="25">
        <f>SUBTOTAL(9,C4862:C4862)</f>
        <v>157.66</v>
      </c>
      <c r="D4863" s="25" t="str">
        <f t="shared" si="76"/>
        <v>TOTAL</v>
      </c>
    </row>
    <row r="4864" spans="1:5" outlineLevel="2" x14ac:dyDescent="0.35">
      <c r="A4864" s="11">
        <v>43812</v>
      </c>
      <c r="B4864" t="s">
        <v>1291</v>
      </c>
      <c r="C4864" s="5">
        <v>139.99</v>
      </c>
      <c r="D4864" s="25" t="str">
        <f t="shared" si="76"/>
        <v/>
      </c>
      <c r="E4864" t="s">
        <v>101</v>
      </c>
    </row>
    <row r="4865" spans="1:5" outlineLevel="1" x14ac:dyDescent="0.35">
      <c r="A4865" s="24">
        <f>A4864</f>
        <v>43812</v>
      </c>
      <c r="B4865" s="24" t="str">
        <f>B4864</f>
        <v>APRIL BURDETTE</v>
      </c>
      <c r="C4865" s="25">
        <f>SUBTOTAL(9,C4864:C4864)</f>
        <v>139.99</v>
      </c>
      <c r="D4865" s="25" t="str">
        <f t="shared" si="76"/>
        <v>TOTAL</v>
      </c>
    </row>
    <row r="4866" spans="1:5" outlineLevel="2" x14ac:dyDescent="0.35">
      <c r="A4866" s="11">
        <v>43812</v>
      </c>
      <c r="B4866" t="s">
        <v>1292</v>
      </c>
      <c r="C4866" s="5">
        <v>41.46</v>
      </c>
      <c r="D4866" s="25" t="str">
        <f t="shared" si="76"/>
        <v/>
      </c>
      <c r="E4866" t="s">
        <v>79</v>
      </c>
    </row>
    <row r="4867" spans="1:5" outlineLevel="1" x14ac:dyDescent="0.35">
      <c r="A4867" s="24">
        <f>A4866</f>
        <v>43812</v>
      </c>
      <c r="B4867" s="24" t="str">
        <f>B4866</f>
        <v>ASHLEY PARK</v>
      </c>
      <c r="C4867" s="25">
        <f>SUBTOTAL(9,C4866:C4866)</f>
        <v>41.46</v>
      </c>
      <c r="D4867" s="25" t="str">
        <f t="shared" si="76"/>
        <v>TOTAL</v>
      </c>
    </row>
    <row r="4868" spans="1:5" outlineLevel="2" x14ac:dyDescent="0.35">
      <c r="A4868" s="11">
        <v>43812</v>
      </c>
      <c r="B4868" t="s">
        <v>1293</v>
      </c>
      <c r="C4868" s="5">
        <v>50.58</v>
      </c>
      <c r="D4868" s="25" t="str">
        <f t="shared" si="76"/>
        <v/>
      </c>
      <c r="E4868" t="s">
        <v>101</v>
      </c>
    </row>
    <row r="4869" spans="1:5" outlineLevel="2" x14ac:dyDescent="0.35">
      <c r="A4869" s="11">
        <v>43812</v>
      </c>
      <c r="B4869" t="s">
        <v>1293</v>
      </c>
      <c r="C4869" s="5">
        <v>50.06</v>
      </c>
      <c r="D4869" s="25" t="str">
        <f t="shared" si="76"/>
        <v/>
      </c>
      <c r="E4869" t="s">
        <v>101</v>
      </c>
    </row>
    <row r="4870" spans="1:5" outlineLevel="1" x14ac:dyDescent="0.35">
      <c r="A4870" s="24">
        <f>A4869</f>
        <v>43812</v>
      </c>
      <c r="B4870" s="24" t="str">
        <f>B4869</f>
        <v>AUDREY BIVENS</v>
      </c>
      <c r="C4870" s="25">
        <f>SUBTOTAL(9,C4868:C4869)</f>
        <v>100.64</v>
      </c>
      <c r="D4870" s="25" t="str">
        <f t="shared" si="76"/>
        <v>TOTAL</v>
      </c>
    </row>
    <row r="4871" spans="1:5" outlineLevel="2" x14ac:dyDescent="0.35">
      <c r="A4871" s="11">
        <v>43812</v>
      </c>
      <c r="B4871" t="s">
        <v>750</v>
      </c>
      <c r="C4871" s="5">
        <v>139.52000000000001</v>
      </c>
      <c r="D4871" s="25" t="str">
        <f t="shared" si="76"/>
        <v/>
      </c>
      <c r="E4871" t="s">
        <v>101</v>
      </c>
    </row>
    <row r="4872" spans="1:5" outlineLevel="1" x14ac:dyDescent="0.35">
      <c r="A4872" s="24">
        <f>A4871</f>
        <v>43812</v>
      </c>
      <c r="B4872" s="24" t="str">
        <f>B4871</f>
        <v>AUTUMN COLE</v>
      </c>
      <c r="C4872" s="25">
        <f>SUBTOTAL(9,C4871:C4871)</f>
        <v>139.52000000000001</v>
      </c>
      <c r="D4872" s="25" t="str">
        <f t="shared" si="76"/>
        <v>TOTAL</v>
      </c>
    </row>
    <row r="4873" spans="1:5" outlineLevel="2" x14ac:dyDescent="0.35">
      <c r="A4873" s="11">
        <v>43812</v>
      </c>
      <c r="B4873" t="s">
        <v>1294</v>
      </c>
      <c r="C4873" s="5">
        <v>13.65</v>
      </c>
      <c r="D4873" s="25" t="str">
        <f t="shared" si="76"/>
        <v/>
      </c>
      <c r="E4873" t="s">
        <v>101</v>
      </c>
    </row>
    <row r="4874" spans="1:5" outlineLevel="1" x14ac:dyDescent="0.35">
      <c r="A4874" s="24">
        <f>A4873</f>
        <v>43812</v>
      </c>
      <c r="B4874" s="24" t="str">
        <f>B4873</f>
        <v>BARBARA BARRON</v>
      </c>
      <c r="C4874" s="25">
        <f>SUBTOTAL(9,C4873:C4873)</f>
        <v>13.65</v>
      </c>
      <c r="D4874" s="25" t="str">
        <f t="shared" si="76"/>
        <v>TOTAL</v>
      </c>
    </row>
    <row r="4875" spans="1:5" outlineLevel="2" x14ac:dyDescent="0.35">
      <c r="A4875" s="11">
        <v>43812</v>
      </c>
      <c r="B4875" t="s">
        <v>1295</v>
      </c>
      <c r="C4875" s="5">
        <v>305.2</v>
      </c>
      <c r="D4875" s="25" t="str">
        <f t="shared" si="76"/>
        <v/>
      </c>
      <c r="E4875" t="s">
        <v>101</v>
      </c>
    </row>
    <row r="4876" spans="1:5" outlineLevel="2" x14ac:dyDescent="0.35">
      <c r="A4876" s="11">
        <v>43812</v>
      </c>
      <c r="B4876" t="s">
        <v>1295</v>
      </c>
      <c r="C4876" s="5">
        <v>36.07</v>
      </c>
      <c r="D4876" s="25" t="str">
        <f t="shared" si="76"/>
        <v/>
      </c>
      <c r="E4876" t="s">
        <v>97</v>
      </c>
    </row>
    <row r="4877" spans="1:5" outlineLevel="1" x14ac:dyDescent="0.35">
      <c r="A4877" s="24">
        <f>A4876</f>
        <v>43812</v>
      </c>
      <c r="B4877" s="24" t="str">
        <f>B4876</f>
        <v>BARBARA LANDRENEAU</v>
      </c>
      <c r="C4877" s="25">
        <f>SUBTOTAL(9,C4875:C4876)</f>
        <v>341.27</v>
      </c>
      <c r="D4877" s="25" t="str">
        <f t="shared" si="76"/>
        <v>TOTAL</v>
      </c>
    </row>
    <row r="4878" spans="1:5" outlineLevel="2" x14ac:dyDescent="0.35">
      <c r="A4878" s="11">
        <v>43812</v>
      </c>
      <c r="B4878" t="s">
        <v>751</v>
      </c>
      <c r="C4878" s="5">
        <v>64.87</v>
      </c>
      <c r="D4878" s="25" t="str">
        <f t="shared" si="76"/>
        <v/>
      </c>
      <c r="E4878" t="s">
        <v>101</v>
      </c>
    </row>
    <row r="4879" spans="1:5" outlineLevel="1" x14ac:dyDescent="0.35">
      <c r="A4879" s="24">
        <f>A4878</f>
        <v>43812</v>
      </c>
      <c r="B4879" s="24" t="str">
        <f>B4878</f>
        <v>BEATRICE PEREZ</v>
      </c>
      <c r="C4879" s="25">
        <f>SUBTOTAL(9,C4878:C4878)</f>
        <v>64.87</v>
      </c>
      <c r="D4879" s="25" t="str">
        <f t="shared" si="76"/>
        <v>TOTAL</v>
      </c>
    </row>
    <row r="4880" spans="1:5" outlineLevel="2" x14ac:dyDescent="0.35">
      <c r="A4880" s="11">
        <v>43812</v>
      </c>
      <c r="B4880" t="s">
        <v>1296</v>
      </c>
      <c r="C4880" s="5">
        <v>101.5</v>
      </c>
      <c r="D4880" s="25" t="str">
        <f t="shared" si="76"/>
        <v/>
      </c>
      <c r="E4880" t="s">
        <v>93</v>
      </c>
    </row>
    <row r="4881" spans="1:5" outlineLevel="1" x14ac:dyDescent="0.35">
      <c r="A4881" s="24">
        <f>A4880</f>
        <v>43812</v>
      </c>
      <c r="B4881" s="24" t="str">
        <f>B4880</f>
        <v>BENJAMIN ROLENS</v>
      </c>
      <c r="C4881" s="25">
        <f>SUBTOTAL(9,C4880:C4880)</f>
        <v>101.5</v>
      </c>
      <c r="D4881" s="25" t="str">
        <f t="shared" si="76"/>
        <v>TOTAL</v>
      </c>
    </row>
    <row r="4882" spans="1:5" outlineLevel="2" x14ac:dyDescent="0.35">
      <c r="A4882" s="11">
        <v>43812</v>
      </c>
      <c r="B4882" t="s">
        <v>340</v>
      </c>
      <c r="C4882" s="5">
        <v>30.52</v>
      </c>
      <c r="D4882" s="25" t="str">
        <f t="shared" si="76"/>
        <v/>
      </c>
      <c r="E4882" t="s">
        <v>101</v>
      </c>
    </row>
    <row r="4883" spans="1:5" outlineLevel="1" x14ac:dyDescent="0.35">
      <c r="A4883" s="24">
        <f>A4882</f>
        <v>43812</v>
      </c>
      <c r="B4883" s="24" t="str">
        <f>B4882</f>
        <v>BRANDYN RICHARD</v>
      </c>
      <c r="C4883" s="25">
        <f>SUBTOTAL(9,C4882:C4882)</f>
        <v>30.52</v>
      </c>
      <c r="D4883" s="25" t="str">
        <f t="shared" si="76"/>
        <v>TOTAL</v>
      </c>
    </row>
    <row r="4884" spans="1:5" outlineLevel="2" x14ac:dyDescent="0.35">
      <c r="A4884" s="11">
        <v>43812</v>
      </c>
      <c r="B4884" t="s">
        <v>752</v>
      </c>
      <c r="C4884" s="5">
        <v>46.87</v>
      </c>
      <c r="D4884" s="25" t="str">
        <f t="shared" si="76"/>
        <v/>
      </c>
      <c r="E4884" t="s">
        <v>101</v>
      </c>
    </row>
    <row r="4885" spans="1:5" outlineLevel="1" x14ac:dyDescent="0.35">
      <c r="A4885" s="24">
        <f>A4884</f>
        <v>43812</v>
      </c>
      <c r="B4885" s="24" t="str">
        <f>B4884</f>
        <v>BRENDA BRASIER</v>
      </c>
      <c r="C4885" s="25">
        <f>SUBTOTAL(9,C4884:C4884)</f>
        <v>46.87</v>
      </c>
      <c r="D4885" s="25" t="str">
        <f t="shared" si="76"/>
        <v>TOTAL</v>
      </c>
    </row>
    <row r="4886" spans="1:5" outlineLevel="2" x14ac:dyDescent="0.35">
      <c r="A4886" s="11">
        <v>43812</v>
      </c>
      <c r="B4886" t="s">
        <v>1297</v>
      </c>
      <c r="C4886" s="5">
        <v>1421.69</v>
      </c>
      <c r="D4886" s="25" t="str">
        <f t="shared" ref="D4886:D4949" si="77">IF(E4886="","TOTAL","")</f>
        <v/>
      </c>
      <c r="E4886" t="s">
        <v>97</v>
      </c>
    </row>
    <row r="4887" spans="1:5" outlineLevel="1" x14ac:dyDescent="0.35">
      <c r="A4887" s="24">
        <f>A4886</f>
        <v>43812</v>
      </c>
      <c r="B4887" s="24" t="str">
        <f>B4886</f>
        <v>BRIAN MALECHUK</v>
      </c>
      <c r="C4887" s="25">
        <f>SUBTOTAL(9,C4886:C4886)</f>
        <v>1421.69</v>
      </c>
      <c r="D4887" s="25" t="str">
        <f t="shared" si="77"/>
        <v>TOTAL</v>
      </c>
    </row>
    <row r="4888" spans="1:5" outlineLevel="2" x14ac:dyDescent="0.35">
      <c r="A4888" s="11">
        <v>43812</v>
      </c>
      <c r="B4888" t="s">
        <v>1298</v>
      </c>
      <c r="C4888" s="5">
        <v>90</v>
      </c>
      <c r="D4888" s="25" t="str">
        <f t="shared" si="77"/>
        <v/>
      </c>
      <c r="E4888" t="s">
        <v>99</v>
      </c>
    </row>
    <row r="4889" spans="1:5" outlineLevel="1" x14ac:dyDescent="0.35">
      <c r="A4889" s="24">
        <f>A4888</f>
        <v>43812</v>
      </c>
      <c r="B4889" s="24" t="str">
        <f>B4888</f>
        <v>BRUCE FERLAND</v>
      </c>
      <c r="C4889" s="25">
        <f>SUBTOTAL(9,C4888:C4888)</f>
        <v>90</v>
      </c>
      <c r="D4889" s="25" t="str">
        <f t="shared" si="77"/>
        <v>TOTAL</v>
      </c>
    </row>
    <row r="4890" spans="1:5" outlineLevel="2" x14ac:dyDescent="0.35">
      <c r="A4890" s="11">
        <v>43812</v>
      </c>
      <c r="B4890" t="s">
        <v>435</v>
      </c>
      <c r="C4890" s="5">
        <v>39.25</v>
      </c>
      <c r="D4890" s="25" t="str">
        <f t="shared" si="77"/>
        <v/>
      </c>
      <c r="E4890" t="s">
        <v>101</v>
      </c>
    </row>
    <row r="4891" spans="1:5" outlineLevel="1" x14ac:dyDescent="0.35">
      <c r="A4891" s="24">
        <f>A4890</f>
        <v>43812</v>
      </c>
      <c r="B4891" s="24" t="str">
        <f>B4890</f>
        <v>CANDICE REYES</v>
      </c>
      <c r="C4891" s="25">
        <f>SUBTOTAL(9,C4890:C4890)</f>
        <v>39.25</v>
      </c>
      <c r="D4891" s="25" t="str">
        <f t="shared" si="77"/>
        <v>TOTAL</v>
      </c>
    </row>
    <row r="4892" spans="1:5" outlineLevel="2" x14ac:dyDescent="0.35">
      <c r="A4892" s="11">
        <v>43812</v>
      </c>
      <c r="B4892" t="s">
        <v>1299</v>
      </c>
      <c r="C4892" s="5">
        <v>26.17</v>
      </c>
      <c r="D4892" s="25" t="str">
        <f t="shared" si="77"/>
        <v/>
      </c>
      <c r="E4892" t="s">
        <v>101</v>
      </c>
    </row>
    <row r="4893" spans="1:5" outlineLevel="1" x14ac:dyDescent="0.35">
      <c r="A4893" s="24">
        <f>A4892</f>
        <v>43812</v>
      </c>
      <c r="B4893" s="24" t="str">
        <f>B4892</f>
        <v>CARLEY HIDALGO</v>
      </c>
      <c r="C4893" s="25">
        <f>SUBTOTAL(9,C4892:C4892)</f>
        <v>26.17</v>
      </c>
      <c r="D4893" s="25" t="str">
        <f t="shared" si="77"/>
        <v>TOTAL</v>
      </c>
    </row>
    <row r="4894" spans="1:5" outlineLevel="2" x14ac:dyDescent="0.35">
      <c r="A4894" s="11">
        <v>43812</v>
      </c>
      <c r="B4894" t="s">
        <v>753</v>
      </c>
      <c r="C4894" s="5">
        <v>47.96</v>
      </c>
      <c r="D4894" s="25" t="str">
        <f t="shared" si="77"/>
        <v/>
      </c>
      <c r="E4894" t="s">
        <v>101</v>
      </c>
    </row>
    <row r="4895" spans="1:5" outlineLevel="1" x14ac:dyDescent="0.35">
      <c r="A4895" s="24">
        <f>A4894</f>
        <v>43812</v>
      </c>
      <c r="B4895" s="24" t="str">
        <f>B4894</f>
        <v>CARLOTA HERRERA</v>
      </c>
      <c r="C4895" s="25">
        <f>SUBTOTAL(9,C4894:C4894)</f>
        <v>47.96</v>
      </c>
      <c r="D4895" s="25" t="str">
        <f t="shared" si="77"/>
        <v>TOTAL</v>
      </c>
    </row>
    <row r="4896" spans="1:5" outlineLevel="2" x14ac:dyDescent="0.35">
      <c r="A4896" s="11">
        <v>43812</v>
      </c>
      <c r="B4896" t="s">
        <v>1300</v>
      </c>
      <c r="C4896" s="5">
        <v>125.83</v>
      </c>
      <c r="D4896" s="25" t="str">
        <f t="shared" si="77"/>
        <v/>
      </c>
      <c r="E4896" t="s">
        <v>101</v>
      </c>
    </row>
    <row r="4897" spans="1:5" outlineLevel="1" x14ac:dyDescent="0.35">
      <c r="A4897" s="24">
        <f>A4896</f>
        <v>43812</v>
      </c>
      <c r="B4897" s="24" t="str">
        <f>B4896</f>
        <v>CAROLINA CONN</v>
      </c>
      <c r="C4897" s="25">
        <f>SUBTOTAL(9,C4896:C4896)</f>
        <v>125.83</v>
      </c>
      <c r="D4897" s="25" t="str">
        <f t="shared" si="77"/>
        <v>TOTAL</v>
      </c>
    </row>
    <row r="4898" spans="1:5" outlineLevel="2" x14ac:dyDescent="0.35">
      <c r="A4898" s="11">
        <v>43812</v>
      </c>
      <c r="B4898" t="s">
        <v>1301</v>
      </c>
      <c r="C4898" s="5">
        <v>31.17</v>
      </c>
      <c r="D4898" s="25" t="str">
        <f t="shared" si="77"/>
        <v/>
      </c>
      <c r="E4898" t="s">
        <v>101</v>
      </c>
    </row>
    <row r="4899" spans="1:5" outlineLevel="2" x14ac:dyDescent="0.35">
      <c r="A4899" s="11">
        <v>43812</v>
      </c>
      <c r="B4899" t="s">
        <v>1301</v>
      </c>
      <c r="C4899" s="5">
        <v>150.72</v>
      </c>
      <c r="D4899" s="25" t="str">
        <f t="shared" si="77"/>
        <v/>
      </c>
      <c r="E4899" t="s">
        <v>101</v>
      </c>
    </row>
    <row r="4900" spans="1:5" outlineLevel="1" x14ac:dyDescent="0.35">
      <c r="A4900" s="24">
        <f>A4899</f>
        <v>43812</v>
      </c>
      <c r="B4900" s="24" t="str">
        <f>B4899</f>
        <v>CAROLYN SAMSON</v>
      </c>
      <c r="C4900" s="25">
        <f>SUBTOTAL(9,C4898:C4899)</f>
        <v>181.89</v>
      </c>
      <c r="D4900" s="25" t="str">
        <f t="shared" si="77"/>
        <v>TOTAL</v>
      </c>
    </row>
    <row r="4901" spans="1:5" outlineLevel="2" x14ac:dyDescent="0.35">
      <c r="A4901" s="11">
        <v>43812</v>
      </c>
      <c r="B4901" t="s">
        <v>1302</v>
      </c>
      <c r="C4901" s="5">
        <v>103.4</v>
      </c>
      <c r="D4901" s="25" t="str">
        <f t="shared" si="77"/>
        <v/>
      </c>
      <c r="E4901" t="s">
        <v>97</v>
      </c>
    </row>
    <row r="4902" spans="1:5" outlineLevel="1" x14ac:dyDescent="0.35">
      <c r="A4902" s="24">
        <f>A4901</f>
        <v>43812</v>
      </c>
      <c r="B4902" s="24" t="str">
        <f>B4901</f>
        <v>CARRIE SANGUINETTI</v>
      </c>
      <c r="C4902" s="25">
        <f>SUBTOTAL(9,C4901:C4901)</f>
        <v>103.4</v>
      </c>
      <c r="D4902" s="25" t="str">
        <f t="shared" si="77"/>
        <v>TOTAL</v>
      </c>
    </row>
    <row r="4903" spans="1:5" outlineLevel="2" x14ac:dyDescent="0.35">
      <c r="A4903" s="11">
        <v>43812</v>
      </c>
      <c r="B4903" t="s">
        <v>614</v>
      </c>
      <c r="C4903" s="5">
        <v>85.02</v>
      </c>
      <c r="D4903" s="25" t="str">
        <f t="shared" si="77"/>
        <v/>
      </c>
      <c r="E4903" t="s">
        <v>101</v>
      </c>
    </row>
    <row r="4904" spans="1:5" outlineLevel="2" x14ac:dyDescent="0.35">
      <c r="A4904" s="11">
        <v>43812</v>
      </c>
      <c r="B4904" t="s">
        <v>614</v>
      </c>
      <c r="C4904" s="5">
        <v>56.27</v>
      </c>
      <c r="D4904" s="25" t="str">
        <f t="shared" si="77"/>
        <v/>
      </c>
      <c r="E4904" t="s">
        <v>97</v>
      </c>
    </row>
    <row r="4905" spans="1:5" outlineLevel="1" x14ac:dyDescent="0.35">
      <c r="A4905" s="24">
        <f>A4904</f>
        <v>43812</v>
      </c>
      <c r="B4905" s="24" t="str">
        <f>B4904</f>
        <v>CASI CORBIN</v>
      </c>
      <c r="C4905" s="25">
        <f>SUBTOTAL(9,C4903:C4904)</f>
        <v>141.29</v>
      </c>
      <c r="D4905" s="25" t="str">
        <f t="shared" si="77"/>
        <v>TOTAL</v>
      </c>
    </row>
    <row r="4906" spans="1:5" outlineLevel="2" x14ac:dyDescent="0.35">
      <c r="A4906" s="11">
        <v>43812</v>
      </c>
      <c r="B4906" t="s">
        <v>740</v>
      </c>
      <c r="C4906" s="5">
        <v>47.96</v>
      </c>
      <c r="D4906" s="25" t="str">
        <f t="shared" si="77"/>
        <v/>
      </c>
      <c r="E4906" t="s">
        <v>101</v>
      </c>
    </row>
    <row r="4907" spans="1:5" outlineLevel="2" x14ac:dyDescent="0.35">
      <c r="A4907" s="11">
        <v>43812</v>
      </c>
      <c r="B4907" t="s">
        <v>740</v>
      </c>
      <c r="C4907" s="5">
        <v>94.6</v>
      </c>
      <c r="D4907" s="25" t="str">
        <f t="shared" si="77"/>
        <v/>
      </c>
      <c r="E4907" t="s">
        <v>97</v>
      </c>
    </row>
    <row r="4908" spans="1:5" outlineLevel="2" x14ac:dyDescent="0.35">
      <c r="A4908" s="11">
        <v>43812</v>
      </c>
      <c r="B4908" t="s">
        <v>740</v>
      </c>
      <c r="C4908" s="5">
        <v>184.27</v>
      </c>
      <c r="D4908" s="25" t="str">
        <f t="shared" si="77"/>
        <v/>
      </c>
      <c r="E4908" t="s">
        <v>97</v>
      </c>
    </row>
    <row r="4909" spans="1:5" outlineLevel="1" x14ac:dyDescent="0.35">
      <c r="A4909" s="24">
        <f>A4908</f>
        <v>43812</v>
      </c>
      <c r="B4909" s="24" t="str">
        <f>B4908</f>
        <v>CECILIA LARA</v>
      </c>
      <c r="C4909" s="25">
        <f>SUBTOTAL(9,C4906:C4908)</f>
        <v>326.83000000000004</v>
      </c>
      <c r="D4909" s="25" t="str">
        <f t="shared" si="77"/>
        <v>TOTAL</v>
      </c>
    </row>
    <row r="4910" spans="1:5" outlineLevel="2" x14ac:dyDescent="0.35">
      <c r="A4910" s="11">
        <v>43812</v>
      </c>
      <c r="B4910" t="s">
        <v>1303</v>
      </c>
      <c r="C4910" s="5">
        <v>43.6</v>
      </c>
      <c r="D4910" s="25" t="str">
        <f t="shared" si="77"/>
        <v/>
      </c>
      <c r="E4910" t="s">
        <v>101</v>
      </c>
    </row>
    <row r="4911" spans="1:5" outlineLevel="2" x14ac:dyDescent="0.35">
      <c r="A4911" s="11">
        <v>43812</v>
      </c>
      <c r="B4911" t="s">
        <v>1303</v>
      </c>
      <c r="C4911" s="5">
        <v>85.3</v>
      </c>
      <c r="D4911" s="25" t="str">
        <f t="shared" si="77"/>
        <v/>
      </c>
      <c r="E4911" t="s">
        <v>97</v>
      </c>
    </row>
    <row r="4912" spans="1:5" outlineLevel="1" x14ac:dyDescent="0.35">
      <c r="A4912" s="24">
        <f>A4911</f>
        <v>43812</v>
      </c>
      <c r="B4912" s="24" t="str">
        <f>B4911</f>
        <v>CELAINA HUCKEBA</v>
      </c>
      <c r="C4912" s="25">
        <f>SUBTOTAL(9,C4910:C4911)</f>
        <v>128.9</v>
      </c>
      <c r="D4912" s="25" t="str">
        <f t="shared" si="77"/>
        <v>TOTAL</v>
      </c>
    </row>
    <row r="4913" spans="1:5" outlineLevel="2" x14ac:dyDescent="0.35">
      <c r="A4913" s="11">
        <v>43812</v>
      </c>
      <c r="B4913" t="s">
        <v>615</v>
      </c>
      <c r="C4913" s="5">
        <v>2415</v>
      </c>
      <c r="D4913" s="25" t="str">
        <f t="shared" si="77"/>
        <v/>
      </c>
      <c r="E4913" t="s">
        <v>99</v>
      </c>
    </row>
    <row r="4914" spans="1:5" outlineLevel="1" x14ac:dyDescent="0.35">
      <c r="A4914" s="24">
        <f>A4913</f>
        <v>43812</v>
      </c>
      <c r="B4914" s="24" t="str">
        <f>B4913</f>
        <v>CHAD SIMMONS</v>
      </c>
      <c r="C4914" s="25">
        <f>SUBTOTAL(9,C4913:C4913)</f>
        <v>2415</v>
      </c>
      <c r="D4914" s="25" t="str">
        <f t="shared" si="77"/>
        <v>TOTAL</v>
      </c>
    </row>
    <row r="4915" spans="1:5" outlineLevel="2" x14ac:dyDescent="0.35">
      <c r="A4915" s="11">
        <v>43812</v>
      </c>
      <c r="B4915" t="s">
        <v>754</v>
      </c>
      <c r="C4915" s="5">
        <v>36.08</v>
      </c>
      <c r="D4915" s="25" t="str">
        <f t="shared" si="77"/>
        <v/>
      </c>
      <c r="E4915" t="s">
        <v>101</v>
      </c>
    </row>
    <row r="4916" spans="1:5" outlineLevel="2" x14ac:dyDescent="0.35">
      <c r="A4916" s="11">
        <v>43812</v>
      </c>
      <c r="B4916" t="s">
        <v>754</v>
      </c>
      <c r="C4916" s="5">
        <v>196.74</v>
      </c>
      <c r="D4916" s="25" t="str">
        <f t="shared" si="77"/>
        <v/>
      </c>
      <c r="E4916" t="s">
        <v>101</v>
      </c>
    </row>
    <row r="4917" spans="1:5" outlineLevel="1" x14ac:dyDescent="0.35">
      <c r="A4917" s="24">
        <f>A4916</f>
        <v>43812</v>
      </c>
      <c r="B4917" s="24" t="str">
        <f>B4916</f>
        <v>CHANTELL HOLCOMB</v>
      </c>
      <c r="C4917" s="25">
        <f>SUBTOTAL(9,C4915:C4916)</f>
        <v>232.82</v>
      </c>
      <c r="D4917" s="25" t="str">
        <f t="shared" si="77"/>
        <v>TOTAL</v>
      </c>
    </row>
    <row r="4918" spans="1:5" outlineLevel="2" x14ac:dyDescent="0.35">
      <c r="A4918" s="11">
        <v>43812</v>
      </c>
      <c r="B4918" t="s">
        <v>1304</v>
      </c>
      <c r="C4918" s="5">
        <v>48</v>
      </c>
      <c r="D4918" s="25" t="str">
        <f t="shared" si="77"/>
        <v/>
      </c>
      <c r="E4918" t="s">
        <v>97</v>
      </c>
    </row>
    <row r="4919" spans="1:5" outlineLevel="1" x14ac:dyDescent="0.35">
      <c r="A4919" s="24">
        <f>A4918</f>
        <v>43812</v>
      </c>
      <c r="B4919" s="24" t="str">
        <f>B4918</f>
        <v>CHARLA STANSBURY</v>
      </c>
      <c r="C4919" s="25">
        <f>SUBTOTAL(9,C4918:C4918)</f>
        <v>48</v>
      </c>
      <c r="D4919" s="25" t="str">
        <f t="shared" si="77"/>
        <v>TOTAL</v>
      </c>
    </row>
    <row r="4920" spans="1:5" outlineLevel="2" x14ac:dyDescent="0.35">
      <c r="A4920" s="11">
        <v>43812</v>
      </c>
      <c r="B4920" t="s">
        <v>1305</v>
      </c>
      <c r="C4920" s="5">
        <v>85.02</v>
      </c>
      <c r="D4920" s="25" t="str">
        <f t="shared" si="77"/>
        <v/>
      </c>
      <c r="E4920" t="s">
        <v>101</v>
      </c>
    </row>
    <row r="4921" spans="1:5" outlineLevel="1" x14ac:dyDescent="0.35">
      <c r="A4921" s="24">
        <f>A4920</f>
        <v>43812</v>
      </c>
      <c r="B4921" s="24" t="str">
        <f>B4920</f>
        <v>CHARLOTTE COOK</v>
      </c>
      <c r="C4921" s="25">
        <f>SUBTOTAL(9,C4920:C4920)</f>
        <v>85.02</v>
      </c>
      <c r="D4921" s="25" t="str">
        <f t="shared" si="77"/>
        <v>TOTAL</v>
      </c>
    </row>
    <row r="4922" spans="1:5" outlineLevel="2" x14ac:dyDescent="0.35">
      <c r="A4922" s="11">
        <v>43812</v>
      </c>
      <c r="B4922" t="s">
        <v>959</v>
      </c>
      <c r="C4922" s="5">
        <v>89.69</v>
      </c>
      <c r="D4922" s="25" t="str">
        <f t="shared" si="77"/>
        <v/>
      </c>
      <c r="E4922" t="s">
        <v>101</v>
      </c>
    </row>
    <row r="4923" spans="1:5" outlineLevel="1" x14ac:dyDescent="0.35">
      <c r="A4923" s="24">
        <f>A4922</f>
        <v>43812</v>
      </c>
      <c r="B4923" s="24" t="str">
        <f>B4922</f>
        <v>CHRISTINA GAMBLE</v>
      </c>
      <c r="C4923" s="25">
        <f>SUBTOTAL(9,C4922:C4922)</f>
        <v>89.69</v>
      </c>
      <c r="D4923" s="25" t="str">
        <f t="shared" si="77"/>
        <v>TOTAL</v>
      </c>
    </row>
    <row r="4924" spans="1:5" outlineLevel="2" x14ac:dyDescent="0.35">
      <c r="A4924" s="11">
        <v>43812</v>
      </c>
      <c r="B4924" t="s">
        <v>962</v>
      </c>
      <c r="C4924" s="5">
        <v>64.89</v>
      </c>
      <c r="D4924" s="25" t="str">
        <f t="shared" si="77"/>
        <v/>
      </c>
      <c r="E4924" t="s">
        <v>101</v>
      </c>
    </row>
    <row r="4925" spans="1:5" outlineLevel="1" x14ac:dyDescent="0.35">
      <c r="A4925" s="24">
        <f>A4924</f>
        <v>43812</v>
      </c>
      <c r="B4925" s="24" t="str">
        <f>B4924</f>
        <v>CHRISTOPHER COPE</v>
      </c>
      <c r="C4925" s="25">
        <f>SUBTOTAL(9,C4924:C4924)</f>
        <v>64.89</v>
      </c>
      <c r="D4925" s="25" t="str">
        <f t="shared" si="77"/>
        <v>TOTAL</v>
      </c>
    </row>
    <row r="4926" spans="1:5" outlineLevel="2" x14ac:dyDescent="0.35">
      <c r="A4926" s="11">
        <v>43812</v>
      </c>
      <c r="B4926" t="s">
        <v>546</v>
      </c>
      <c r="C4926" s="5">
        <v>43.6</v>
      </c>
      <c r="D4926" s="25" t="str">
        <f t="shared" si="77"/>
        <v/>
      </c>
      <c r="E4926" t="s">
        <v>101</v>
      </c>
    </row>
    <row r="4927" spans="1:5" outlineLevel="2" x14ac:dyDescent="0.35">
      <c r="A4927" s="11">
        <v>43812</v>
      </c>
      <c r="B4927" t="s">
        <v>546</v>
      </c>
      <c r="C4927" s="5">
        <v>32</v>
      </c>
      <c r="D4927" s="25" t="str">
        <f t="shared" si="77"/>
        <v/>
      </c>
      <c r="E4927" t="s">
        <v>97</v>
      </c>
    </row>
    <row r="4928" spans="1:5" outlineLevel="1" x14ac:dyDescent="0.35">
      <c r="A4928" s="24">
        <f>A4927</f>
        <v>43812</v>
      </c>
      <c r="B4928" s="24" t="str">
        <f>B4927</f>
        <v>CHRISTOPHER MORGAN</v>
      </c>
      <c r="C4928" s="25">
        <f>SUBTOTAL(9,C4926:C4927)</f>
        <v>75.599999999999994</v>
      </c>
      <c r="D4928" s="25" t="str">
        <f t="shared" si="77"/>
        <v>TOTAL</v>
      </c>
    </row>
    <row r="4929" spans="1:5" outlineLevel="2" x14ac:dyDescent="0.35">
      <c r="A4929" s="11">
        <v>43812</v>
      </c>
      <c r="B4929" t="s">
        <v>963</v>
      </c>
      <c r="C4929" s="5">
        <v>33.57</v>
      </c>
      <c r="D4929" s="25" t="str">
        <f t="shared" si="77"/>
        <v/>
      </c>
      <c r="E4929" t="s">
        <v>99</v>
      </c>
    </row>
    <row r="4930" spans="1:5" outlineLevel="1" x14ac:dyDescent="0.35">
      <c r="A4930" s="24">
        <f>A4929</f>
        <v>43812</v>
      </c>
      <c r="B4930" s="24" t="str">
        <f>B4929</f>
        <v>CLAIRE MIFSUD</v>
      </c>
      <c r="C4930" s="25">
        <f>SUBTOTAL(9,C4929:C4929)</f>
        <v>33.57</v>
      </c>
      <c r="D4930" s="25" t="str">
        <f t="shared" si="77"/>
        <v>TOTAL</v>
      </c>
    </row>
    <row r="4931" spans="1:5" outlineLevel="2" x14ac:dyDescent="0.35">
      <c r="A4931" s="11">
        <v>43812</v>
      </c>
      <c r="B4931" t="s">
        <v>1306</v>
      </c>
      <c r="C4931" s="5">
        <v>48.95</v>
      </c>
      <c r="D4931" s="25" t="str">
        <f t="shared" si="77"/>
        <v/>
      </c>
      <c r="E4931" t="s">
        <v>101</v>
      </c>
    </row>
    <row r="4932" spans="1:5" outlineLevel="1" x14ac:dyDescent="0.35">
      <c r="A4932" s="24">
        <f>A4931</f>
        <v>43812</v>
      </c>
      <c r="B4932" s="24" t="str">
        <f>B4931</f>
        <v>COURTNEY DAVIS</v>
      </c>
      <c r="C4932" s="25">
        <f>SUBTOTAL(9,C4931:C4931)</f>
        <v>48.95</v>
      </c>
      <c r="D4932" s="25" t="str">
        <f t="shared" si="77"/>
        <v>TOTAL</v>
      </c>
    </row>
    <row r="4933" spans="1:5" outlineLevel="2" x14ac:dyDescent="0.35">
      <c r="A4933" s="11">
        <v>43812</v>
      </c>
      <c r="B4933" t="s">
        <v>1307</v>
      </c>
      <c r="C4933" s="5">
        <v>145.57</v>
      </c>
      <c r="D4933" s="25" t="str">
        <f t="shared" si="77"/>
        <v/>
      </c>
      <c r="E4933" t="s">
        <v>101</v>
      </c>
    </row>
    <row r="4934" spans="1:5" outlineLevel="1" x14ac:dyDescent="0.35">
      <c r="A4934" s="24">
        <f>A4933</f>
        <v>43812</v>
      </c>
      <c r="B4934" s="24" t="str">
        <f>B4933</f>
        <v>CRYSTAL COFER</v>
      </c>
      <c r="C4934" s="25">
        <f>SUBTOTAL(9,C4933:C4933)</f>
        <v>145.57</v>
      </c>
      <c r="D4934" s="25" t="str">
        <f t="shared" si="77"/>
        <v>TOTAL</v>
      </c>
    </row>
    <row r="4935" spans="1:5" outlineLevel="2" x14ac:dyDescent="0.35">
      <c r="A4935" s="11">
        <v>43812</v>
      </c>
      <c r="B4935" t="s">
        <v>1308</v>
      </c>
      <c r="C4935" s="5">
        <v>53.97</v>
      </c>
      <c r="D4935" s="25" t="str">
        <f t="shared" si="77"/>
        <v/>
      </c>
      <c r="E4935" t="s">
        <v>101</v>
      </c>
    </row>
    <row r="4936" spans="1:5" outlineLevel="1" x14ac:dyDescent="0.35">
      <c r="A4936" s="24">
        <f>A4935</f>
        <v>43812</v>
      </c>
      <c r="B4936" s="24" t="str">
        <f>B4935</f>
        <v>CYNTHIA HYDE</v>
      </c>
      <c r="C4936" s="25">
        <f>SUBTOTAL(9,C4935:C4935)</f>
        <v>53.97</v>
      </c>
      <c r="D4936" s="25" t="str">
        <f t="shared" si="77"/>
        <v>TOTAL</v>
      </c>
    </row>
    <row r="4937" spans="1:5" outlineLevel="2" x14ac:dyDescent="0.35">
      <c r="A4937" s="11">
        <v>43812</v>
      </c>
      <c r="B4937" t="s">
        <v>294</v>
      </c>
      <c r="C4937" s="5">
        <v>35.17</v>
      </c>
      <c r="D4937" s="25" t="str">
        <f t="shared" si="77"/>
        <v/>
      </c>
      <c r="E4937" t="s">
        <v>101</v>
      </c>
    </row>
    <row r="4938" spans="1:5" outlineLevel="1" x14ac:dyDescent="0.35">
      <c r="A4938" s="24">
        <f>A4937</f>
        <v>43812</v>
      </c>
      <c r="B4938" s="24" t="str">
        <f>B4937</f>
        <v>CYNTHIA SIPPERLY</v>
      </c>
      <c r="C4938" s="25">
        <f>SUBTOTAL(9,C4937:C4937)</f>
        <v>35.17</v>
      </c>
      <c r="D4938" s="25" t="str">
        <f t="shared" si="77"/>
        <v>TOTAL</v>
      </c>
    </row>
    <row r="4939" spans="1:5" outlineLevel="2" x14ac:dyDescent="0.35">
      <c r="A4939" s="11">
        <v>43812</v>
      </c>
      <c r="B4939" t="s">
        <v>329</v>
      </c>
      <c r="C4939" s="5">
        <v>46.87</v>
      </c>
      <c r="D4939" s="25" t="str">
        <f t="shared" si="77"/>
        <v/>
      </c>
      <c r="E4939" t="s">
        <v>101</v>
      </c>
    </row>
    <row r="4940" spans="1:5" outlineLevel="1" x14ac:dyDescent="0.35">
      <c r="A4940" s="24">
        <f>A4939</f>
        <v>43812</v>
      </c>
      <c r="B4940" s="24" t="str">
        <f>B4939</f>
        <v>DAWN LEDGERWOOD</v>
      </c>
      <c r="C4940" s="25">
        <f>SUBTOTAL(9,C4939:C4939)</f>
        <v>46.87</v>
      </c>
      <c r="D4940" s="25" t="str">
        <f t="shared" si="77"/>
        <v>TOTAL</v>
      </c>
    </row>
    <row r="4941" spans="1:5" outlineLevel="2" x14ac:dyDescent="0.35">
      <c r="A4941" s="11">
        <v>43812</v>
      </c>
      <c r="B4941" t="s">
        <v>617</v>
      </c>
      <c r="C4941" s="5">
        <v>20.72</v>
      </c>
      <c r="D4941" s="25" t="str">
        <f t="shared" si="77"/>
        <v/>
      </c>
      <c r="E4941" t="s">
        <v>101</v>
      </c>
    </row>
    <row r="4942" spans="1:5" outlineLevel="1" x14ac:dyDescent="0.35">
      <c r="A4942" s="24">
        <f>A4941</f>
        <v>43812</v>
      </c>
      <c r="B4942" s="24" t="str">
        <f>B4941</f>
        <v>DEBRA AARON</v>
      </c>
      <c r="C4942" s="25">
        <f>SUBTOTAL(9,C4941:C4941)</f>
        <v>20.72</v>
      </c>
      <c r="D4942" s="25" t="str">
        <f t="shared" si="77"/>
        <v>TOTAL</v>
      </c>
    </row>
    <row r="4943" spans="1:5" outlineLevel="2" x14ac:dyDescent="0.35">
      <c r="A4943" s="11">
        <v>43812</v>
      </c>
      <c r="B4943" t="s">
        <v>1309</v>
      </c>
      <c r="C4943" s="5">
        <v>12.96</v>
      </c>
      <c r="D4943" s="25" t="str">
        <f t="shared" si="77"/>
        <v/>
      </c>
      <c r="E4943" t="s">
        <v>93</v>
      </c>
    </row>
    <row r="4944" spans="1:5" outlineLevel="1" x14ac:dyDescent="0.35">
      <c r="A4944" s="24">
        <f>A4943</f>
        <v>43812</v>
      </c>
      <c r="B4944" s="24" t="str">
        <f>B4943</f>
        <v>DEBRA ROACH DAVIES</v>
      </c>
      <c r="C4944" s="25">
        <f>SUBTOTAL(9,C4943:C4943)</f>
        <v>12.96</v>
      </c>
      <c r="D4944" s="25" t="str">
        <f t="shared" si="77"/>
        <v>TOTAL</v>
      </c>
    </row>
    <row r="4945" spans="1:5" outlineLevel="2" x14ac:dyDescent="0.35">
      <c r="A4945" s="11">
        <v>43812</v>
      </c>
      <c r="B4945" t="s">
        <v>972</v>
      </c>
      <c r="C4945" s="5">
        <v>22.92</v>
      </c>
      <c r="D4945" s="25" t="str">
        <f t="shared" si="77"/>
        <v/>
      </c>
      <c r="E4945" t="s">
        <v>101</v>
      </c>
    </row>
    <row r="4946" spans="1:5" outlineLevel="1" x14ac:dyDescent="0.35">
      <c r="A4946" s="24">
        <f>A4945</f>
        <v>43812</v>
      </c>
      <c r="B4946" s="24" t="str">
        <f>B4945</f>
        <v>DENA BUCHALTER</v>
      </c>
      <c r="C4946" s="25">
        <f>SUBTOTAL(9,C4945:C4945)</f>
        <v>22.92</v>
      </c>
      <c r="D4946" s="25" t="str">
        <f t="shared" si="77"/>
        <v>TOTAL</v>
      </c>
    </row>
    <row r="4947" spans="1:5" outlineLevel="2" x14ac:dyDescent="0.35">
      <c r="A4947" s="11">
        <v>43812</v>
      </c>
      <c r="B4947" t="s">
        <v>1310</v>
      </c>
      <c r="C4947" s="5">
        <v>90.69</v>
      </c>
      <c r="D4947" s="25" t="str">
        <f t="shared" si="77"/>
        <v/>
      </c>
      <c r="E4947" t="s">
        <v>101</v>
      </c>
    </row>
    <row r="4948" spans="1:5" outlineLevel="2" x14ac:dyDescent="0.35">
      <c r="A4948" s="11">
        <v>43812</v>
      </c>
      <c r="B4948" t="s">
        <v>1310</v>
      </c>
      <c r="C4948" s="5">
        <v>84.36</v>
      </c>
      <c r="D4948" s="25" t="str">
        <f t="shared" si="77"/>
        <v/>
      </c>
      <c r="E4948" t="s">
        <v>97</v>
      </c>
    </row>
    <row r="4949" spans="1:5" outlineLevel="1" x14ac:dyDescent="0.35">
      <c r="A4949" s="24">
        <f>A4948</f>
        <v>43812</v>
      </c>
      <c r="B4949" s="24" t="str">
        <f>B4948</f>
        <v>DIANNE WEBBER</v>
      </c>
      <c r="C4949" s="25">
        <f>SUBTOTAL(9,C4947:C4948)</f>
        <v>175.05</v>
      </c>
      <c r="D4949" s="25" t="str">
        <f t="shared" si="77"/>
        <v>TOTAL</v>
      </c>
    </row>
    <row r="4950" spans="1:5" outlineLevel="2" x14ac:dyDescent="0.35">
      <c r="A4950" s="11">
        <v>43812</v>
      </c>
      <c r="B4950" t="s">
        <v>975</v>
      </c>
      <c r="C4950" s="5">
        <v>85.6</v>
      </c>
      <c r="D4950" s="25" t="str">
        <f t="shared" ref="D4950:D5013" si="78">IF(E4950="","TOTAL","")</f>
        <v/>
      </c>
      <c r="E4950" t="s">
        <v>101</v>
      </c>
    </row>
    <row r="4951" spans="1:5" outlineLevel="1" x14ac:dyDescent="0.35">
      <c r="A4951" s="24">
        <f>A4950</f>
        <v>43812</v>
      </c>
      <c r="B4951" s="24" t="str">
        <f>B4950</f>
        <v>DONNA LANIER</v>
      </c>
      <c r="C4951" s="25">
        <f>SUBTOTAL(9,C4950:C4950)</f>
        <v>85.6</v>
      </c>
      <c r="D4951" s="25" t="str">
        <f t="shared" si="78"/>
        <v>TOTAL</v>
      </c>
    </row>
    <row r="4952" spans="1:5" outlineLevel="2" x14ac:dyDescent="0.35">
      <c r="A4952" s="11">
        <v>43812</v>
      </c>
      <c r="B4952" t="s">
        <v>619</v>
      </c>
      <c r="C4952" s="5">
        <v>156.28</v>
      </c>
      <c r="D4952" s="25" t="str">
        <f t="shared" si="78"/>
        <v/>
      </c>
      <c r="E4952" t="s">
        <v>101</v>
      </c>
    </row>
    <row r="4953" spans="1:5" outlineLevel="1" x14ac:dyDescent="0.35">
      <c r="A4953" s="24">
        <f>A4952</f>
        <v>43812</v>
      </c>
      <c r="B4953" s="24" t="str">
        <f>B4952</f>
        <v>DURINDA GARDNER</v>
      </c>
      <c r="C4953" s="25">
        <f>SUBTOTAL(9,C4952:C4952)</f>
        <v>156.28</v>
      </c>
      <c r="D4953" s="25" t="str">
        <f t="shared" si="78"/>
        <v>TOTAL</v>
      </c>
    </row>
    <row r="4954" spans="1:5" outlineLevel="2" x14ac:dyDescent="0.35">
      <c r="A4954" s="11">
        <v>43812</v>
      </c>
      <c r="B4954" t="s">
        <v>1311</v>
      </c>
      <c r="C4954" s="5">
        <v>27.85</v>
      </c>
      <c r="D4954" s="25" t="str">
        <f t="shared" si="78"/>
        <v/>
      </c>
      <c r="E4954" t="s">
        <v>104</v>
      </c>
    </row>
    <row r="4955" spans="1:5" outlineLevel="1" x14ac:dyDescent="0.35">
      <c r="A4955" s="24">
        <f>A4954</f>
        <v>43812</v>
      </c>
      <c r="B4955" s="24" t="str">
        <f>B4954</f>
        <v>EDWARD CASTILLO</v>
      </c>
      <c r="C4955" s="25">
        <f>SUBTOTAL(9,C4954:C4954)</f>
        <v>27.85</v>
      </c>
      <c r="D4955" s="25" t="str">
        <f t="shared" si="78"/>
        <v>TOTAL</v>
      </c>
    </row>
    <row r="4956" spans="1:5" outlineLevel="2" x14ac:dyDescent="0.35">
      <c r="A4956" s="11">
        <v>43812</v>
      </c>
      <c r="B4956" t="s">
        <v>570</v>
      </c>
      <c r="C4956" s="5">
        <v>135</v>
      </c>
      <c r="D4956" s="25" t="str">
        <f t="shared" si="78"/>
        <v/>
      </c>
      <c r="E4956" t="s">
        <v>83</v>
      </c>
    </row>
    <row r="4957" spans="1:5" outlineLevel="1" x14ac:dyDescent="0.35">
      <c r="A4957" s="24">
        <f>A4956</f>
        <v>43812</v>
      </c>
      <c r="B4957" s="24" t="str">
        <f>B4956</f>
        <v>ELISABETH KASSMAN</v>
      </c>
      <c r="C4957" s="25">
        <f>SUBTOTAL(9,C4956:C4956)</f>
        <v>135</v>
      </c>
      <c r="D4957" s="25" t="str">
        <f t="shared" si="78"/>
        <v>TOTAL</v>
      </c>
    </row>
    <row r="4958" spans="1:5" outlineLevel="2" x14ac:dyDescent="0.35">
      <c r="A4958" s="11">
        <v>43812</v>
      </c>
      <c r="B4958" t="s">
        <v>620</v>
      </c>
      <c r="C4958" s="5">
        <v>151.51</v>
      </c>
      <c r="D4958" s="25" t="str">
        <f t="shared" si="78"/>
        <v/>
      </c>
      <c r="E4958" t="s">
        <v>101</v>
      </c>
    </row>
    <row r="4959" spans="1:5" outlineLevel="2" x14ac:dyDescent="0.35">
      <c r="A4959" s="11">
        <v>43812</v>
      </c>
      <c r="B4959" t="s">
        <v>620</v>
      </c>
      <c r="C4959" s="5">
        <v>45</v>
      </c>
      <c r="D4959" s="25" t="str">
        <f t="shared" si="78"/>
        <v/>
      </c>
      <c r="E4959" t="s">
        <v>97</v>
      </c>
    </row>
    <row r="4960" spans="1:5" outlineLevel="1" x14ac:dyDescent="0.35">
      <c r="A4960" s="24">
        <f>A4959</f>
        <v>43812</v>
      </c>
      <c r="B4960" s="24" t="str">
        <f>B4959</f>
        <v>ELIZABETH BOOTH</v>
      </c>
      <c r="C4960" s="25">
        <f>SUBTOTAL(9,C4958:C4959)</f>
        <v>196.51</v>
      </c>
      <c r="D4960" s="25" t="str">
        <f t="shared" si="78"/>
        <v>TOTAL</v>
      </c>
    </row>
    <row r="4961" spans="1:5" outlineLevel="2" x14ac:dyDescent="0.35">
      <c r="A4961" s="11">
        <v>43812</v>
      </c>
      <c r="B4961" t="s">
        <v>1312</v>
      </c>
      <c r="C4961" s="5">
        <v>39.24</v>
      </c>
      <c r="D4961" s="25" t="str">
        <f t="shared" si="78"/>
        <v/>
      </c>
      <c r="E4961" t="s">
        <v>101</v>
      </c>
    </row>
    <row r="4962" spans="1:5" outlineLevel="1" x14ac:dyDescent="0.35">
      <c r="A4962" s="24">
        <f>A4961</f>
        <v>43812</v>
      </c>
      <c r="B4962" s="24" t="str">
        <f>B4961</f>
        <v>ELLEN CANDITO</v>
      </c>
      <c r="C4962" s="25">
        <f>SUBTOTAL(9,C4961:C4961)</f>
        <v>39.24</v>
      </c>
      <c r="D4962" s="25" t="str">
        <f t="shared" si="78"/>
        <v>TOTAL</v>
      </c>
    </row>
    <row r="4963" spans="1:5" outlineLevel="2" x14ac:dyDescent="0.35">
      <c r="A4963" s="11">
        <v>43812</v>
      </c>
      <c r="B4963" t="s">
        <v>1313</v>
      </c>
      <c r="C4963" s="5">
        <v>159.47999999999999</v>
      </c>
      <c r="D4963" s="25" t="str">
        <f t="shared" si="78"/>
        <v/>
      </c>
      <c r="E4963" t="s">
        <v>79</v>
      </c>
    </row>
    <row r="4964" spans="1:5" outlineLevel="1" x14ac:dyDescent="0.35">
      <c r="A4964" s="24">
        <f>A4963</f>
        <v>43812</v>
      </c>
      <c r="B4964" s="24" t="str">
        <f>B4963</f>
        <v>EMILY HERNANDEZ</v>
      </c>
      <c r="C4964" s="25">
        <f>SUBTOTAL(9,C4963:C4963)</f>
        <v>159.47999999999999</v>
      </c>
      <c r="D4964" s="25" t="str">
        <f t="shared" si="78"/>
        <v>TOTAL</v>
      </c>
    </row>
    <row r="4965" spans="1:5" outlineLevel="2" x14ac:dyDescent="0.35">
      <c r="A4965" s="11">
        <v>43812</v>
      </c>
      <c r="B4965" t="s">
        <v>757</v>
      </c>
      <c r="C4965" s="5">
        <v>22.89</v>
      </c>
      <c r="D4965" s="25" t="str">
        <f t="shared" si="78"/>
        <v/>
      </c>
      <c r="E4965" t="s">
        <v>101</v>
      </c>
    </row>
    <row r="4966" spans="1:5" outlineLevel="1" x14ac:dyDescent="0.35">
      <c r="A4966" s="24">
        <f>A4965</f>
        <v>43812</v>
      </c>
      <c r="B4966" s="24" t="str">
        <f>B4965</f>
        <v>ERICA MELTON</v>
      </c>
      <c r="C4966" s="25">
        <f>SUBTOTAL(9,C4965:C4965)</f>
        <v>22.89</v>
      </c>
      <c r="D4966" s="25" t="str">
        <f t="shared" si="78"/>
        <v>TOTAL</v>
      </c>
    </row>
    <row r="4967" spans="1:5" outlineLevel="2" x14ac:dyDescent="0.35">
      <c r="A4967" s="11">
        <v>43812</v>
      </c>
      <c r="B4967" t="s">
        <v>1314</v>
      </c>
      <c r="C4967" s="5">
        <v>130.30000000000001</v>
      </c>
      <c r="D4967" s="25" t="str">
        <f t="shared" si="78"/>
        <v/>
      </c>
      <c r="E4967" t="s">
        <v>101</v>
      </c>
    </row>
    <row r="4968" spans="1:5" outlineLevel="1" x14ac:dyDescent="0.35">
      <c r="A4968" s="24">
        <f>A4967</f>
        <v>43812</v>
      </c>
      <c r="B4968" s="24" t="str">
        <f>B4967</f>
        <v>ERINN HENGST</v>
      </c>
      <c r="C4968" s="25">
        <f>SUBTOTAL(9,C4967:C4967)</f>
        <v>130.30000000000001</v>
      </c>
      <c r="D4968" s="25" t="str">
        <f t="shared" si="78"/>
        <v>TOTAL</v>
      </c>
    </row>
    <row r="4969" spans="1:5" outlineLevel="2" x14ac:dyDescent="0.35">
      <c r="A4969" s="11">
        <v>43812</v>
      </c>
      <c r="B4969" t="s">
        <v>622</v>
      </c>
      <c r="C4969" s="5">
        <v>36.520000000000003</v>
      </c>
      <c r="D4969" s="25" t="str">
        <f t="shared" si="78"/>
        <v/>
      </c>
      <c r="E4969" t="s">
        <v>101</v>
      </c>
    </row>
    <row r="4970" spans="1:5" outlineLevel="1" x14ac:dyDescent="0.35">
      <c r="A4970" s="24">
        <f>A4969</f>
        <v>43812</v>
      </c>
      <c r="B4970" s="24" t="str">
        <f>B4969</f>
        <v>EVELINE ALVAREZ</v>
      </c>
      <c r="C4970" s="25">
        <f>SUBTOTAL(9,C4969:C4969)</f>
        <v>36.520000000000003</v>
      </c>
      <c r="D4970" s="25" t="str">
        <f t="shared" si="78"/>
        <v>TOTAL</v>
      </c>
    </row>
    <row r="4971" spans="1:5" outlineLevel="2" x14ac:dyDescent="0.35">
      <c r="A4971" s="11">
        <v>43812</v>
      </c>
      <c r="B4971" t="s">
        <v>1315</v>
      </c>
      <c r="C4971" s="5">
        <v>118.87</v>
      </c>
      <c r="D4971" s="25" t="str">
        <f t="shared" si="78"/>
        <v/>
      </c>
      <c r="E4971" t="s">
        <v>82</v>
      </c>
    </row>
    <row r="4972" spans="1:5" outlineLevel="1" x14ac:dyDescent="0.35">
      <c r="A4972" s="24">
        <f>A4971</f>
        <v>43812</v>
      </c>
      <c r="B4972" s="24" t="str">
        <f>B4971</f>
        <v>FELICIA HOOD</v>
      </c>
      <c r="C4972" s="25">
        <f>SUBTOTAL(9,C4971:C4971)</f>
        <v>118.87</v>
      </c>
      <c r="D4972" s="25" t="str">
        <f t="shared" si="78"/>
        <v>TOTAL</v>
      </c>
    </row>
    <row r="4973" spans="1:5" outlineLevel="2" x14ac:dyDescent="0.35">
      <c r="A4973" s="11">
        <v>43812</v>
      </c>
      <c r="B4973" t="s">
        <v>1316</v>
      </c>
      <c r="C4973" s="5">
        <v>17.41</v>
      </c>
      <c r="D4973" s="25" t="str">
        <f t="shared" si="78"/>
        <v/>
      </c>
      <c r="E4973" t="s">
        <v>93</v>
      </c>
    </row>
    <row r="4974" spans="1:5" outlineLevel="1" x14ac:dyDescent="0.35">
      <c r="A4974" s="24">
        <f>A4973</f>
        <v>43812</v>
      </c>
      <c r="B4974" s="24" t="str">
        <f>B4973</f>
        <v>FELICIA SHEEDY</v>
      </c>
      <c r="C4974" s="25">
        <f>SUBTOTAL(9,C4973:C4973)</f>
        <v>17.41</v>
      </c>
      <c r="D4974" s="25" t="str">
        <f t="shared" si="78"/>
        <v>TOTAL</v>
      </c>
    </row>
    <row r="4975" spans="1:5" outlineLevel="2" x14ac:dyDescent="0.35">
      <c r="A4975" s="11">
        <v>43812</v>
      </c>
      <c r="B4975" t="s">
        <v>759</v>
      </c>
      <c r="C4975" s="5">
        <v>45.78</v>
      </c>
      <c r="D4975" s="25" t="str">
        <f t="shared" si="78"/>
        <v/>
      </c>
      <c r="E4975" t="s">
        <v>101</v>
      </c>
    </row>
    <row r="4976" spans="1:5" outlineLevel="1" x14ac:dyDescent="0.35">
      <c r="A4976" s="24">
        <f>A4975</f>
        <v>43812</v>
      </c>
      <c r="B4976" s="24" t="str">
        <f>B4975</f>
        <v>FLORESTHELA WALKER</v>
      </c>
      <c r="C4976" s="25">
        <f>SUBTOTAL(9,C4975:C4975)</f>
        <v>45.78</v>
      </c>
      <c r="D4976" s="25" t="str">
        <f t="shared" si="78"/>
        <v>TOTAL</v>
      </c>
    </row>
    <row r="4977" spans="1:5" outlineLevel="2" x14ac:dyDescent="0.35">
      <c r="A4977" s="11">
        <v>43812</v>
      </c>
      <c r="B4977" t="s">
        <v>1317</v>
      </c>
      <c r="C4977" s="5">
        <v>15.28</v>
      </c>
      <c r="D4977" s="25" t="str">
        <f t="shared" si="78"/>
        <v/>
      </c>
      <c r="E4977" t="s">
        <v>101</v>
      </c>
    </row>
    <row r="4978" spans="1:5" outlineLevel="1" x14ac:dyDescent="0.35">
      <c r="A4978" s="24">
        <f>A4977</f>
        <v>43812</v>
      </c>
      <c r="B4978" s="24" t="str">
        <f>B4977</f>
        <v>GENA KEMP</v>
      </c>
      <c r="C4978" s="25">
        <f>SUBTOTAL(9,C4977:C4977)</f>
        <v>15.28</v>
      </c>
      <c r="D4978" s="25" t="str">
        <f t="shared" si="78"/>
        <v>TOTAL</v>
      </c>
    </row>
    <row r="4979" spans="1:5" outlineLevel="2" x14ac:dyDescent="0.35">
      <c r="A4979" s="11">
        <v>43812</v>
      </c>
      <c r="B4979" t="s">
        <v>1318</v>
      </c>
      <c r="C4979" s="5">
        <v>363.53</v>
      </c>
      <c r="D4979" s="25" t="str">
        <f t="shared" si="78"/>
        <v/>
      </c>
      <c r="E4979" t="s">
        <v>97</v>
      </c>
    </row>
    <row r="4980" spans="1:5" outlineLevel="1" x14ac:dyDescent="0.35">
      <c r="A4980" s="24">
        <f>A4979</f>
        <v>43812</v>
      </c>
      <c r="B4980" s="24" t="str">
        <f>B4979</f>
        <v>GERALDINE TOHILL</v>
      </c>
      <c r="C4980" s="25">
        <f>SUBTOTAL(9,C4979:C4979)</f>
        <v>363.53</v>
      </c>
      <c r="D4980" s="25" t="str">
        <f t="shared" si="78"/>
        <v>TOTAL</v>
      </c>
    </row>
    <row r="4981" spans="1:5" outlineLevel="2" x14ac:dyDescent="0.35">
      <c r="A4981" s="11">
        <v>43812</v>
      </c>
      <c r="B4981" t="s">
        <v>688</v>
      </c>
      <c r="C4981" s="5">
        <v>22</v>
      </c>
      <c r="D4981" s="25" t="str">
        <f t="shared" si="78"/>
        <v/>
      </c>
      <c r="E4981" t="s">
        <v>104</v>
      </c>
    </row>
    <row r="4982" spans="1:5" outlineLevel="1" x14ac:dyDescent="0.35">
      <c r="A4982" s="24">
        <f>A4981</f>
        <v>43812</v>
      </c>
      <c r="B4982" s="24" t="str">
        <f>B4981</f>
        <v>GILES SHINE</v>
      </c>
      <c r="C4982" s="25">
        <f>SUBTOTAL(9,C4981:C4981)</f>
        <v>22</v>
      </c>
      <c r="D4982" s="25" t="str">
        <f t="shared" si="78"/>
        <v>TOTAL</v>
      </c>
    </row>
    <row r="4983" spans="1:5" outlineLevel="2" x14ac:dyDescent="0.35">
      <c r="A4983" s="11">
        <v>43812</v>
      </c>
      <c r="B4983" t="s">
        <v>436</v>
      </c>
      <c r="C4983" s="5">
        <v>116.09</v>
      </c>
      <c r="D4983" s="25" t="str">
        <f t="shared" si="78"/>
        <v/>
      </c>
      <c r="E4983" t="s">
        <v>101</v>
      </c>
    </row>
    <row r="4984" spans="1:5" outlineLevel="1" x14ac:dyDescent="0.35">
      <c r="A4984" s="24">
        <f>A4983</f>
        <v>43812</v>
      </c>
      <c r="B4984" s="24" t="str">
        <f>B4983</f>
        <v>GINA DAGOSTINO</v>
      </c>
      <c r="C4984" s="25">
        <f>SUBTOTAL(9,C4983:C4983)</f>
        <v>116.09</v>
      </c>
      <c r="D4984" s="25" t="str">
        <f t="shared" si="78"/>
        <v>TOTAL</v>
      </c>
    </row>
    <row r="4985" spans="1:5" outlineLevel="2" x14ac:dyDescent="0.35">
      <c r="A4985" s="11">
        <v>43812</v>
      </c>
      <c r="B4985" t="s">
        <v>1319</v>
      </c>
      <c r="C4985" s="5">
        <v>90.91</v>
      </c>
      <c r="D4985" s="25" t="str">
        <f t="shared" si="78"/>
        <v/>
      </c>
      <c r="E4985" t="s">
        <v>101</v>
      </c>
    </row>
    <row r="4986" spans="1:5" outlineLevel="1" x14ac:dyDescent="0.35">
      <c r="A4986" s="24">
        <f>A4985</f>
        <v>43812</v>
      </c>
      <c r="B4986" s="24" t="str">
        <f>B4985</f>
        <v>GLORIA TRUSKOWSKI</v>
      </c>
      <c r="C4986" s="25">
        <f>SUBTOTAL(9,C4985:C4985)</f>
        <v>90.91</v>
      </c>
      <c r="D4986" s="25" t="str">
        <f t="shared" si="78"/>
        <v>TOTAL</v>
      </c>
    </row>
    <row r="4987" spans="1:5" outlineLevel="2" x14ac:dyDescent="0.35">
      <c r="A4987" s="11">
        <v>43812</v>
      </c>
      <c r="B4987" t="s">
        <v>760</v>
      </c>
      <c r="C4987" s="5">
        <v>58.9</v>
      </c>
      <c r="D4987" s="25" t="str">
        <f t="shared" si="78"/>
        <v/>
      </c>
      <c r="E4987" t="s">
        <v>101</v>
      </c>
    </row>
    <row r="4988" spans="1:5" outlineLevel="1" x14ac:dyDescent="0.35">
      <c r="A4988" s="24">
        <f>A4987</f>
        <v>43812</v>
      </c>
      <c r="B4988" s="24" t="str">
        <f>B4987</f>
        <v>HEATHER BURLEY</v>
      </c>
      <c r="C4988" s="25">
        <f>SUBTOTAL(9,C4987:C4987)</f>
        <v>58.9</v>
      </c>
      <c r="D4988" s="25" t="str">
        <f t="shared" si="78"/>
        <v>TOTAL</v>
      </c>
    </row>
    <row r="4989" spans="1:5" outlineLevel="2" x14ac:dyDescent="0.35">
      <c r="A4989" s="11">
        <v>43812</v>
      </c>
      <c r="B4989" t="s">
        <v>1320</v>
      </c>
      <c r="C4989" s="5">
        <v>263.77999999999997</v>
      </c>
      <c r="D4989" s="25" t="str">
        <f t="shared" si="78"/>
        <v/>
      </c>
      <c r="E4989" t="s">
        <v>101</v>
      </c>
    </row>
    <row r="4990" spans="1:5" outlineLevel="2" x14ac:dyDescent="0.35">
      <c r="A4990" s="11">
        <v>43812</v>
      </c>
      <c r="B4990" t="s">
        <v>1320</v>
      </c>
      <c r="C4990" s="5">
        <v>307.86</v>
      </c>
      <c r="D4990" s="25" t="str">
        <f t="shared" si="78"/>
        <v/>
      </c>
      <c r="E4990" t="s">
        <v>97</v>
      </c>
    </row>
    <row r="4991" spans="1:5" outlineLevel="2" x14ac:dyDescent="0.35">
      <c r="A4991" s="11">
        <v>43812</v>
      </c>
      <c r="B4991" t="s">
        <v>1320</v>
      </c>
      <c r="C4991" s="5">
        <v>249</v>
      </c>
      <c r="D4991" s="25" t="str">
        <f t="shared" si="78"/>
        <v/>
      </c>
      <c r="E4991" t="s">
        <v>82</v>
      </c>
    </row>
    <row r="4992" spans="1:5" outlineLevel="1" x14ac:dyDescent="0.35">
      <c r="A4992" s="24">
        <f>A4991</f>
        <v>43812</v>
      </c>
      <c r="B4992" s="24" t="str">
        <f>B4991</f>
        <v>HELLEN SECRIST</v>
      </c>
      <c r="C4992" s="25">
        <f>SUBTOTAL(9,C4989:C4991)</f>
        <v>820.64</v>
      </c>
      <c r="D4992" s="25" t="str">
        <f t="shared" si="78"/>
        <v>TOTAL</v>
      </c>
    </row>
    <row r="4993" spans="1:5" outlineLevel="2" x14ac:dyDescent="0.35">
      <c r="A4993" s="11">
        <v>43812</v>
      </c>
      <c r="B4993" t="s">
        <v>689</v>
      </c>
      <c r="C4993" s="5">
        <v>92.66</v>
      </c>
      <c r="D4993" s="25" t="str">
        <f t="shared" si="78"/>
        <v/>
      </c>
      <c r="E4993" t="s">
        <v>79</v>
      </c>
    </row>
    <row r="4994" spans="1:5" outlineLevel="1" x14ac:dyDescent="0.35">
      <c r="A4994" s="24">
        <f>A4993</f>
        <v>43812</v>
      </c>
      <c r="B4994" s="24" t="str">
        <f>B4993</f>
        <v>HOWARD GRIMET</v>
      </c>
      <c r="C4994" s="25">
        <f>SUBTOTAL(9,C4993:C4993)</f>
        <v>92.66</v>
      </c>
      <c r="D4994" s="25" t="str">
        <f t="shared" si="78"/>
        <v>TOTAL</v>
      </c>
    </row>
    <row r="4995" spans="1:5" outlineLevel="2" x14ac:dyDescent="0.35">
      <c r="A4995" s="11">
        <v>43812</v>
      </c>
      <c r="B4995" t="s">
        <v>623</v>
      </c>
      <c r="C4995" s="5">
        <v>21.27</v>
      </c>
      <c r="D4995" s="25" t="str">
        <f t="shared" si="78"/>
        <v/>
      </c>
      <c r="E4995" t="s">
        <v>101</v>
      </c>
    </row>
    <row r="4996" spans="1:5" outlineLevel="1" x14ac:dyDescent="0.35">
      <c r="A4996" s="24">
        <f>A4995</f>
        <v>43812</v>
      </c>
      <c r="B4996" s="24" t="str">
        <f>B4995</f>
        <v>JACLYN CLEMENTS</v>
      </c>
      <c r="C4996" s="25">
        <f>SUBTOTAL(9,C4995:C4995)</f>
        <v>21.27</v>
      </c>
      <c r="D4996" s="25" t="str">
        <f t="shared" si="78"/>
        <v>TOTAL</v>
      </c>
    </row>
    <row r="4997" spans="1:5" outlineLevel="2" x14ac:dyDescent="0.35">
      <c r="A4997" s="11">
        <v>43812</v>
      </c>
      <c r="B4997" t="s">
        <v>1321</v>
      </c>
      <c r="C4997" s="5">
        <v>806</v>
      </c>
      <c r="D4997" s="25" t="str">
        <f t="shared" si="78"/>
        <v/>
      </c>
      <c r="E4997" t="s">
        <v>97</v>
      </c>
    </row>
    <row r="4998" spans="1:5" outlineLevel="1" x14ac:dyDescent="0.35">
      <c r="A4998" s="24">
        <f>A4997</f>
        <v>43812</v>
      </c>
      <c r="B4998" s="24" t="str">
        <f>B4997</f>
        <v>JAMES CRIDER</v>
      </c>
      <c r="C4998" s="25">
        <f>SUBTOTAL(9,C4997:C4997)</f>
        <v>806</v>
      </c>
      <c r="D4998" s="25" t="str">
        <f t="shared" si="78"/>
        <v>TOTAL</v>
      </c>
    </row>
    <row r="4999" spans="1:5" outlineLevel="2" x14ac:dyDescent="0.35">
      <c r="A4999" s="11">
        <v>43812</v>
      </c>
      <c r="B4999" t="s">
        <v>1322</v>
      </c>
      <c r="C4999" s="5">
        <v>43.6</v>
      </c>
      <c r="D4999" s="25" t="str">
        <f t="shared" si="78"/>
        <v/>
      </c>
      <c r="E4999" t="s">
        <v>101</v>
      </c>
    </row>
    <row r="5000" spans="1:5" outlineLevel="2" x14ac:dyDescent="0.35">
      <c r="A5000" s="11">
        <v>43812</v>
      </c>
      <c r="B5000" t="s">
        <v>1322</v>
      </c>
      <c r="C5000" s="5">
        <v>97.82</v>
      </c>
      <c r="D5000" s="25" t="str">
        <f t="shared" si="78"/>
        <v/>
      </c>
      <c r="E5000" t="s">
        <v>97</v>
      </c>
    </row>
    <row r="5001" spans="1:5" outlineLevel="1" x14ac:dyDescent="0.35">
      <c r="A5001" s="24">
        <f>A5000</f>
        <v>43812</v>
      </c>
      <c r="B5001" s="24" t="str">
        <f>B5000</f>
        <v>JAMES KALKE</v>
      </c>
      <c r="C5001" s="25">
        <f>SUBTOTAL(9,C4999:C5000)</f>
        <v>141.41999999999999</v>
      </c>
      <c r="D5001" s="25" t="str">
        <f t="shared" si="78"/>
        <v>TOTAL</v>
      </c>
    </row>
    <row r="5002" spans="1:5" outlineLevel="2" x14ac:dyDescent="0.35">
      <c r="A5002" s="11">
        <v>43812</v>
      </c>
      <c r="B5002" t="s">
        <v>1323</v>
      </c>
      <c r="C5002" s="5">
        <v>33.79</v>
      </c>
      <c r="D5002" s="25" t="str">
        <f t="shared" si="78"/>
        <v/>
      </c>
      <c r="E5002" t="s">
        <v>101</v>
      </c>
    </row>
    <row r="5003" spans="1:5" outlineLevel="1" x14ac:dyDescent="0.35">
      <c r="A5003" s="24">
        <f>A5002</f>
        <v>43812</v>
      </c>
      <c r="B5003" s="24" t="str">
        <f>B5002</f>
        <v>JANET POLLACK</v>
      </c>
      <c r="C5003" s="25">
        <f>SUBTOTAL(9,C5002:C5002)</f>
        <v>33.79</v>
      </c>
      <c r="D5003" s="25" t="str">
        <f t="shared" si="78"/>
        <v>TOTAL</v>
      </c>
    </row>
    <row r="5004" spans="1:5" outlineLevel="2" x14ac:dyDescent="0.35">
      <c r="A5004" s="11">
        <v>43812</v>
      </c>
      <c r="B5004" t="s">
        <v>1324</v>
      </c>
      <c r="C5004" s="5">
        <v>43.6</v>
      </c>
      <c r="D5004" s="25" t="str">
        <f t="shared" si="78"/>
        <v/>
      </c>
      <c r="E5004" t="s">
        <v>101</v>
      </c>
    </row>
    <row r="5005" spans="1:5" outlineLevel="2" x14ac:dyDescent="0.35">
      <c r="A5005" s="11">
        <v>43812</v>
      </c>
      <c r="B5005" t="s">
        <v>1324</v>
      </c>
      <c r="C5005" s="5">
        <v>167.97</v>
      </c>
      <c r="D5005" s="25" t="str">
        <f t="shared" si="78"/>
        <v/>
      </c>
      <c r="E5005" t="s">
        <v>97</v>
      </c>
    </row>
    <row r="5006" spans="1:5" outlineLevel="1" x14ac:dyDescent="0.35">
      <c r="A5006" s="24">
        <f>A5005</f>
        <v>43812</v>
      </c>
      <c r="B5006" s="24" t="str">
        <f>B5005</f>
        <v>JANIE BAZARGANI</v>
      </c>
      <c r="C5006" s="25">
        <f>SUBTOTAL(9,C5004:C5005)</f>
        <v>211.57</v>
      </c>
      <c r="D5006" s="25" t="str">
        <f t="shared" si="78"/>
        <v>TOTAL</v>
      </c>
    </row>
    <row r="5007" spans="1:5" outlineLevel="2" x14ac:dyDescent="0.35">
      <c r="A5007" s="11">
        <v>43812</v>
      </c>
      <c r="B5007" t="s">
        <v>990</v>
      </c>
      <c r="C5007" s="5">
        <v>68.7</v>
      </c>
      <c r="D5007" s="25" t="str">
        <f t="shared" si="78"/>
        <v/>
      </c>
      <c r="E5007" t="s">
        <v>101</v>
      </c>
    </row>
    <row r="5008" spans="1:5" outlineLevel="1" x14ac:dyDescent="0.35">
      <c r="A5008" s="24">
        <f>A5007</f>
        <v>43812</v>
      </c>
      <c r="B5008" s="24" t="str">
        <f>B5007</f>
        <v>JEFFREY FURRH</v>
      </c>
      <c r="C5008" s="25">
        <f>SUBTOTAL(9,C5007:C5007)</f>
        <v>68.7</v>
      </c>
      <c r="D5008" s="25" t="str">
        <f t="shared" si="78"/>
        <v>TOTAL</v>
      </c>
    </row>
    <row r="5009" spans="1:5" outlineLevel="2" x14ac:dyDescent="0.35">
      <c r="A5009" s="11">
        <v>43812</v>
      </c>
      <c r="B5009" t="s">
        <v>522</v>
      </c>
      <c r="C5009" s="5">
        <v>150</v>
      </c>
      <c r="D5009" s="25" t="str">
        <f t="shared" si="78"/>
        <v/>
      </c>
      <c r="E5009" t="s">
        <v>99</v>
      </c>
    </row>
    <row r="5010" spans="1:5" outlineLevel="1" x14ac:dyDescent="0.35">
      <c r="A5010" s="24">
        <f>A5009</f>
        <v>43812</v>
      </c>
      <c r="B5010" s="24" t="str">
        <f>B5009</f>
        <v>JENNIFER BRUNSELL</v>
      </c>
      <c r="C5010" s="25">
        <f>SUBTOTAL(9,C5009:C5009)</f>
        <v>150</v>
      </c>
      <c r="D5010" s="25" t="str">
        <f t="shared" si="78"/>
        <v>TOTAL</v>
      </c>
    </row>
    <row r="5011" spans="1:5" outlineLevel="2" x14ac:dyDescent="0.35">
      <c r="A5011" s="11">
        <v>43812</v>
      </c>
      <c r="B5011" t="s">
        <v>761</v>
      </c>
      <c r="C5011" s="5">
        <v>70.95</v>
      </c>
      <c r="D5011" s="25" t="str">
        <f t="shared" si="78"/>
        <v/>
      </c>
      <c r="E5011" t="s">
        <v>79</v>
      </c>
    </row>
    <row r="5012" spans="1:5" outlineLevel="1" x14ac:dyDescent="0.35">
      <c r="A5012" s="24">
        <f>A5011</f>
        <v>43812</v>
      </c>
      <c r="B5012" s="24" t="str">
        <f>B5011</f>
        <v>JENNIFER MABRAY</v>
      </c>
      <c r="C5012" s="25">
        <f>SUBTOTAL(9,C5011:C5011)</f>
        <v>70.95</v>
      </c>
      <c r="D5012" s="25" t="str">
        <f t="shared" si="78"/>
        <v>TOTAL</v>
      </c>
    </row>
    <row r="5013" spans="1:5" outlineLevel="2" x14ac:dyDescent="0.35">
      <c r="A5013" s="11">
        <v>43812</v>
      </c>
      <c r="B5013" t="s">
        <v>625</v>
      </c>
      <c r="C5013" s="5">
        <v>435.55</v>
      </c>
      <c r="D5013" s="25" t="str">
        <f t="shared" si="78"/>
        <v/>
      </c>
      <c r="E5013" t="s">
        <v>101</v>
      </c>
    </row>
    <row r="5014" spans="1:5" outlineLevel="1" x14ac:dyDescent="0.35">
      <c r="A5014" s="24">
        <f>A5013</f>
        <v>43812</v>
      </c>
      <c r="B5014" s="24" t="str">
        <f>B5013</f>
        <v>JENNIFER MAGEE</v>
      </c>
      <c r="C5014" s="25">
        <f>SUBTOTAL(9,C5013:C5013)</f>
        <v>435.55</v>
      </c>
      <c r="D5014" s="25" t="str">
        <f t="shared" ref="D5014:D5077" si="79">IF(E5014="","TOTAL","")</f>
        <v>TOTAL</v>
      </c>
    </row>
    <row r="5015" spans="1:5" outlineLevel="2" x14ac:dyDescent="0.35">
      <c r="A5015" s="11">
        <v>43812</v>
      </c>
      <c r="B5015" t="s">
        <v>1325</v>
      </c>
      <c r="C5015" s="5">
        <v>20</v>
      </c>
      <c r="D5015" s="25" t="str">
        <f t="shared" si="79"/>
        <v/>
      </c>
      <c r="E5015" t="s">
        <v>82</v>
      </c>
    </row>
    <row r="5016" spans="1:5" outlineLevel="1" x14ac:dyDescent="0.35">
      <c r="A5016" s="24">
        <f>A5015</f>
        <v>43812</v>
      </c>
      <c r="B5016" s="24" t="str">
        <f>B5015</f>
        <v>JENNIFER MARTIN</v>
      </c>
      <c r="C5016" s="25">
        <f>SUBTOTAL(9,C5015:C5015)</f>
        <v>20</v>
      </c>
      <c r="D5016" s="25" t="str">
        <f t="shared" si="79"/>
        <v>TOTAL</v>
      </c>
    </row>
    <row r="5017" spans="1:5" outlineLevel="2" x14ac:dyDescent="0.35">
      <c r="A5017" s="11">
        <v>43812</v>
      </c>
      <c r="B5017" t="s">
        <v>1326</v>
      </c>
      <c r="C5017" s="5">
        <v>185</v>
      </c>
      <c r="D5017" s="25" t="str">
        <f t="shared" si="79"/>
        <v/>
      </c>
      <c r="E5017" t="s">
        <v>82</v>
      </c>
    </row>
    <row r="5018" spans="1:5" outlineLevel="1" x14ac:dyDescent="0.35">
      <c r="A5018" s="24">
        <f>A5017</f>
        <v>43812</v>
      </c>
      <c r="B5018" s="24" t="str">
        <f>B5017</f>
        <v>JENNIFER SHORTT</v>
      </c>
      <c r="C5018" s="25">
        <f>SUBTOTAL(9,C5017:C5017)</f>
        <v>185</v>
      </c>
      <c r="D5018" s="25" t="str">
        <f t="shared" si="79"/>
        <v>TOTAL</v>
      </c>
    </row>
    <row r="5019" spans="1:5" outlineLevel="2" x14ac:dyDescent="0.35">
      <c r="A5019" s="11">
        <v>43812</v>
      </c>
      <c r="B5019" t="s">
        <v>1327</v>
      </c>
      <c r="C5019" s="5">
        <v>24.53</v>
      </c>
      <c r="D5019" s="25" t="str">
        <f t="shared" si="79"/>
        <v/>
      </c>
      <c r="E5019" t="s">
        <v>101</v>
      </c>
    </row>
    <row r="5020" spans="1:5" outlineLevel="1" x14ac:dyDescent="0.35">
      <c r="A5020" s="24">
        <f>A5019</f>
        <v>43812</v>
      </c>
      <c r="B5020" s="24" t="str">
        <f>B5019</f>
        <v>JESSICA GAMBINO</v>
      </c>
      <c r="C5020" s="25">
        <f>SUBTOTAL(9,C5019:C5019)</f>
        <v>24.53</v>
      </c>
      <c r="D5020" s="25" t="str">
        <f t="shared" si="79"/>
        <v>TOTAL</v>
      </c>
    </row>
    <row r="5021" spans="1:5" outlineLevel="2" x14ac:dyDescent="0.35">
      <c r="A5021" s="11">
        <v>43812</v>
      </c>
      <c r="B5021" t="s">
        <v>762</v>
      </c>
      <c r="C5021" s="5">
        <v>39.24</v>
      </c>
      <c r="D5021" s="25" t="str">
        <f t="shared" si="79"/>
        <v/>
      </c>
      <c r="E5021" t="s">
        <v>101</v>
      </c>
    </row>
    <row r="5022" spans="1:5" outlineLevel="1" x14ac:dyDescent="0.35">
      <c r="A5022" s="24">
        <f>A5021</f>
        <v>43812</v>
      </c>
      <c r="B5022" s="24" t="str">
        <f>B5021</f>
        <v>JESSICA SHULTS</v>
      </c>
      <c r="C5022" s="25">
        <f>SUBTOTAL(9,C5021:C5021)</f>
        <v>39.24</v>
      </c>
      <c r="D5022" s="25" t="str">
        <f t="shared" si="79"/>
        <v>TOTAL</v>
      </c>
    </row>
    <row r="5023" spans="1:5" outlineLevel="2" x14ac:dyDescent="0.35">
      <c r="A5023" s="11">
        <v>43812</v>
      </c>
      <c r="B5023" t="s">
        <v>627</v>
      </c>
      <c r="C5023" s="5">
        <v>59.47</v>
      </c>
      <c r="D5023" s="25" t="str">
        <f t="shared" si="79"/>
        <v/>
      </c>
      <c r="E5023" t="s">
        <v>101</v>
      </c>
    </row>
    <row r="5024" spans="1:5" outlineLevel="1" x14ac:dyDescent="0.35">
      <c r="A5024" s="24">
        <f>A5023</f>
        <v>43812</v>
      </c>
      <c r="B5024" s="24" t="str">
        <f>B5023</f>
        <v>JESSICA SMITH LEE</v>
      </c>
      <c r="C5024" s="25">
        <f>SUBTOTAL(9,C5023:C5023)</f>
        <v>59.47</v>
      </c>
      <c r="D5024" s="25" t="str">
        <f t="shared" si="79"/>
        <v>TOTAL</v>
      </c>
    </row>
    <row r="5025" spans="1:5" outlineLevel="2" x14ac:dyDescent="0.35">
      <c r="A5025" s="11">
        <v>43812</v>
      </c>
      <c r="B5025" t="s">
        <v>628</v>
      </c>
      <c r="C5025" s="5">
        <v>98.65</v>
      </c>
      <c r="D5025" s="25" t="str">
        <f t="shared" si="79"/>
        <v/>
      </c>
      <c r="E5025" t="s">
        <v>101</v>
      </c>
    </row>
    <row r="5026" spans="1:5" outlineLevel="1" x14ac:dyDescent="0.35">
      <c r="A5026" s="24">
        <f>A5025</f>
        <v>43812</v>
      </c>
      <c r="B5026" s="24" t="str">
        <f>B5025</f>
        <v>JESSICA WRIGHT</v>
      </c>
      <c r="C5026" s="25">
        <f>SUBTOTAL(9,C5025:C5025)</f>
        <v>98.65</v>
      </c>
      <c r="D5026" s="25" t="str">
        <f t="shared" si="79"/>
        <v>TOTAL</v>
      </c>
    </row>
    <row r="5027" spans="1:5" outlineLevel="2" x14ac:dyDescent="0.35">
      <c r="A5027" s="11">
        <v>43812</v>
      </c>
      <c r="B5027" t="s">
        <v>394</v>
      </c>
      <c r="C5027" s="5">
        <v>32.479999999999997</v>
      </c>
      <c r="D5027" s="25" t="str">
        <f t="shared" si="79"/>
        <v/>
      </c>
      <c r="E5027" t="s">
        <v>79</v>
      </c>
    </row>
    <row r="5028" spans="1:5" outlineLevel="1" x14ac:dyDescent="0.35">
      <c r="A5028" s="24">
        <f>A5027</f>
        <v>43812</v>
      </c>
      <c r="B5028" s="24" t="str">
        <f>B5027</f>
        <v>JESSIE MILLER</v>
      </c>
      <c r="C5028" s="25">
        <f>SUBTOTAL(9,C5027:C5027)</f>
        <v>32.479999999999997</v>
      </c>
      <c r="D5028" s="25" t="str">
        <f t="shared" si="79"/>
        <v>TOTAL</v>
      </c>
    </row>
    <row r="5029" spans="1:5" outlineLevel="2" x14ac:dyDescent="0.35">
      <c r="A5029" s="11">
        <v>43812</v>
      </c>
      <c r="B5029" t="s">
        <v>629</v>
      </c>
      <c r="C5029" s="5">
        <v>13.09</v>
      </c>
      <c r="D5029" s="25" t="str">
        <f t="shared" si="79"/>
        <v/>
      </c>
      <c r="E5029" t="s">
        <v>101</v>
      </c>
    </row>
    <row r="5030" spans="1:5" outlineLevel="1" x14ac:dyDescent="0.35">
      <c r="A5030" s="24">
        <f>A5029</f>
        <v>43812</v>
      </c>
      <c r="B5030" s="24" t="str">
        <f>B5029</f>
        <v>JILL HOBBS</v>
      </c>
      <c r="C5030" s="25">
        <f>SUBTOTAL(9,C5029:C5029)</f>
        <v>13.09</v>
      </c>
      <c r="D5030" s="25" t="str">
        <f t="shared" si="79"/>
        <v>TOTAL</v>
      </c>
    </row>
    <row r="5031" spans="1:5" outlineLevel="2" x14ac:dyDescent="0.35">
      <c r="A5031" s="11">
        <v>43812</v>
      </c>
      <c r="B5031" t="s">
        <v>1328</v>
      </c>
      <c r="C5031" s="5">
        <v>57.71</v>
      </c>
      <c r="D5031" s="25" t="str">
        <f t="shared" si="79"/>
        <v/>
      </c>
      <c r="E5031" t="s">
        <v>76</v>
      </c>
    </row>
    <row r="5032" spans="1:5" outlineLevel="1" x14ac:dyDescent="0.35">
      <c r="A5032" s="24">
        <f>A5031</f>
        <v>43812</v>
      </c>
      <c r="B5032" s="24" t="str">
        <f>B5031</f>
        <v>JILL WALTON</v>
      </c>
      <c r="C5032" s="25">
        <f>SUBTOTAL(9,C5031:C5031)</f>
        <v>57.71</v>
      </c>
      <c r="D5032" s="25" t="str">
        <f t="shared" si="79"/>
        <v>TOTAL</v>
      </c>
    </row>
    <row r="5033" spans="1:5" outlineLevel="2" x14ac:dyDescent="0.35">
      <c r="A5033" s="11">
        <v>43812</v>
      </c>
      <c r="B5033" t="s">
        <v>439</v>
      </c>
      <c r="C5033" s="5">
        <v>120.99</v>
      </c>
      <c r="D5033" s="25" t="str">
        <f t="shared" si="79"/>
        <v/>
      </c>
      <c r="E5033" t="s">
        <v>101</v>
      </c>
    </row>
    <row r="5034" spans="1:5" outlineLevel="1" x14ac:dyDescent="0.35">
      <c r="A5034" s="24">
        <f>A5033</f>
        <v>43812</v>
      </c>
      <c r="B5034" s="24" t="str">
        <f>B5033</f>
        <v>JO ANNE CORBIN</v>
      </c>
      <c r="C5034" s="25">
        <f>SUBTOTAL(9,C5033:C5033)</f>
        <v>120.99</v>
      </c>
      <c r="D5034" s="25" t="str">
        <f t="shared" si="79"/>
        <v>TOTAL</v>
      </c>
    </row>
    <row r="5035" spans="1:5" outlineLevel="2" x14ac:dyDescent="0.35">
      <c r="A5035" s="11">
        <v>43812</v>
      </c>
      <c r="B5035" t="s">
        <v>763</v>
      </c>
      <c r="C5035" s="5">
        <v>54.51</v>
      </c>
      <c r="D5035" s="25" t="str">
        <f t="shared" si="79"/>
        <v/>
      </c>
      <c r="E5035" t="s">
        <v>101</v>
      </c>
    </row>
    <row r="5036" spans="1:5" outlineLevel="1" x14ac:dyDescent="0.35">
      <c r="A5036" s="24">
        <f>A5035</f>
        <v>43812</v>
      </c>
      <c r="B5036" s="24" t="str">
        <f>B5035</f>
        <v>JOAN FERGUSON</v>
      </c>
      <c r="C5036" s="25">
        <f>SUBTOTAL(9,C5035:C5035)</f>
        <v>54.51</v>
      </c>
      <c r="D5036" s="25" t="str">
        <f t="shared" si="79"/>
        <v>TOTAL</v>
      </c>
    </row>
    <row r="5037" spans="1:5" outlineLevel="2" x14ac:dyDescent="0.35">
      <c r="A5037" s="11">
        <v>43812</v>
      </c>
      <c r="B5037" t="s">
        <v>1329</v>
      </c>
      <c r="C5037" s="5">
        <v>26.73</v>
      </c>
      <c r="D5037" s="25" t="str">
        <f t="shared" si="79"/>
        <v/>
      </c>
      <c r="E5037" t="s">
        <v>101</v>
      </c>
    </row>
    <row r="5038" spans="1:5" outlineLevel="1" x14ac:dyDescent="0.35">
      <c r="A5038" s="24">
        <f>A5037</f>
        <v>43812</v>
      </c>
      <c r="B5038" s="24" t="str">
        <f>B5037</f>
        <v>JOANNA ZHU</v>
      </c>
      <c r="C5038" s="25">
        <f>SUBTOTAL(9,C5037:C5037)</f>
        <v>26.73</v>
      </c>
      <c r="D5038" s="25" t="str">
        <f t="shared" si="79"/>
        <v>TOTAL</v>
      </c>
    </row>
    <row r="5039" spans="1:5" outlineLevel="2" x14ac:dyDescent="0.35">
      <c r="A5039" s="11">
        <v>43812</v>
      </c>
      <c r="B5039" t="s">
        <v>764</v>
      </c>
      <c r="C5039" s="5">
        <v>51.26</v>
      </c>
      <c r="D5039" s="25" t="str">
        <f t="shared" si="79"/>
        <v/>
      </c>
      <c r="E5039" t="s">
        <v>101</v>
      </c>
    </row>
    <row r="5040" spans="1:5" outlineLevel="1" x14ac:dyDescent="0.35">
      <c r="A5040" s="24">
        <f>A5039</f>
        <v>43812</v>
      </c>
      <c r="B5040" s="24" t="str">
        <f>B5039</f>
        <v>JOYCE WAGGONER</v>
      </c>
      <c r="C5040" s="25">
        <f>SUBTOTAL(9,C5039:C5039)</f>
        <v>51.26</v>
      </c>
      <c r="D5040" s="25" t="str">
        <f t="shared" si="79"/>
        <v>TOTAL</v>
      </c>
    </row>
    <row r="5041" spans="1:5" outlineLevel="2" x14ac:dyDescent="0.35">
      <c r="A5041" s="11">
        <v>43812</v>
      </c>
      <c r="B5041" t="s">
        <v>765</v>
      </c>
      <c r="C5041" s="5">
        <v>22.89</v>
      </c>
      <c r="D5041" s="25" t="str">
        <f t="shared" si="79"/>
        <v/>
      </c>
      <c r="E5041" t="s">
        <v>101</v>
      </c>
    </row>
    <row r="5042" spans="1:5" outlineLevel="1" x14ac:dyDescent="0.35">
      <c r="A5042" s="24">
        <f>A5041</f>
        <v>43812</v>
      </c>
      <c r="B5042" s="24" t="str">
        <f>B5041</f>
        <v>JUDSON ANDERSON</v>
      </c>
      <c r="C5042" s="25">
        <f>SUBTOTAL(9,C5041:C5041)</f>
        <v>22.89</v>
      </c>
      <c r="D5042" s="25" t="str">
        <f t="shared" si="79"/>
        <v>TOTAL</v>
      </c>
    </row>
    <row r="5043" spans="1:5" outlineLevel="2" x14ac:dyDescent="0.35">
      <c r="A5043" s="11">
        <v>43812</v>
      </c>
      <c r="B5043" t="s">
        <v>1330</v>
      </c>
      <c r="C5043" s="5">
        <v>173.31</v>
      </c>
      <c r="D5043" s="25" t="str">
        <f t="shared" si="79"/>
        <v/>
      </c>
      <c r="E5043" t="s">
        <v>97</v>
      </c>
    </row>
    <row r="5044" spans="1:5" outlineLevel="1" x14ac:dyDescent="0.35">
      <c r="A5044" s="24">
        <f>A5043</f>
        <v>43812</v>
      </c>
      <c r="B5044" s="24" t="str">
        <f>B5043</f>
        <v>JULIE BARENTINE</v>
      </c>
      <c r="C5044" s="25">
        <f>SUBTOTAL(9,C5043:C5043)</f>
        <v>173.31</v>
      </c>
      <c r="D5044" s="25" t="str">
        <f t="shared" si="79"/>
        <v>TOTAL</v>
      </c>
    </row>
    <row r="5045" spans="1:5" outlineLevel="2" x14ac:dyDescent="0.35">
      <c r="A5045" s="11">
        <v>43812</v>
      </c>
      <c r="B5045" t="s">
        <v>766</v>
      </c>
      <c r="C5045" s="5">
        <v>50.69</v>
      </c>
      <c r="D5045" s="25" t="str">
        <f t="shared" si="79"/>
        <v/>
      </c>
      <c r="E5045" t="s">
        <v>101</v>
      </c>
    </row>
    <row r="5046" spans="1:5" outlineLevel="1" x14ac:dyDescent="0.35">
      <c r="A5046" s="24">
        <f>A5045</f>
        <v>43812</v>
      </c>
      <c r="B5046" s="24" t="str">
        <f>B5045</f>
        <v>KACIE BRIDGES</v>
      </c>
      <c r="C5046" s="25">
        <f>SUBTOTAL(9,C5045:C5045)</f>
        <v>50.69</v>
      </c>
      <c r="D5046" s="25" t="str">
        <f t="shared" si="79"/>
        <v>TOTAL</v>
      </c>
    </row>
    <row r="5047" spans="1:5" outlineLevel="2" x14ac:dyDescent="0.35">
      <c r="A5047" s="11">
        <v>43812</v>
      </c>
      <c r="B5047" t="s">
        <v>1331</v>
      </c>
      <c r="C5047" s="5">
        <v>65.8</v>
      </c>
      <c r="D5047" s="25" t="str">
        <f t="shared" si="79"/>
        <v/>
      </c>
      <c r="E5047" t="s">
        <v>79</v>
      </c>
    </row>
    <row r="5048" spans="1:5" outlineLevel="1" x14ac:dyDescent="0.35">
      <c r="A5048" s="24">
        <f>A5047</f>
        <v>43812</v>
      </c>
      <c r="B5048" s="24" t="str">
        <f>B5047</f>
        <v>KAITLYN POPLOSKI</v>
      </c>
      <c r="C5048" s="25">
        <f>SUBTOTAL(9,C5047:C5047)</f>
        <v>65.8</v>
      </c>
      <c r="D5048" s="25" t="str">
        <f t="shared" si="79"/>
        <v>TOTAL</v>
      </c>
    </row>
    <row r="5049" spans="1:5" outlineLevel="2" x14ac:dyDescent="0.35">
      <c r="A5049" s="11">
        <v>43812</v>
      </c>
      <c r="B5049" t="s">
        <v>440</v>
      </c>
      <c r="C5049" s="5">
        <v>15.26</v>
      </c>
      <c r="D5049" s="25" t="str">
        <f t="shared" si="79"/>
        <v/>
      </c>
      <c r="E5049" t="s">
        <v>101</v>
      </c>
    </row>
    <row r="5050" spans="1:5" outlineLevel="1" x14ac:dyDescent="0.35">
      <c r="A5050" s="24">
        <f>A5049</f>
        <v>43812</v>
      </c>
      <c r="B5050" s="24" t="str">
        <f>B5049</f>
        <v>KAREN COOK</v>
      </c>
      <c r="C5050" s="25">
        <f>SUBTOTAL(9,C5049:C5049)</f>
        <v>15.26</v>
      </c>
      <c r="D5050" s="25" t="str">
        <f t="shared" si="79"/>
        <v>TOTAL</v>
      </c>
    </row>
    <row r="5051" spans="1:5" outlineLevel="2" x14ac:dyDescent="0.35">
      <c r="A5051" s="11">
        <v>43812</v>
      </c>
      <c r="B5051" t="s">
        <v>767</v>
      </c>
      <c r="C5051" s="5">
        <v>46.34</v>
      </c>
      <c r="D5051" s="25" t="str">
        <f t="shared" si="79"/>
        <v/>
      </c>
      <c r="E5051" t="s">
        <v>101</v>
      </c>
    </row>
    <row r="5052" spans="1:5" outlineLevel="1" x14ac:dyDescent="0.35">
      <c r="A5052" s="24">
        <f>A5051</f>
        <v>43812</v>
      </c>
      <c r="B5052" s="24" t="str">
        <f>B5051</f>
        <v>KAREN KALMUS</v>
      </c>
      <c r="C5052" s="25">
        <f>SUBTOTAL(9,C5051:C5051)</f>
        <v>46.34</v>
      </c>
      <c r="D5052" s="25" t="str">
        <f t="shared" si="79"/>
        <v>TOTAL</v>
      </c>
    </row>
    <row r="5053" spans="1:5" outlineLevel="2" x14ac:dyDescent="0.35">
      <c r="A5053" s="11">
        <v>43812</v>
      </c>
      <c r="B5053" t="s">
        <v>441</v>
      </c>
      <c r="C5053" s="5">
        <v>164.63</v>
      </c>
      <c r="D5053" s="25" t="str">
        <f t="shared" si="79"/>
        <v/>
      </c>
      <c r="E5053" t="s">
        <v>101</v>
      </c>
    </row>
    <row r="5054" spans="1:5" outlineLevel="1" x14ac:dyDescent="0.35">
      <c r="A5054" s="24">
        <f>A5053</f>
        <v>43812</v>
      </c>
      <c r="B5054" s="24" t="str">
        <f>B5053</f>
        <v>KAREN LINDSEY</v>
      </c>
      <c r="C5054" s="25">
        <f>SUBTOTAL(9,C5053:C5053)</f>
        <v>164.63</v>
      </c>
      <c r="D5054" s="25" t="str">
        <f t="shared" si="79"/>
        <v>TOTAL</v>
      </c>
    </row>
    <row r="5055" spans="1:5" outlineLevel="2" x14ac:dyDescent="0.35">
      <c r="A5055" s="11">
        <v>43812</v>
      </c>
      <c r="B5055" t="s">
        <v>630</v>
      </c>
      <c r="C5055" s="5">
        <v>90.9</v>
      </c>
      <c r="D5055" s="25" t="str">
        <f t="shared" si="79"/>
        <v/>
      </c>
      <c r="E5055" t="s">
        <v>93</v>
      </c>
    </row>
    <row r="5056" spans="1:5" outlineLevel="1" x14ac:dyDescent="0.35">
      <c r="A5056" s="24">
        <f>A5055</f>
        <v>43812</v>
      </c>
      <c r="B5056" s="24" t="str">
        <f>B5055</f>
        <v>KAREN MULLER</v>
      </c>
      <c r="C5056" s="25">
        <f>SUBTOTAL(9,C5055:C5055)</f>
        <v>90.9</v>
      </c>
      <c r="D5056" s="25" t="str">
        <f t="shared" si="79"/>
        <v>TOTAL</v>
      </c>
    </row>
    <row r="5057" spans="1:5" outlineLevel="2" x14ac:dyDescent="0.35">
      <c r="A5057" s="11">
        <v>43812</v>
      </c>
      <c r="B5057" t="s">
        <v>1332</v>
      </c>
      <c r="C5057" s="5">
        <v>10.9</v>
      </c>
      <c r="D5057" s="25" t="str">
        <f t="shared" si="79"/>
        <v/>
      </c>
      <c r="E5057" t="s">
        <v>101</v>
      </c>
    </row>
    <row r="5058" spans="1:5" outlineLevel="1" x14ac:dyDescent="0.35">
      <c r="A5058" s="24">
        <f>A5057</f>
        <v>43812</v>
      </c>
      <c r="B5058" s="24" t="str">
        <f>B5057</f>
        <v>KARINA CASTELLANOS CONTRERAS</v>
      </c>
      <c r="C5058" s="25">
        <f>SUBTOTAL(9,C5057:C5057)</f>
        <v>10.9</v>
      </c>
      <c r="D5058" s="25" t="str">
        <f t="shared" si="79"/>
        <v>TOTAL</v>
      </c>
    </row>
    <row r="5059" spans="1:5" outlineLevel="2" x14ac:dyDescent="0.35">
      <c r="A5059" s="11">
        <v>43812</v>
      </c>
      <c r="B5059" t="s">
        <v>768</v>
      </c>
      <c r="C5059" s="5">
        <v>57.78</v>
      </c>
      <c r="D5059" s="25" t="str">
        <f t="shared" si="79"/>
        <v/>
      </c>
      <c r="E5059" t="s">
        <v>101</v>
      </c>
    </row>
    <row r="5060" spans="1:5" outlineLevel="1" x14ac:dyDescent="0.35">
      <c r="A5060" s="24">
        <f>A5059</f>
        <v>43812</v>
      </c>
      <c r="B5060" s="24" t="str">
        <f>B5059</f>
        <v>KARLA OSTOS HERRERA</v>
      </c>
      <c r="C5060" s="25">
        <f>SUBTOTAL(9,C5059:C5059)</f>
        <v>57.78</v>
      </c>
      <c r="D5060" s="25" t="str">
        <f t="shared" si="79"/>
        <v>TOTAL</v>
      </c>
    </row>
    <row r="5061" spans="1:5" outlineLevel="2" x14ac:dyDescent="0.35">
      <c r="A5061" s="11">
        <v>43812</v>
      </c>
      <c r="B5061" t="s">
        <v>1333</v>
      </c>
      <c r="C5061" s="5">
        <v>36.369999999999997</v>
      </c>
      <c r="D5061" s="25" t="str">
        <f t="shared" si="79"/>
        <v/>
      </c>
      <c r="E5061" t="s">
        <v>79</v>
      </c>
    </row>
    <row r="5062" spans="1:5" outlineLevel="1" x14ac:dyDescent="0.35">
      <c r="A5062" s="24">
        <f>A5061</f>
        <v>43812</v>
      </c>
      <c r="B5062" s="24" t="str">
        <f>B5061</f>
        <v>KATHERINE BEARD</v>
      </c>
      <c r="C5062" s="25">
        <f>SUBTOTAL(9,C5061:C5061)</f>
        <v>36.369999999999997</v>
      </c>
      <c r="D5062" s="25" t="str">
        <f t="shared" si="79"/>
        <v>TOTAL</v>
      </c>
    </row>
    <row r="5063" spans="1:5" outlineLevel="2" x14ac:dyDescent="0.35">
      <c r="A5063" s="11">
        <v>43812</v>
      </c>
      <c r="B5063" t="s">
        <v>1334</v>
      </c>
      <c r="C5063" s="5">
        <v>101.96</v>
      </c>
      <c r="D5063" s="25" t="str">
        <f t="shared" si="79"/>
        <v/>
      </c>
      <c r="E5063" t="s">
        <v>101</v>
      </c>
    </row>
    <row r="5064" spans="1:5" outlineLevel="1" x14ac:dyDescent="0.35">
      <c r="A5064" s="24">
        <f>A5063</f>
        <v>43812</v>
      </c>
      <c r="B5064" s="24" t="str">
        <f>B5063</f>
        <v>KATHLEEN MCCUSKER</v>
      </c>
      <c r="C5064" s="25">
        <f>SUBTOTAL(9,C5063:C5063)</f>
        <v>101.96</v>
      </c>
      <c r="D5064" s="25" t="str">
        <f t="shared" si="79"/>
        <v>TOTAL</v>
      </c>
    </row>
    <row r="5065" spans="1:5" outlineLevel="2" x14ac:dyDescent="0.35">
      <c r="A5065" s="11">
        <v>43812</v>
      </c>
      <c r="B5065" t="s">
        <v>185</v>
      </c>
      <c r="C5065" s="5">
        <v>7.63</v>
      </c>
      <c r="D5065" s="25" t="str">
        <f t="shared" si="79"/>
        <v/>
      </c>
      <c r="E5065" t="s">
        <v>101</v>
      </c>
    </row>
    <row r="5066" spans="1:5" outlineLevel="2" x14ac:dyDescent="0.35">
      <c r="A5066" s="11">
        <v>43812</v>
      </c>
      <c r="B5066" t="s">
        <v>185</v>
      </c>
      <c r="C5066" s="5">
        <v>130.80000000000001</v>
      </c>
      <c r="D5066" s="25" t="str">
        <f t="shared" si="79"/>
        <v/>
      </c>
      <c r="E5066" t="s">
        <v>101</v>
      </c>
    </row>
    <row r="5067" spans="1:5" outlineLevel="1" x14ac:dyDescent="0.35">
      <c r="A5067" s="24">
        <f>A5066</f>
        <v>43812</v>
      </c>
      <c r="B5067" s="24" t="str">
        <f>B5066</f>
        <v>KATHRYN SHIELDS</v>
      </c>
      <c r="C5067" s="25">
        <f>SUBTOTAL(9,C5065:C5066)</f>
        <v>138.43</v>
      </c>
      <c r="D5067" s="25" t="str">
        <f t="shared" si="79"/>
        <v>TOTAL</v>
      </c>
    </row>
    <row r="5068" spans="1:5" outlineLevel="2" x14ac:dyDescent="0.35">
      <c r="A5068" s="11">
        <v>43812</v>
      </c>
      <c r="B5068" t="s">
        <v>606</v>
      </c>
      <c r="C5068" s="5">
        <v>165.53</v>
      </c>
      <c r="D5068" s="25" t="str">
        <f t="shared" si="79"/>
        <v/>
      </c>
      <c r="E5068" t="s">
        <v>101</v>
      </c>
    </row>
    <row r="5069" spans="1:5" outlineLevel="1" x14ac:dyDescent="0.35">
      <c r="A5069" s="24">
        <f>A5068</f>
        <v>43812</v>
      </c>
      <c r="B5069" s="24" t="str">
        <f>B5068</f>
        <v>KATHRYN STONE</v>
      </c>
      <c r="C5069" s="25">
        <f>SUBTOTAL(9,C5068:C5068)</f>
        <v>165.53</v>
      </c>
      <c r="D5069" s="25" t="str">
        <f t="shared" si="79"/>
        <v>TOTAL</v>
      </c>
    </row>
    <row r="5070" spans="1:5" outlineLevel="2" x14ac:dyDescent="0.35">
      <c r="A5070" s="11">
        <v>43812</v>
      </c>
      <c r="B5070" t="s">
        <v>769</v>
      </c>
      <c r="C5070" s="5">
        <v>62.34</v>
      </c>
      <c r="D5070" s="25" t="str">
        <f t="shared" si="79"/>
        <v/>
      </c>
      <c r="E5070" t="s">
        <v>101</v>
      </c>
    </row>
    <row r="5071" spans="1:5" outlineLevel="2" x14ac:dyDescent="0.35">
      <c r="A5071" s="11">
        <v>43812</v>
      </c>
      <c r="B5071" t="s">
        <v>769</v>
      </c>
      <c r="C5071" s="5">
        <v>214.29</v>
      </c>
      <c r="D5071" s="25" t="str">
        <f t="shared" si="79"/>
        <v/>
      </c>
      <c r="E5071" t="s">
        <v>101</v>
      </c>
    </row>
    <row r="5072" spans="1:5" outlineLevel="1" x14ac:dyDescent="0.35">
      <c r="A5072" s="24">
        <f>A5071</f>
        <v>43812</v>
      </c>
      <c r="B5072" s="24" t="str">
        <f>B5071</f>
        <v>KELLY HILL</v>
      </c>
      <c r="C5072" s="25">
        <f>SUBTOTAL(9,C5070:C5071)</f>
        <v>276.63</v>
      </c>
      <c r="D5072" s="25" t="str">
        <f t="shared" si="79"/>
        <v>TOTAL</v>
      </c>
    </row>
    <row r="5073" spans="1:5" outlineLevel="2" x14ac:dyDescent="0.35">
      <c r="A5073" s="11">
        <v>43812</v>
      </c>
      <c r="B5073" t="s">
        <v>1335</v>
      </c>
      <c r="C5073" s="5">
        <v>184.72</v>
      </c>
      <c r="D5073" s="25" t="str">
        <f t="shared" si="79"/>
        <v/>
      </c>
      <c r="E5073" t="s">
        <v>79</v>
      </c>
    </row>
    <row r="5074" spans="1:5" outlineLevel="1" x14ac:dyDescent="0.35">
      <c r="A5074" s="24">
        <f>A5073</f>
        <v>43812</v>
      </c>
      <c r="B5074" s="24" t="str">
        <f>B5073</f>
        <v>KELLY HORGAN</v>
      </c>
      <c r="C5074" s="25">
        <f>SUBTOTAL(9,C5073:C5073)</f>
        <v>184.72</v>
      </c>
      <c r="D5074" s="25" t="str">
        <f t="shared" si="79"/>
        <v>TOTAL</v>
      </c>
    </row>
    <row r="5075" spans="1:5" outlineLevel="2" x14ac:dyDescent="0.35">
      <c r="A5075" s="11">
        <v>43812</v>
      </c>
      <c r="B5075" t="s">
        <v>690</v>
      </c>
      <c r="C5075" s="5">
        <v>13.63</v>
      </c>
      <c r="D5075" s="25" t="str">
        <f t="shared" si="79"/>
        <v/>
      </c>
      <c r="E5075" t="s">
        <v>101</v>
      </c>
    </row>
    <row r="5076" spans="1:5" outlineLevel="1" x14ac:dyDescent="0.35">
      <c r="A5076" s="24">
        <f>A5075</f>
        <v>43812</v>
      </c>
      <c r="B5076" s="24" t="str">
        <f>B5075</f>
        <v>KENDRA CHRISTY</v>
      </c>
      <c r="C5076" s="25">
        <f>SUBTOTAL(9,C5075:C5075)</f>
        <v>13.63</v>
      </c>
      <c r="D5076" s="25" t="str">
        <f t="shared" si="79"/>
        <v>TOTAL</v>
      </c>
    </row>
    <row r="5077" spans="1:5" outlineLevel="2" x14ac:dyDescent="0.35">
      <c r="A5077" s="11">
        <v>43812</v>
      </c>
      <c r="B5077" t="s">
        <v>1336</v>
      </c>
      <c r="C5077" s="5">
        <v>263.77999999999997</v>
      </c>
      <c r="D5077" s="25" t="str">
        <f t="shared" si="79"/>
        <v/>
      </c>
      <c r="E5077" t="s">
        <v>101</v>
      </c>
    </row>
    <row r="5078" spans="1:5" outlineLevel="1" x14ac:dyDescent="0.35">
      <c r="A5078" s="24">
        <f>A5077</f>
        <v>43812</v>
      </c>
      <c r="B5078" s="24" t="str">
        <f>B5077</f>
        <v>KIMBERLY MCGOWEN</v>
      </c>
      <c r="C5078" s="25">
        <f>SUBTOTAL(9,C5077:C5077)</f>
        <v>263.77999999999997</v>
      </c>
      <c r="D5078" s="25" t="str">
        <f t="shared" ref="D5078:D5141" si="80">IF(E5078="","TOTAL","")</f>
        <v>TOTAL</v>
      </c>
    </row>
    <row r="5079" spans="1:5" outlineLevel="2" x14ac:dyDescent="0.35">
      <c r="A5079" s="11">
        <v>43812</v>
      </c>
      <c r="B5079" t="s">
        <v>691</v>
      </c>
      <c r="C5079" s="5">
        <v>170.04</v>
      </c>
      <c r="D5079" s="25" t="str">
        <f t="shared" si="80"/>
        <v/>
      </c>
      <c r="E5079" t="s">
        <v>101</v>
      </c>
    </row>
    <row r="5080" spans="1:5" outlineLevel="2" x14ac:dyDescent="0.35">
      <c r="A5080" s="11">
        <v>43812</v>
      </c>
      <c r="B5080" t="s">
        <v>691</v>
      </c>
      <c r="C5080" s="5">
        <v>24</v>
      </c>
      <c r="D5080" s="25" t="str">
        <f t="shared" si="80"/>
        <v/>
      </c>
      <c r="E5080" t="s">
        <v>97</v>
      </c>
    </row>
    <row r="5081" spans="1:5" outlineLevel="1" x14ac:dyDescent="0.35">
      <c r="A5081" s="24">
        <f>A5080</f>
        <v>43812</v>
      </c>
      <c r="B5081" s="24" t="str">
        <f>B5080</f>
        <v>KIMBERLY SMITH</v>
      </c>
      <c r="C5081" s="25">
        <f>SUBTOTAL(9,C5079:C5080)</f>
        <v>194.04</v>
      </c>
      <c r="D5081" s="25" t="str">
        <f t="shared" si="80"/>
        <v>TOTAL</v>
      </c>
    </row>
    <row r="5082" spans="1:5" outlineLevel="2" x14ac:dyDescent="0.35">
      <c r="A5082" s="11">
        <v>43812</v>
      </c>
      <c r="B5082" t="s">
        <v>1337</v>
      </c>
      <c r="C5082" s="5">
        <v>25.94</v>
      </c>
      <c r="D5082" s="25" t="str">
        <f t="shared" si="80"/>
        <v/>
      </c>
      <c r="E5082" t="s">
        <v>101</v>
      </c>
    </row>
    <row r="5083" spans="1:5" outlineLevel="1" x14ac:dyDescent="0.35">
      <c r="A5083" s="24">
        <f>A5082</f>
        <v>43812</v>
      </c>
      <c r="B5083" s="24" t="str">
        <f>B5082</f>
        <v>KRISTEN HANLIN</v>
      </c>
      <c r="C5083" s="25">
        <f>SUBTOTAL(9,C5082:C5082)</f>
        <v>25.94</v>
      </c>
      <c r="D5083" s="25" t="str">
        <f t="shared" si="80"/>
        <v>TOTAL</v>
      </c>
    </row>
    <row r="5084" spans="1:5" outlineLevel="2" x14ac:dyDescent="0.35">
      <c r="A5084" s="11">
        <v>43812</v>
      </c>
      <c r="B5084" t="s">
        <v>1338</v>
      </c>
      <c r="C5084" s="5">
        <v>133.33000000000001</v>
      </c>
      <c r="D5084" s="25" t="str">
        <f t="shared" si="80"/>
        <v/>
      </c>
      <c r="E5084" t="s">
        <v>101</v>
      </c>
    </row>
    <row r="5085" spans="1:5" outlineLevel="1" x14ac:dyDescent="0.35">
      <c r="A5085" s="24">
        <f>A5084</f>
        <v>43812</v>
      </c>
      <c r="B5085" s="24" t="str">
        <f>B5084</f>
        <v>KRISTI HONORE</v>
      </c>
      <c r="C5085" s="25">
        <f>SUBTOTAL(9,C5084:C5084)</f>
        <v>133.33000000000001</v>
      </c>
      <c r="D5085" s="25" t="str">
        <f t="shared" si="80"/>
        <v>TOTAL</v>
      </c>
    </row>
    <row r="5086" spans="1:5" outlineLevel="2" x14ac:dyDescent="0.35">
      <c r="A5086" s="11">
        <v>43812</v>
      </c>
      <c r="B5086" t="s">
        <v>1339</v>
      </c>
      <c r="C5086" s="5">
        <v>13.29</v>
      </c>
      <c r="D5086" s="25" t="str">
        <f t="shared" si="80"/>
        <v/>
      </c>
      <c r="E5086" t="s">
        <v>101</v>
      </c>
    </row>
    <row r="5087" spans="1:5" outlineLevel="1" x14ac:dyDescent="0.35">
      <c r="A5087" s="24">
        <f>A5086</f>
        <v>43812</v>
      </c>
      <c r="B5087" s="24" t="str">
        <f>B5086</f>
        <v>KRISTIE WOODARD</v>
      </c>
      <c r="C5087" s="25">
        <f>SUBTOTAL(9,C5086:C5086)</f>
        <v>13.29</v>
      </c>
      <c r="D5087" s="25" t="str">
        <f t="shared" si="80"/>
        <v>TOTAL</v>
      </c>
    </row>
    <row r="5088" spans="1:5" outlineLevel="2" x14ac:dyDescent="0.35">
      <c r="A5088" s="11">
        <v>43812</v>
      </c>
      <c r="B5088" t="s">
        <v>1340</v>
      </c>
      <c r="C5088" s="5">
        <v>11.99</v>
      </c>
      <c r="D5088" s="25" t="str">
        <f t="shared" si="80"/>
        <v/>
      </c>
      <c r="E5088" t="s">
        <v>101</v>
      </c>
    </row>
    <row r="5089" spans="1:5" outlineLevel="2" x14ac:dyDescent="0.35">
      <c r="A5089" s="11">
        <v>43812</v>
      </c>
      <c r="B5089" t="s">
        <v>1340</v>
      </c>
      <c r="C5089" s="5">
        <v>130.88</v>
      </c>
      <c r="D5089" s="25" t="str">
        <f t="shared" si="80"/>
        <v/>
      </c>
      <c r="E5089" t="s">
        <v>101</v>
      </c>
    </row>
    <row r="5090" spans="1:5" outlineLevel="1" x14ac:dyDescent="0.35">
      <c r="A5090" s="24">
        <f>A5089</f>
        <v>43812</v>
      </c>
      <c r="B5090" s="24" t="str">
        <f>B5089</f>
        <v>KRISTIN FILKINS</v>
      </c>
      <c r="C5090" s="25">
        <f>SUBTOTAL(9,C5088:C5089)</f>
        <v>142.87</v>
      </c>
      <c r="D5090" s="25" t="str">
        <f t="shared" si="80"/>
        <v>TOTAL</v>
      </c>
    </row>
    <row r="5091" spans="1:5" outlineLevel="2" x14ac:dyDescent="0.35">
      <c r="A5091" s="11">
        <v>43812</v>
      </c>
      <c r="B5091" t="s">
        <v>1341</v>
      </c>
      <c r="C5091" s="5">
        <v>179.23</v>
      </c>
      <c r="D5091" s="25" t="str">
        <f t="shared" si="80"/>
        <v/>
      </c>
      <c r="E5091" t="s">
        <v>79</v>
      </c>
    </row>
    <row r="5092" spans="1:5" outlineLevel="1" x14ac:dyDescent="0.35">
      <c r="A5092" s="24">
        <f>A5091</f>
        <v>43812</v>
      </c>
      <c r="B5092" s="24" t="str">
        <f>B5091</f>
        <v>LARRY FORD</v>
      </c>
      <c r="C5092" s="25">
        <f>SUBTOTAL(9,C5091:C5091)</f>
        <v>179.23</v>
      </c>
      <c r="D5092" s="25" t="str">
        <f t="shared" si="80"/>
        <v>TOTAL</v>
      </c>
    </row>
    <row r="5093" spans="1:5" outlineLevel="2" x14ac:dyDescent="0.35">
      <c r="A5093" s="11">
        <v>43812</v>
      </c>
      <c r="B5093" t="s">
        <v>1342</v>
      </c>
      <c r="C5093" s="5">
        <v>140.61000000000001</v>
      </c>
      <c r="D5093" s="25" t="str">
        <f t="shared" si="80"/>
        <v/>
      </c>
      <c r="E5093" t="s">
        <v>101</v>
      </c>
    </row>
    <row r="5094" spans="1:5" outlineLevel="2" x14ac:dyDescent="0.35">
      <c r="A5094" s="11">
        <v>43812</v>
      </c>
      <c r="B5094" t="s">
        <v>1342</v>
      </c>
      <c r="C5094" s="5">
        <v>166.98</v>
      </c>
      <c r="D5094" s="25" t="str">
        <f t="shared" si="80"/>
        <v/>
      </c>
      <c r="E5094" t="s">
        <v>97</v>
      </c>
    </row>
    <row r="5095" spans="1:5" outlineLevel="1" x14ac:dyDescent="0.35">
      <c r="A5095" s="24">
        <f>A5094</f>
        <v>43812</v>
      </c>
      <c r="B5095" s="24" t="str">
        <f>B5094</f>
        <v>LAUREN WEBB</v>
      </c>
      <c r="C5095" s="25">
        <f>SUBTOTAL(9,C5093:C5094)</f>
        <v>307.59000000000003</v>
      </c>
      <c r="D5095" s="25" t="str">
        <f t="shared" si="80"/>
        <v>TOTAL</v>
      </c>
    </row>
    <row r="5096" spans="1:5" outlineLevel="2" x14ac:dyDescent="0.35">
      <c r="A5096" s="11">
        <v>43812</v>
      </c>
      <c r="B5096" t="s">
        <v>770</v>
      </c>
      <c r="C5096" s="5">
        <v>30.52</v>
      </c>
      <c r="D5096" s="25" t="str">
        <f t="shared" si="80"/>
        <v/>
      </c>
      <c r="E5096" t="s">
        <v>101</v>
      </c>
    </row>
    <row r="5097" spans="1:5" outlineLevel="1" x14ac:dyDescent="0.35">
      <c r="A5097" s="24">
        <f>A5096</f>
        <v>43812</v>
      </c>
      <c r="B5097" s="24" t="str">
        <f>B5096</f>
        <v>LEAH BRASHEAR</v>
      </c>
      <c r="C5097" s="25">
        <f>SUBTOTAL(9,C5096:C5096)</f>
        <v>30.52</v>
      </c>
      <c r="D5097" s="25" t="str">
        <f t="shared" si="80"/>
        <v>TOTAL</v>
      </c>
    </row>
    <row r="5098" spans="1:5" outlineLevel="2" x14ac:dyDescent="0.35">
      <c r="A5098" s="11">
        <v>43812</v>
      </c>
      <c r="B5098" t="s">
        <v>1343</v>
      </c>
      <c r="C5098" s="5">
        <v>180.94</v>
      </c>
      <c r="D5098" s="25" t="str">
        <f t="shared" si="80"/>
        <v/>
      </c>
      <c r="E5098" t="s">
        <v>101</v>
      </c>
    </row>
    <row r="5099" spans="1:5" outlineLevel="1" x14ac:dyDescent="0.35">
      <c r="A5099" s="24">
        <f>A5098</f>
        <v>43812</v>
      </c>
      <c r="B5099" s="24" t="str">
        <f>B5098</f>
        <v>LIA WILLIAMS</v>
      </c>
      <c r="C5099" s="25">
        <f>SUBTOTAL(9,C5098:C5098)</f>
        <v>180.94</v>
      </c>
      <c r="D5099" s="25" t="str">
        <f t="shared" si="80"/>
        <v>TOTAL</v>
      </c>
    </row>
    <row r="5100" spans="1:5" outlineLevel="2" x14ac:dyDescent="0.35">
      <c r="A5100" s="11">
        <v>43812</v>
      </c>
      <c r="B5100" t="s">
        <v>1344</v>
      </c>
      <c r="C5100" s="5">
        <v>211.72</v>
      </c>
      <c r="D5100" s="25" t="str">
        <f t="shared" si="80"/>
        <v/>
      </c>
      <c r="E5100" t="s">
        <v>101</v>
      </c>
    </row>
    <row r="5101" spans="1:5" outlineLevel="1" x14ac:dyDescent="0.35">
      <c r="A5101" s="24">
        <f>A5100</f>
        <v>43812</v>
      </c>
      <c r="B5101" s="24" t="str">
        <f>B5100</f>
        <v>LINDA BOSTIAN</v>
      </c>
      <c r="C5101" s="25">
        <f>SUBTOTAL(9,C5100:C5100)</f>
        <v>211.72</v>
      </c>
      <c r="D5101" s="25" t="str">
        <f t="shared" si="80"/>
        <v>TOTAL</v>
      </c>
    </row>
    <row r="5102" spans="1:5" outlineLevel="2" x14ac:dyDescent="0.35">
      <c r="A5102" s="11">
        <v>43812</v>
      </c>
      <c r="B5102" t="s">
        <v>607</v>
      </c>
      <c r="C5102" s="5">
        <v>45.78</v>
      </c>
      <c r="D5102" s="25" t="str">
        <f t="shared" si="80"/>
        <v/>
      </c>
      <c r="E5102" t="s">
        <v>101</v>
      </c>
    </row>
    <row r="5103" spans="1:5" outlineLevel="1" x14ac:dyDescent="0.35">
      <c r="A5103" s="24">
        <f>A5102</f>
        <v>43812</v>
      </c>
      <c r="B5103" s="24" t="str">
        <f>B5102</f>
        <v>LINDA CRAIG</v>
      </c>
      <c r="C5103" s="25">
        <f>SUBTOTAL(9,C5102:C5102)</f>
        <v>45.78</v>
      </c>
      <c r="D5103" s="25" t="str">
        <f t="shared" si="80"/>
        <v>TOTAL</v>
      </c>
    </row>
    <row r="5104" spans="1:5" outlineLevel="2" x14ac:dyDescent="0.35">
      <c r="A5104" s="11">
        <v>43812</v>
      </c>
      <c r="B5104" t="s">
        <v>1345</v>
      </c>
      <c r="C5104" s="5">
        <v>75</v>
      </c>
      <c r="D5104" s="25" t="str">
        <f t="shared" si="80"/>
        <v/>
      </c>
      <c r="E5104" t="s">
        <v>82</v>
      </c>
    </row>
    <row r="5105" spans="1:5" outlineLevel="1" x14ac:dyDescent="0.35">
      <c r="A5105" s="24">
        <f>A5104</f>
        <v>43812</v>
      </c>
      <c r="B5105" s="24" t="str">
        <f>B5104</f>
        <v>LINDSAY TOMALIN</v>
      </c>
      <c r="C5105" s="25">
        <f>SUBTOTAL(9,C5104:C5104)</f>
        <v>75</v>
      </c>
      <c r="D5105" s="25" t="str">
        <f t="shared" si="80"/>
        <v>TOTAL</v>
      </c>
    </row>
    <row r="5106" spans="1:5" outlineLevel="2" x14ac:dyDescent="0.35">
      <c r="A5106" s="11">
        <v>43812</v>
      </c>
      <c r="B5106" t="s">
        <v>1346</v>
      </c>
      <c r="C5106" s="5">
        <v>41.94</v>
      </c>
      <c r="D5106" s="25" t="str">
        <f t="shared" si="80"/>
        <v/>
      </c>
      <c r="E5106" t="s">
        <v>97</v>
      </c>
    </row>
    <row r="5107" spans="1:5" outlineLevel="1" x14ac:dyDescent="0.35">
      <c r="A5107" s="24">
        <f>A5106</f>
        <v>43812</v>
      </c>
      <c r="B5107" s="24" t="str">
        <f>B5106</f>
        <v>LISA EVANS</v>
      </c>
      <c r="C5107" s="25">
        <f>SUBTOTAL(9,C5106:C5106)</f>
        <v>41.94</v>
      </c>
      <c r="D5107" s="25" t="str">
        <f t="shared" si="80"/>
        <v>TOTAL</v>
      </c>
    </row>
    <row r="5108" spans="1:5" outlineLevel="2" x14ac:dyDescent="0.35">
      <c r="A5108" s="11">
        <v>43812</v>
      </c>
      <c r="B5108" t="s">
        <v>1347</v>
      </c>
      <c r="C5108" s="5">
        <v>85.02</v>
      </c>
      <c r="D5108" s="25" t="str">
        <f t="shared" si="80"/>
        <v/>
      </c>
      <c r="E5108" t="s">
        <v>101</v>
      </c>
    </row>
    <row r="5109" spans="1:5" outlineLevel="2" x14ac:dyDescent="0.35">
      <c r="A5109" s="11">
        <v>43812</v>
      </c>
      <c r="B5109" t="s">
        <v>1347</v>
      </c>
      <c r="C5109" s="5">
        <v>84.02</v>
      </c>
      <c r="D5109" s="25" t="str">
        <f t="shared" si="80"/>
        <v/>
      </c>
      <c r="E5109" t="s">
        <v>97</v>
      </c>
    </row>
    <row r="5110" spans="1:5" outlineLevel="2" x14ac:dyDescent="0.35">
      <c r="A5110" s="11">
        <v>43812</v>
      </c>
      <c r="B5110" t="s">
        <v>1347</v>
      </c>
      <c r="C5110" s="5">
        <v>160</v>
      </c>
      <c r="D5110" s="25" t="str">
        <f t="shared" si="80"/>
        <v/>
      </c>
      <c r="E5110" t="s">
        <v>82</v>
      </c>
    </row>
    <row r="5111" spans="1:5" outlineLevel="1" x14ac:dyDescent="0.35">
      <c r="A5111" s="24">
        <f>A5110</f>
        <v>43812</v>
      </c>
      <c r="B5111" s="24" t="str">
        <f>B5110</f>
        <v>LISA MATSCHEK</v>
      </c>
      <c r="C5111" s="25">
        <f>SUBTOTAL(9,C5108:C5110)</f>
        <v>329.03999999999996</v>
      </c>
      <c r="D5111" s="25" t="str">
        <f t="shared" si="80"/>
        <v>TOTAL</v>
      </c>
    </row>
    <row r="5112" spans="1:5" outlineLevel="2" x14ac:dyDescent="0.35">
      <c r="A5112" s="11">
        <v>43812</v>
      </c>
      <c r="B5112" t="s">
        <v>442</v>
      </c>
      <c r="C5112" s="5">
        <v>55.59</v>
      </c>
      <c r="D5112" s="25" t="str">
        <f t="shared" si="80"/>
        <v/>
      </c>
      <c r="E5112" t="s">
        <v>101</v>
      </c>
    </row>
    <row r="5113" spans="1:5" outlineLevel="1" x14ac:dyDescent="0.35">
      <c r="A5113" s="24">
        <f>A5112</f>
        <v>43812</v>
      </c>
      <c r="B5113" s="24" t="str">
        <f>B5112</f>
        <v>LUIS VILLANUEVA</v>
      </c>
      <c r="C5113" s="25">
        <f>SUBTOTAL(9,C5112:C5112)</f>
        <v>55.59</v>
      </c>
      <c r="D5113" s="25" t="str">
        <f t="shared" si="80"/>
        <v>TOTAL</v>
      </c>
    </row>
    <row r="5114" spans="1:5" outlineLevel="2" x14ac:dyDescent="0.35">
      <c r="A5114" s="11">
        <v>43812</v>
      </c>
      <c r="B5114" t="s">
        <v>1348</v>
      </c>
      <c r="C5114" s="5">
        <v>47.96</v>
      </c>
      <c r="D5114" s="25" t="str">
        <f t="shared" si="80"/>
        <v/>
      </c>
      <c r="E5114" t="s">
        <v>101</v>
      </c>
    </row>
    <row r="5115" spans="1:5" outlineLevel="2" x14ac:dyDescent="0.35">
      <c r="A5115" s="11">
        <v>43812</v>
      </c>
      <c r="B5115" t="s">
        <v>1348</v>
      </c>
      <c r="C5115" s="5">
        <v>372.54</v>
      </c>
      <c r="D5115" s="25" t="str">
        <f t="shared" si="80"/>
        <v/>
      </c>
      <c r="E5115" t="s">
        <v>97</v>
      </c>
    </row>
    <row r="5116" spans="1:5" outlineLevel="1" x14ac:dyDescent="0.35">
      <c r="A5116" s="24">
        <f>A5115</f>
        <v>43812</v>
      </c>
      <c r="B5116" s="24" t="str">
        <f>B5115</f>
        <v>LYNETTE CORNELL</v>
      </c>
      <c r="C5116" s="25">
        <f>SUBTOTAL(9,C5114:C5115)</f>
        <v>420.5</v>
      </c>
      <c r="D5116" s="25" t="str">
        <f t="shared" si="80"/>
        <v>TOTAL</v>
      </c>
    </row>
    <row r="5117" spans="1:5" outlineLevel="2" x14ac:dyDescent="0.35">
      <c r="A5117" s="11">
        <v>43812</v>
      </c>
      <c r="B5117" t="s">
        <v>771</v>
      </c>
      <c r="C5117" s="5">
        <v>62.13</v>
      </c>
      <c r="D5117" s="25" t="str">
        <f t="shared" si="80"/>
        <v/>
      </c>
      <c r="E5117" t="s">
        <v>101</v>
      </c>
    </row>
    <row r="5118" spans="1:5" outlineLevel="1" x14ac:dyDescent="0.35">
      <c r="A5118" s="24">
        <f>A5117</f>
        <v>43812</v>
      </c>
      <c r="B5118" s="24" t="str">
        <f>B5117</f>
        <v>LYNNETTE CLARK-CHURCHWELL</v>
      </c>
      <c r="C5118" s="25">
        <f>SUBTOTAL(9,C5117:C5117)</f>
        <v>62.13</v>
      </c>
      <c r="D5118" s="25" t="str">
        <f t="shared" si="80"/>
        <v>TOTAL</v>
      </c>
    </row>
    <row r="5119" spans="1:5" outlineLevel="2" x14ac:dyDescent="0.35">
      <c r="A5119" s="11">
        <v>43812</v>
      </c>
      <c r="B5119" t="s">
        <v>193</v>
      </c>
      <c r="C5119" s="5">
        <v>123.72</v>
      </c>
      <c r="D5119" s="25" t="str">
        <f t="shared" si="80"/>
        <v/>
      </c>
      <c r="E5119" t="s">
        <v>101</v>
      </c>
    </row>
    <row r="5120" spans="1:5" outlineLevel="1" x14ac:dyDescent="0.35">
      <c r="A5120" s="24">
        <f>A5119</f>
        <v>43812</v>
      </c>
      <c r="B5120" s="24" t="str">
        <f>B5119</f>
        <v>MANUEL VERA</v>
      </c>
      <c r="C5120" s="25">
        <f>SUBTOTAL(9,C5119:C5119)</f>
        <v>123.72</v>
      </c>
      <c r="D5120" s="25" t="str">
        <f t="shared" si="80"/>
        <v>TOTAL</v>
      </c>
    </row>
    <row r="5121" spans="1:5" outlineLevel="2" x14ac:dyDescent="0.35">
      <c r="A5121" s="11">
        <v>43812</v>
      </c>
      <c r="B5121" t="s">
        <v>636</v>
      </c>
      <c r="C5121" s="5">
        <v>36.520000000000003</v>
      </c>
      <c r="D5121" s="25" t="str">
        <f t="shared" si="80"/>
        <v/>
      </c>
      <c r="E5121" t="s">
        <v>101</v>
      </c>
    </row>
    <row r="5122" spans="1:5" outlineLevel="1" x14ac:dyDescent="0.35">
      <c r="A5122" s="24">
        <f>A5121</f>
        <v>43812</v>
      </c>
      <c r="B5122" s="24" t="str">
        <f>B5121</f>
        <v>MARCIA ARELLANO</v>
      </c>
      <c r="C5122" s="25">
        <f>SUBTOTAL(9,C5121:C5121)</f>
        <v>36.520000000000003</v>
      </c>
      <c r="D5122" s="25" t="str">
        <f t="shared" si="80"/>
        <v>TOTAL</v>
      </c>
    </row>
    <row r="5123" spans="1:5" outlineLevel="2" x14ac:dyDescent="0.35">
      <c r="A5123" s="11">
        <v>43812</v>
      </c>
      <c r="B5123" t="s">
        <v>1349</v>
      </c>
      <c r="C5123" s="5">
        <v>263.77999999999997</v>
      </c>
      <c r="D5123" s="25" t="str">
        <f t="shared" si="80"/>
        <v/>
      </c>
      <c r="E5123" t="s">
        <v>101</v>
      </c>
    </row>
    <row r="5124" spans="1:5" outlineLevel="1" x14ac:dyDescent="0.35">
      <c r="A5124" s="24">
        <f>A5123</f>
        <v>43812</v>
      </c>
      <c r="B5124" s="24" t="str">
        <f>B5123</f>
        <v>MARCO LOPEZ</v>
      </c>
      <c r="C5124" s="25">
        <f>SUBTOTAL(9,C5123:C5123)</f>
        <v>263.77999999999997</v>
      </c>
      <c r="D5124" s="25" t="str">
        <f t="shared" si="80"/>
        <v>TOTAL</v>
      </c>
    </row>
    <row r="5125" spans="1:5" outlineLevel="2" x14ac:dyDescent="0.35">
      <c r="A5125" s="11">
        <v>43812</v>
      </c>
      <c r="B5125" t="s">
        <v>1350</v>
      </c>
      <c r="C5125" s="5">
        <v>45.78</v>
      </c>
      <c r="D5125" s="25" t="str">
        <f t="shared" si="80"/>
        <v/>
      </c>
      <c r="E5125" t="s">
        <v>101</v>
      </c>
    </row>
    <row r="5126" spans="1:5" outlineLevel="1" x14ac:dyDescent="0.35">
      <c r="A5126" s="24">
        <f>A5125</f>
        <v>43812</v>
      </c>
      <c r="B5126" s="24" t="str">
        <f>B5125</f>
        <v>MARIA ESCOBAR</v>
      </c>
      <c r="C5126" s="25">
        <f>SUBTOTAL(9,C5125:C5125)</f>
        <v>45.78</v>
      </c>
      <c r="D5126" s="25" t="str">
        <f t="shared" si="80"/>
        <v>TOTAL</v>
      </c>
    </row>
    <row r="5127" spans="1:5" outlineLevel="2" x14ac:dyDescent="0.35">
      <c r="A5127" s="11">
        <v>43812</v>
      </c>
      <c r="B5127" t="s">
        <v>1351</v>
      </c>
      <c r="C5127" s="5">
        <v>23.98</v>
      </c>
      <c r="D5127" s="25" t="str">
        <f t="shared" si="80"/>
        <v/>
      </c>
      <c r="E5127" t="s">
        <v>101</v>
      </c>
    </row>
    <row r="5128" spans="1:5" outlineLevel="1" x14ac:dyDescent="0.35">
      <c r="A5128" s="24">
        <f>A5127</f>
        <v>43812</v>
      </c>
      <c r="B5128" s="24" t="str">
        <f>B5127</f>
        <v>MARLA CLARKSON</v>
      </c>
      <c r="C5128" s="25">
        <f>SUBTOTAL(9,C5127:C5127)</f>
        <v>23.98</v>
      </c>
      <c r="D5128" s="25" t="str">
        <f t="shared" si="80"/>
        <v>TOTAL</v>
      </c>
    </row>
    <row r="5129" spans="1:5" outlineLevel="2" x14ac:dyDescent="0.35">
      <c r="A5129" s="11">
        <v>43812</v>
      </c>
      <c r="B5129" t="s">
        <v>400</v>
      </c>
      <c r="C5129" s="5">
        <v>84.05</v>
      </c>
      <c r="D5129" s="25" t="str">
        <f t="shared" si="80"/>
        <v/>
      </c>
      <c r="E5129" t="s">
        <v>101</v>
      </c>
    </row>
    <row r="5130" spans="1:5" outlineLevel="1" x14ac:dyDescent="0.35">
      <c r="A5130" s="24">
        <f>A5129</f>
        <v>43812</v>
      </c>
      <c r="B5130" s="24" t="str">
        <f>B5129</f>
        <v>MARLENE PORTIER</v>
      </c>
      <c r="C5130" s="25">
        <f>SUBTOTAL(9,C5129:C5129)</f>
        <v>84.05</v>
      </c>
      <c r="D5130" s="25" t="str">
        <f t="shared" si="80"/>
        <v>TOTAL</v>
      </c>
    </row>
    <row r="5131" spans="1:5" outlineLevel="2" x14ac:dyDescent="0.35">
      <c r="A5131" s="11">
        <v>43812</v>
      </c>
      <c r="B5131" t="s">
        <v>772</v>
      </c>
      <c r="C5131" s="5">
        <v>193.18</v>
      </c>
      <c r="D5131" s="25" t="str">
        <f t="shared" si="80"/>
        <v/>
      </c>
      <c r="E5131" t="s">
        <v>101</v>
      </c>
    </row>
    <row r="5132" spans="1:5" outlineLevel="1" x14ac:dyDescent="0.35">
      <c r="A5132" s="24">
        <f>A5131</f>
        <v>43812</v>
      </c>
      <c r="B5132" s="24" t="str">
        <f>B5131</f>
        <v>MARTESA WELCH</v>
      </c>
      <c r="C5132" s="25">
        <f>SUBTOTAL(9,C5131:C5131)</f>
        <v>193.18</v>
      </c>
      <c r="D5132" s="25" t="str">
        <f t="shared" si="80"/>
        <v>TOTAL</v>
      </c>
    </row>
    <row r="5133" spans="1:5" outlineLevel="2" x14ac:dyDescent="0.35">
      <c r="A5133" s="11">
        <v>43812</v>
      </c>
      <c r="B5133" t="s">
        <v>1352</v>
      </c>
      <c r="C5133" s="5">
        <v>150.97</v>
      </c>
      <c r="D5133" s="25" t="str">
        <f t="shared" si="80"/>
        <v/>
      </c>
      <c r="E5133" t="s">
        <v>101</v>
      </c>
    </row>
    <row r="5134" spans="1:5" outlineLevel="1" x14ac:dyDescent="0.35">
      <c r="A5134" s="24">
        <f>A5133</f>
        <v>43812</v>
      </c>
      <c r="B5134" s="24" t="str">
        <f>B5133</f>
        <v>MARTHA AKI</v>
      </c>
      <c r="C5134" s="25">
        <f>SUBTOTAL(9,C5133:C5133)</f>
        <v>150.97</v>
      </c>
      <c r="D5134" s="25" t="str">
        <f t="shared" si="80"/>
        <v>TOTAL</v>
      </c>
    </row>
    <row r="5135" spans="1:5" outlineLevel="2" x14ac:dyDescent="0.35">
      <c r="A5135" s="11">
        <v>43812</v>
      </c>
      <c r="B5135" t="s">
        <v>773</v>
      </c>
      <c r="C5135" s="5">
        <v>252.43</v>
      </c>
      <c r="D5135" s="25" t="str">
        <f t="shared" si="80"/>
        <v/>
      </c>
      <c r="E5135" t="s">
        <v>101</v>
      </c>
    </row>
    <row r="5136" spans="1:5" outlineLevel="1" x14ac:dyDescent="0.35">
      <c r="A5136" s="24">
        <f>A5135</f>
        <v>43812</v>
      </c>
      <c r="B5136" s="24" t="str">
        <f>B5135</f>
        <v>MARY JOSHUA</v>
      </c>
      <c r="C5136" s="25">
        <f>SUBTOTAL(9,C5135:C5135)</f>
        <v>252.43</v>
      </c>
      <c r="D5136" s="25" t="str">
        <f t="shared" si="80"/>
        <v>TOTAL</v>
      </c>
    </row>
    <row r="5137" spans="1:5" outlineLevel="2" x14ac:dyDescent="0.35">
      <c r="A5137" s="11">
        <v>43812</v>
      </c>
      <c r="B5137" t="s">
        <v>1353</v>
      </c>
      <c r="C5137" s="5">
        <v>73.59</v>
      </c>
      <c r="D5137" s="25" t="str">
        <f t="shared" si="80"/>
        <v/>
      </c>
      <c r="E5137" t="s">
        <v>101</v>
      </c>
    </row>
    <row r="5138" spans="1:5" outlineLevel="1" x14ac:dyDescent="0.35">
      <c r="A5138" s="24">
        <f>A5137</f>
        <v>43812</v>
      </c>
      <c r="B5138" s="24" t="str">
        <f>B5137</f>
        <v>MARY MORGAN</v>
      </c>
      <c r="C5138" s="25">
        <f>SUBTOTAL(9,C5137:C5137)</f>
        <v>73.59</v>
      </c>
      <c r="D5138" s="25" t="str">
        <f t="shared" si="80"/>
        <v>TOTAL</v>
      </c>
    </row>
    <row r="5139" spans="1:5" outlineLevel="2" x14ac:dyDescent="0.35">
      <c r="A5139" s="11">
        <v>43812</v>
      </c>
      <c r="B5139" t="s">
        <v>1354</v>
      </c>
      <c r="C5139" s="5">
        <v>145.57</v>
      </c>
      <c r="D5139" s="25" t="str">
        <f t="shared" si="80"/>
        <v/>
      </c>
      <c r="E5139" t="s">
        <v>101</v>
      </c>
    </row>
    <row r="5140" spans="1:5" outlineLevel="1" x14ac:dyDescent="0.35">
      <c r="A5140" s="24">
        <f>A5139</f>
        <v>43812</v>
      </c>
      <c r="B5140" s="24" t="str">
        <f>B5139</f>
        <v>MARY SMITH</v>
      </c>
      <c r="C5140" s="25">
        <f>SUBTOTAL(9,C5139:C5139)</f>
        <v>145.57</v>
      </c>
      <c r="D5140" s="25" t="str">
        <f t="shared" si="80"/>
        <v>TOTAL</v>
      </c>
    </row>
    <row r="5141" spans="1:5" outlineLevel="2" x14ac:dyDescent="0.35">
      <c r="A5141" s="11">
        <v>43812</v>
      </c>
      <c r="B5141" t="s">
        <v>1355</v>
      </c>
      <c r="C5141" s="5">
        <v>62.14</v>
      </c>
      <c r="D5141" s="25" t="str">
        <f t="shared" si="80"/>
        <v/>
      </c>
      <c r="E5141" t="s">
        <v>101</v>
      </c>
    </row>
    <row r="5142" spans="1:5" outlineLevel="1" x14ac:dyDescent="0.35">
      <c r="A5142" s="24">
        <f>A5141</f>
        <v>43812</v>
      </c>
      <c r="B5142" s="24" t="str">
        <f>B5141</f>
        <v>MARY WILLIAMS</v>
      </c>
      <c r="C5142" s="25">
        <f>SUBTOTAL(9,C5141:C5141)</f>
        <v>62.14</v>
      </c>
      <c r="D5142" s="25" t="str">
        <f t="shared" ref="D5142:D5205" si="81">IF(E5142="","TOTAL","")</f>
        <v>TOTAL</v>
      </c>
    </row>
    <row r="5143" spans="1:5" outlineLevel="2" x14ac:dyDescent="0.35">
      <c r="A5143" s="11">
        <v>43812</v>
      </c>
      <c r="B5143" t="s">
        <v>1356</v>
      </c>
      <c r="C5143" s="5">
        <v>46.24</v>
      </c>
      <c r="D5143" s="25" t="str">
        <f t="shared" si="81"/>
        <v/>
      </c>
      <c r="E5143" t="s">
        <v>97</v>
      </c>
    </row>
    <row r="5144" spans="1:5" outlineLevel="1" x14ac:dyDescent="0.35">
      <c r="A5144" s="24">
        <f>A5143</f>
        <v>43812</v>
      </c>
      <c r="B5144" s="24" t="str">
        <f>B5143</f>
        <v>MEGAN LOWRANCE</v>
      </c>
      <c r="C5144" s="25">
        <f>SUBTOTAL(9,C5143:C5143)</f>
        <v>46.24</v>
      </c>
      <c r="D5144" s="25" t="str">
        <f t="shared" si="81"/>
        <v>TOTAL</v>
      </c>
    </row>
    <row r="5145" spans="1:5" outlineLevel="2" x14ac:dyDescent="0.35">
      <c r="A5145" s="11">
        <v>43812</v>
      </c>
      <c r="B5145" t="s">
        <v>1357</v>
      </c>
      <c r="C5145" s="5">
        <v>140</v>
      </c>
      <c r="D5145" s="25" t="str">
        <f t="shared" si="81"/>
        <v/>
      </c>
      <c r="E5145" t="s">
        <v>97</v>
      </c>
    </row>
    <row r="5146" spans="1:5" outlineLevel="1" x14ac:dyDescent="0.35">
      <c r="A5146" s="24">
        <f>A5145</f>
        <v>43812</v>
      </c>
      <c r="B5146" s="24" t="str">
        <f>B5145</f>
        <v>MELISSA CHOUINARD JAHANT</v>
      </c>
      <c r="C5146" s="25">
        <f>SUBTOTAL(9,C5145:C5145)</f>
        <v>140</v>
      </c>
      <c r="D5146" s="25" t="str">
        <f t="shared" si="81"/>
        <v>TOTAL</v>
      </c>
    </row>
    <row r="5147" spans="1:5" outlineLevel="2" x14ac:dyDescent="0.35">
      <c r="A5147" s="11">
        <v>43812</v>
      </c>
      <c r="B5147" t="s">
        <v>1358</v>
      </c>
      <c r="C5147" s="5">
        <v>8.5</v>
      </c>
      <c r="D5147" s="25" t="str">
        <f t="shared" si="81"/>
        <v/>
      </c>
      <c r="E5147" t="s">
        <v>79</v>
      </c>
    </row>
    <row r="5148" spans="1:5" outlineLevel="1" x14ac:dyDescent="0.35">
      <c r="A5148" s="24">
        <f>A5147</f>
        <v>43812</v>
      </c>
      <c r="B5148" s="24" t="str">
        <f>B5147</f>
        <v>MELISSA EVANS</v>
      </c>
      <c r="C5148" s="25">
        <f>SUBTOTAL(9,C5147:C5147)</f>
        <v>8.5</v>
      </c>
      <c r="D5148" s="25" t="str">
        <f t="shared" si="81"/>
        <v>TOTAL</v>
      </c>
    </row>
    <row r="5149" spans="1:5" outlineLevel="2" x14ac:dyDescent="0.35">
      <c r="A5149" s="11">
        <v>43812</v>
      </c>
      <c r="B5149" t="s">
        <v>1359</v>
      </c>
      <c r="C5149" s="5">
        <v>247.76</v>
      </c>
      <c r="D5149" s="25" t="str">
        <f t="shared" si="81"/>
        <v/>
      </c>
      <c r="E5149" t="s">
        <v>89</v>
      </c>
    </row>
    <row r="5150" spans="1:5" outlineLevel="1" x14ac:dyDescent="0.35">
      <c r="A5150" s="24">
        <f>A5149</f>
        <v>43812</v>
      </c>
      <c r="B5150" s="24" t="str">
        <f>B5149</f>
        <v>MELISSA SALYER</v>
      </c>
      <c r="C5150" s="25">
        <f>SUBTOTAL(9,C5149:C5149)</f>
        <v>247.76</v>
      </c>
      <c r="D5150" s="25" t="str">
        <f t="shared" si="81"/>
        <v>TOTAL</v>
      </c>
    </row>
    <row r="5151" spans="1:5" outlineLevel="2" x14ac:dyDescent="0.35">
      <c r="A5151" s="11">
        <v>43812</v>
      </c>
      <c r="B5151" t="s">
        <v>1360</v>
      </c>
      <c r="C5151" s="5">
        <v>59.07</v>
      </c>
      <c r="D5151" s="25" t="str">
        <f t="shared" si="81"/>
        <v/>
      </c>
      <c r="E5151" t="s">
        <v>101</v>
      </c>
    </row>
    <row r="5152" spans="1:5" outlineLevel="2" x14ac:dyDescent="0.35">
      <c r="A5152" s="11">
        <v>43812</v>
      </c>
      <c r="B5152" t="s">
        <v>1360</v>
      </c>
      <c r="C5152" s="5">
        <v>139.57</v>
      </c>
      <c r="D5152" s="25" t="str">
        <f t="shared" si="81"/>
        <v/>
      </c>
      <c r="E5152" t="s">
        <v>101</v>
      </c>
    </row>
    <row r="5153" spans="1:5" outlineLevel="1" x14ac:dyDescent="0.35">
      <c r="A5153" s="24">
        <f>A5152</f>
        <v>43812</v>
      </c>
      <c r="B5153" s="24" t="str">
        <f>B5152</f>
        <v>MELODY SCHLUER</v>
      </c>
      <c r="C5153" s="25">
        <f>SUBTOTAL(9,C5151:C5152)</f>
        <v>198.64</v>
      </c>
      <c r="D5153" s="25" t="str">
        <f t="shared" si="81"/>
        <v>TOTAL</v>
      </c>
    </row>
    <row r="5154" spans="1:5" outlineLevel="2" x14ac:dyDescent="0.35">
      <c r="A5154" s="11">
        <v>43812</v>
      </c>
      <c r="B5154" t="s">
        <v>1361</v>
      </c>
      <c r="C5154" s="5">
        <v>51.68</v>
      </c>
      <c r="D5154" s="25" t="str">
        <f t="shared" si="81"/>
        <v/>
      </c>
      <c r="E5154" t="s">
        <v>101</v>
      </c>
    </row>
    <row r="5155" spans="1:5" outlineLevel="2" x14ac:dyDescent="0.35">
      <c r="A5155" s="11">
        <v>43812</v>
      </c>
      <c r="B5155" t="s">
        <v>1361</v>
      </c>
      <c r="C5155" s="5">
        <v>125.46</v>
      </c>
      <c r="D5155" s="25" t="str">
        <f t="shared" si="81"/>
        <v/>
      </c>
      <c r="E5155" t="s">
        <v>101</v>
      </c>
    </row>
    <row r="5156" spans="1:5" outlineLevel="1" x14ac:dyDescent="0.35">
      <c r="A5156" s="24">
        <f>A5155</f>
        <v>43812</v>
      </c>
      <c r="B5156" s="24" t="str">
        <f>B5155</f>
        <v>MIA ZEIGLER</v>
      </c>
      <c r="C5156" s="25">
        <f>SUBTOTAL(9,C5154:C5155)</f>
        <v>177.14</v>
      </c>
      <c r="D5156" s="25" t="str">
        <f t="shared" si="81"/>
        <v>TOTAL</v>
      </c>
    </row>
    <row r="5157" spans="1:5" outlineLevel="2" x14ac:dyDescent="0.35">
      <c r="A5157" s="11">
        <v>43812</v>
      </c>
      <c r="B5157" t="s">
        <v>220</v>
      </c>
      <c r="C5157" s="5">
        <v>177.68</v>
      </c>
      <c r="D5157" s="25" t="str">
        <f t="shared" si="81"/>
        <v/>
      </c>
      <c r="E5157" t="s">
        <v>101</v>
      </c>
    </row>
    <row r="5158" spans="1:5" outlineLevel="1" x14ac:dyDescent="0.35">
      <c r="A5158" s="24">
        <f>A5157</f>
        <v>43812</v>
      </c>
      <c r="B5158" s="24" t="str">
        <f>B5157</f>
        <v>MICHAEL HINES</v>
      </c>
      <c r="C5158" s="25">
        <f>SUBTOTAL(9,C5157:C5157)</f>
        <v>177.68</v>
      </c>
      <c r="D5158" s="25" t="str">
        <f t="shared" si="81"/>
        <v>TOTAL</v>
      </c>
    </row>
    <row r="5159" spans="1:5" outlineLevel="2" x14ac:dyDescent="0.35">
      <c r="A5159" s="11">
        <v>43812</v>
      </c>
      <c r="B5159" t="s">
        <v>1362</v>
      </c>
      <c r="C5159" s="5">
        <v>46.33</v>
      </c>
      <c r="D5159" s="25" t="str">
        <f t="shared" si="81"/>
        <v/>
      </c>
      <c r="E5159" t="s">
        <v>101</v>
      </c>
    </row>
    <row r="5160" spans="1:5" outlineLevel="1" x14ac:dyDescent="0.35">
      <c r="A5160" s="24">
        <f>A5159</f>
        <v>43812</v>
      </c>
      <c r="B5160" s="24" t="str">
        <f>B5159</f>
        <v>MICHAEL MELVILLE</v>
      </c>
      <c r="C5160" s="25">
        <f>SUBTOTAL(9,C5159:C5159)</f>
        <v>46.33</v>
      </c>
      <c r="D5160" s="25" t="str">
        <f t="shared" si="81"/>
        <v>TOTAL</v>
      </c>
    </row>
    <row r="5161" spans="1:5" outlineLevel="2" x14ac:dyDescent="0.35">
      <c r="A5161" s="11">
        <v>43812</v>
      </c>
      <c r="B5161" t="s">
        <v>1363</v>
      </c>
      <c r="C5161" s="5">
        <v>733.7</v>
      </c>
      <c r="D5161" s="25" t="str">
        <f t="shared" si="81"/>
        <v/>
      </c>
      <c r="E5161" t="s">
        <v>97</v>
      </c>
    </row>
    <row r="5162" spans="1:5" outlineLevel="1" x14ac:dyDescent="0.35">
      <c r="A5162" s="24">
        <f>A5161</f>
        <v>43812</v>
      </c>
      <c r="B5162" s="24" t="str">
        <f>B5161</f>
        <v>MICHELE GENEST</v>
      </c>
      <c r="C5162" s="25">
        <f>SUBTOTAL(9,C5161:C5161)</f>
        <v>733.7</v>
      </c>
      <c r="D5162" s="25" t="str">
        <f t="shared" si="81"/>
        <v>TOTAL</v>
      </c>
    </row>
    <row r="5163" spans="1:5" outlineLevel="2" x14ac:dyDescent="0.35">
      <c r="A5163" s="11">
        <v>43812</v>
      </c>
      <c r="B5163" t="s">
        <v>637</v>
      </c>
      <c r="C5163" s="5">
        <v>22.89</v>
      </c>
      <c r="D5163" s="25" t="str">
        <f t="shared" si="81"/>
        <v/>
      </c>
      <c r="E5163" t="s">
        <v>101</v>
      </c>
    </row>
    <row r="5164" spans="1:5" outlineLevel="1" x14ac:dyDescent="0.35">
      <c r="A5164" s="24">
        <f>A5163</f>
        <v>43812</v>
      </c>
      <c r="B5164" s="24" t="str">
        <f>B5163</f>
        <v>MICHELLE HARRISON</v>
      </c>
      <c r="C5164" s="25">
        <f>SUBTOTAL(9,C5163:C5163)</f>
        <v>22.89</v>
      </c>
      <c r="D5164" s="25" t="str">
        <f t="shared" si="81"/>
        <v>TOTAL</v>
      </c>
    </row>
    <row r="5165" spans="1:5" outlineLevel="2" x14ac:dyDescent="0.35">
      <c r="A5165" s="11">
        <v>43812</v>
      </c>
      <c r="B5165" t="s">
        <v>608</v>
      </c>
      <c r="C5165" s="5">
        <v>263.77999999999997</v>
      </c>
      <c r="D5165" s="25" t="str">
        <f t="shared" si="81"/>
        <v/>
      </c>
      <c r="E5165" t="s">
        <v>101</v>
      </c>
    </row>
    <row r="5166" spans="1:5" outlineLevel="2" x14ac:dyDescent="0.35">
      <c r="A5166" s="11">
        <v>43812</v>
      </c>
      <c r="B5166" t="s">
        <v>608</v>
      </c>
      <c r="C5166" s="5">
        <v>69.77</v>
      </c>
      <c r="D5166" s="25" t="str">
        <f t="shared" si="81"/>
        <v/>
      </c>
      <c r="E5166" t="s">
        <v>97</v>
      </c>
    </row>
    <row r="5167" spans="1:5" outlineLevel="1" x14ac:dyDescent="0.35">
      <c r="A5167" s="24">
        <f>A5166</f>
        <v>43812</v>
      </c>
      <c r="B5167" s="24" t="str">
        <f>B5166</f>
        <v>MICHELLE LUSTER</v>
      </c>
      <c r="C5167" s="25">
        <f>SUBTOTAL(9,C5165:C5166)</f>
        <v>333.54999999999995</v>
      </c>
      <c r="D5167" s="25" t="str">
        <f t="shared" si="81"/>
        <v>TOTAL</v>
      </c>
    </row>
    <row r="5168" spans="1:5" outlineLevel="2" x14ac:dyDescent="0.35">
      <c r="A5168" s="11">
        <v>43812</v>
      </c>
      <c r="B5168" t="s">
        <v>1364</v>
      </c>
      <c r="C5168" s="5">
        <v>56.15</v>
      </c>
      <c r="D5168" s="25" t="str">
        <f t="shared" si="81"/>
        <v/>
      </c>
      <c r="E5168" t="s">
        <v>101</v>
      </c>
    </row>
    <row r="5169" spans="1:5" outlineLevel="1" x14ac:dyDescent="0.35">
      <c r="A5169" s="24">
        <f>A5168</f>
        <v>43812</v>
      </c>
      <c r="B5169" s="24" t="str">
        <f>B5168</f>
        <v>MICHELLE RENAUD-LANTEIGNE</v>
      </c>
      <c r="C5169" s="25">
        <f>SUBTOTAL(9,C5168:C5168)</f>
        <v>56.15</v>
      </c>
      <c r="D5169" s="25" t="str">
        <f t="shared" si="81"/>
        <v>TOTAL</v>
      </c>
    </row>
    <row r="5170" spans="1:5" outlineLevel="2" x14ac:dyDescent="0.35">
      <c r="A5170" s="11">
        <v>43812</v>
      </c>
      <c r="B5170" t="s">
        <v>1004</v>
      </c>
      <c r="C5170" s="5">
        <v>96.67</v>
      </c>
      <c r="D5170" s="25" t="str">
        <f t="shared" si="81"/>
        <v/>
      </c>
      <c r="E5170" t="s">
        <v>97</v>
      </c>
    </row>
    <row r="5171" spans="1:5" outlineLevel="1" x14ac:dyDescent="0.35">
      <c r="A5171" s="24">
        <f>A5170</f>
        <v>43812</v>
      </c>
      <c r="B5171" s="24" t="str">
        <f>B5170</f>
        <v>MITZI JONES</v>
      </c>
      <c r="C5171" s="25">
        <f>SUBTOTAL(9,C5170:C5170)</f>
        <v>96.67</v>
      </c>
      <c r="D5171" s="25" t="str">
        <f t="shared" si="81"/>
        <v>TOTAL</v>
      </c>
    </row>
    <row r="5172" spans="1:5" outlineLevel="2" x14ac:dyDescent="0.35">
      <c r="A5172" s="11">
        <v>43812</v>
      </c>
      <c r="B5172" t="s">
        <v>638</v>
      </c>
      <c r="C5172" s="5">
        <v>17.989999999999998</v>
      </c>
      <c r="D5172" s="25" t="str">
        <f t="shared" si="81"/>
        <v/>
      </c>
      <c r="E5172" t="s">
        <v>101</v>
      </c>
    </row>
    <row r="5173" spans="1:5" outlineLevel="1" x14ac:dyDescent="0.35">
      <c r="A5173" s="24">
        <f>A5172</f>
        <v>43812</v>
      </c>
      <c r="B5173" s="24" t="str">
        <f>B5172</f>
        <v>MOLLY BOHAC</v>
      </c>
      <c r="C5173" s="25">
        <f>SUBTOTAL(9,C5172:C5172)</f>
        <v>17.989999999999998</v>
      </c>
      <c r="D5173" s="25" t="str">
        <f t="shared" si="81"/>
        <v>TOTAL</v>
      </c>
    </row>
    <row r="5174" spans="1:5" outlineLevel="2" x14ac:dyDescent="0.35">
      <c r="A5174" s="11">
        <v>43812</v>
      </c>
      <c r="B5174" t="s">
        <v>240</v>
      </c>
      <c r="C5174" s="5">
        <v>101.12</v>
      </c>
      <c r="D5174" s="25" t="str">
        <f t="shared" si="81"/>
        <v/>
      </c>
      <c r="E5174" t="s">
        <v>101</v>
      </c>
    </row>
    <row r="5175" spans="1:5" outlineLevel="1" x14ac:dyDescent="0.35">
      <c r="A5175" s="24">
        <f>A5174</f>
        <v>43812</v>
      </c>
      <c r="B5175" s="24" t="str">
        <f>B5174</f>
        <v>MUBARAKA RUPAWALLA</v>
      </c>
      <c r="C5175" s="25">
        <f>SUBTOTAL(9,C5174:C5174)</f>
        <v>101.12</v>
      </c>
      <c r="D5175" s="25" t="str">
        <f t="shared" si="81"/>
        <v>TOTAL</v>
      </c>
    </row>
    <row r="5176" spans="1:5" outlineLevel="2" x14ac:dyDescent="0.35">
      <c r="A5176" s="11">
        <v>43812</v>
      </c>
      <c r="B5176" t="s">
        <v>1365</v>
      </c>
      <c r="C5176" s="5">
        <v>29.43</v>
      </c>
      <c r="D5176" s="25" t="str">
        <f t="shared" si="81"/>
        <v/>
      </c>
      <c r="E5176" t="s">
        <v>101</v>
      </c>
    </row>
    <row r="5177" spans="1:5" outlineLevel="1" x14ac:dyDescent="0.35">
      <c r="A5177" s="24">
        <f>A5176</f>
        <v>43812</v>
      </c>
      <c r="B5177" s="24" t="str">
        <f>B5176</f>
        <v>NANCY MCCANLIES</v>
      </c>
      <c r="C5177" s="25">
        <f>SUBTOTAL(9,C5176:C5176)</f>
        <v>29.43</v>
      </c>
      <c r="D5177" s="25" t="str">
        <f t="shared" si="81"/>
        <v>TOTAL</v>
      </c>
    </row>
    <row r="5178" spans="1:5" outlineLevel="2" x14ac:dyDescent="0.35">
      <c r="A5178" s="11">
        <v>43812</v>
      </c>
      <c r="B5178" t="s">
        <v>354</v>
      </c>
      <c r="C5178" s="5">
        <v>128.09</v>
      </c>
      <c r="D5178" s="25" t="str">
        <f t="shared" si="81"/>
        <v/>
      </c>
      <c r="E5178" t="s">
        <v>101</v>
      </c>
    </row>
    <row r="5179" spans="1:5" outlineLevel="1" x14ac:dyDescent="0.35">
      <c r="A5179" s="24">
        <f>A5178</f>
        <v>43812</v>
      </c>
      <c r="B5179" s="24" t="str">
        <f>B5178</f>
        <v>NATALIE ZIMMER-BASS</v>
      </c>
      <c r="C5179" s="25">
        <f>SUBTOTAL(9,C5178:C5178)</f>
        <v>128.09</v>
      </c>
      <c r="D5179" s="25" t="str">
        <f t="shared" si="81"/>
        <v>TOTAL</v>
      </c>
    </row>
    <row r="5180" spans="1:5" outlineLevel="2" x14ac:dyDescent="0.35">
      <c r="A5180" s="11">
        <v>43812</v>
      </c>
      <c r="B5180" t="s">
        <v>1366</v>
      </c>
      <c r="C5180" s="5">
        <v>39.79</v>
      </c>
      <c r="D5180" s="25" t="str">
        <f t="shared" si="81"/>
        <v/>
      </c>
      <c r="E5180" t="s">
        <v>101</v>
      </c>
    </row>
    <row r="5181" spans="1:5" outlineLevel="1" x14ac:dyDescent="0.35">
      <c r="A5181" s="24">
        <f>A5180</f>
        <v>43812</v>
      </c>
      <c r="B5181" s="24" t="str">
        <f>B5180</f>
        <v>NICHELLE GREEN</v>
      </c>
      <c r="C5181" s="25">
        <f>SUBTOTAL(9,C5180:C5180)</f>
        <v>39.79</v>
      </c>
      <c r="D5181" s="25" t="str">
        <f t="shared" si="81"/>
        <v>TOTAL</v>
      </c>
    </row>
    <row r="5182" spans="1:5" outlineLevel="2" x14ac:dyDescent="0.35">
      <c r="A5182" s="11">
        <v>43812</v>
      </c>
      <c r="B5182" t="s">
        <v>572</v>
      </c>
      <c r="C5182" s="5">
        <v>17.440000000000001</v>
      </c>
      <c r="D5182" s="25" t="str">
        <f t="shared" si="81"/>
        <v/>
      </c>
      <c r="E5182" t="s">
        <v>101</v>
      </c>
    </row>
    <row r="5183" spans="1:5" outlineLevel="1" x14ac:dyDescent="0.35">
      <c r="A5183" s="24">
        <f>A5182</f>
        <v>43812</v>
      </c>
      <c r="B5183" s="24" t="str">
        <f>B5182</f>
        <v>NICOLE PARET</v>
      </c>
      <c r="C5183" s="25">
        <f>SUBTOTAL(9,C5182:C5182)</f>
        <v>17.440000000000001</v>
      </c>
      <c r="D5183" s="25" t="str">
        <f t="shared" si="81"/>
        <v>TOTAL</v>
      </c>
    </row>
    <row r="5184" spans="1:5" outlineLevel="2" x14ac:dyDescent="0.35">
      <c r="A5184" s="11">
        <v>43812</v>
      </c>
      <c r="B5184" t="s">
        <v>692</v>
      </c>
      <c r="C5184" s="5">
        <v>248.22</v>
      </c>
      <c r="D5184" s="25" t="str">
        <f t="shared" si="81"/>
        <v/>
      </c>
      <c r="E5184" t="s">
        <v>79</v>
      </c>
    </row>
    <row r="5185" spans="1:5" outlineLevel="1" x14ac:dyDescent="0.35">
      <c r="A5185" s="24">
        <f>A5184</f>
        <v>43812</v>
      </c>
      <c r="B5185" s="24" t="str">
        <f>B5184</f>
        <v>NICOLE PEFFLEY</v>
      </c>
      <c r="C5185" s="25">
        <f>SUBTOTAL(9,C5184:C5184)</f>
        <v>248.22</v>
      </c>
      <c r="D5185" s="25" t="str">
        <f t="shared" si="81"/>
        <v>TOTAL</v>
      </c>
    </row>
    <row r="5186" spans="1:5" outlineLevel="2" x14ac:dyDescent="0.35">
      <c r="A5186" s="11">
        <v>43812</v>
      </c>
      <c r="B5186" t="s">
        <v>1367</v>
      </c>
      <c r="C5186" s="5">
        <v>81.349999999999994</v>
      </c>
      <c r="D5186" s="25" t="str">
        <f t="shared" si="81"/>
        <v/>
      </c>
      <c r="E5186" t="s">
        <v>79</v>
      </c>
    </row>
    <row r="5187" spans="1:5" outlineLevel="1" x14ac:dyDescent="0.35">
      <c r="A5187" s="24">
        <f>A5186</f>
        <v>43812</v>
      </c>
      <c r="B5187" s="24" t="str">
        <f>B5186</f>
        <v>NINA TU</v>
      </c>
      <c r="C5187" s="25">
        <f>SUBTOTAL(9,C5186:C5186)</f>
        <v>81.349999999999994</v>
      </c>
      <c r="D5187" s="25" t="str">
        <f t="shared" si="81"/>
        <v>TOTAL</v>
      </c>
    </row>
    <row r="5188" spans="1:5" outlineLevel="2" x14ac:dyDescent="0.35">
      <c r="A5188" s="11">
        <v>43812</v>
      </c>
      <c r="B5188" t="s">
        <v>445</v>
      </c>
      <c r="C5188" s="5">
        <v>65.400000000000006</v>
      </c>
      <c r="D5188" s="25" t="str">
        <f t="shared" si="81"/>
        <v/>
      </c>
      <c r="E5188" t="s">
        <v>101</v>
      </c>
    </row>
    <row r="5189" spans="1:5" outlineLevel="1" x14ac:dyDescent="0.35">
      <c r="A5189" s="24">
        <f>A5188</f>
        <v>43812</v>
      </c>
      <c r="B5189" s="24" t="str">
        <f>B5188</f>
        <v>NOHRA URREGO</v>
      </c>
      <c r="C5189" s="25">
        <f>SUBTOTAL(9,C5188:C5188)</f>
        <v>65.400000000000006</v>
      </c>
      <c r="D5189" s="25" t="str">
        <f t="shared" si="81"/>
        <v>TOTAL</v>
      </c>
    </row>
    <row r="5190" spans="1:5" outlineLevel="2" x14ac:dyDescent="0.35">
      <c r="A5190" s="11">
        <v>43812</v>
      </c>
      <c r="B5190" t="s">
        <v>1368</v>
      </c>
      <c r="C5190" s="5">
        <v>36.96</v>
      </c>
      <c r="D5190" s="25" t="str">
        <f t="shared" si="81"/>
        <v/>
      </c>
      <c r="E5190" t="s">
        <v>101</v>
      </c>
    </row>
    <row r="5191" spans="1:5" outlineLevel="1" x14ac:dyDescent="0.35">
      <c r="A5191" s="24">
        <f>A5190</f>
        <v>43812</v>
      </c>
      <c r="B5191" s="24" t="str">
        <f>B5190</f>
        <v>PATRICIA HAVERMAN</v>
      </c>
      <c r="C5191" s="25">
        <f>SUBTOTAL(9,C5190:C5190)</f>
        <v>36.96</v>
      </c>
      <c r="D5191" s="25" t="str">
        <f t="shared" si="81"/>
        <v>TOTAL</v>
      </c>
    </row>
    <row r="5192" spans="1:5" outlineLevel="2" x14ac:dyDescent="0.35">
      <c r="A5192" s="11">
        <v>43812</v>
      </c>
      <c r="B5192" t="s">
        <v>568</v>
      </c>
      <c r="C5192" s="5">
        <v>8.74</v>
      </c>
      <c r="D5192" s="25" t="str">
        <f t="shared" si="81"/>
        <v/>
      </c>
      <c r="E5192" t="s">
        <v>101</v>
      </c>
    </row>
    <row r="5193" spans="1:5" outlineLevel="1" x14ac:dyDescent="0.35">
      <c r="A5193" s="24">
        <f>A5192</f>
        <v>43812</v>
      </c>
      <c r="B5193" s="24" t="str">
        <f>B5192</f>
        <v>PATRICK LECLAIR</v>
      </c>
      <c r="C5193" s="25">
        <f>SUBTOTAL(9,C5192:C5192)</f>
        <v>8.74</v>
      </c>
      <c r="D5193" s="25" t="str">
        <f t="shared" si="81"/>
        <v>TOTAL</v>
      </c>
    </row>
    <row r="5194" spans="1:5" outlineLevel="2" x14ac:dyDescent="0.35">
      <c r="A5194" s="11">
        <v>43812</v>
      </c>
      <c r="B5194" t="s">
        <v>1369</v>
      </c>
      <c r="C5194" s="5">
        <v>282.31</v>
      </c>
      <c r="D5194" s="25" t="str">
        <f t="shared" si="81"/>
        <v/>
      </c>
      <c r="E5194" t="s">
        <v>101</v>
      </c>
    </row>
    <row r="5195" spans="1:5" outlineLevel="2" x14ac:dyDescent="0.35">
      <c r="A5195" s="11">
        <v>43812</v>
      </c>
      <c r="B5195" t="s">
        <v>1369</v>
      </c>
      <c r="C5195" s="5">
        <v>210</v>
      </c>
      <c r="D5195" s="25" t="str">
        <f t="shared" si="81"/>
        <v/>
      </c>
      <c r="E5195" t="s">
        <v>82</v>
      </c>
    </row>
    <row r="5196" spans="1:5" outlineLevel="1" x14ac:dyDescent="0.35">
      <c r="A5196" s="24">
        <f>A5195</f>
        <v>43812</v>
      </c>
      <c r="B5196" s="24" t="str">
        <f>B5195</f>
        <v>PATTI MORNINGSTAR</v>
      </c>
      <c r="C5196" s="25">
        <f>SUBTOTAL(9,C5194:C5195)</f>
        <v>492.31</v>
      </c>
      <c r="D5196" s="25" t="str">
        <f t="shared" si="81"/>
        <v>TOTAL</v>
      </c>
    </row>
    <row r="5197" spans="1:5" outlineLevel="2" x14ac:dyDescent="0.35">
      <c r="A5197" s="11">
        <v>43812</v>
      </c>
      <c r="B5197" t="s">
        <v>1370</v>
      </c>
      <c r="C5197" s="5">
        <v>176.06</v>
      </c>
      <c r="D5197" s="25" t="str">
        <f t="shared" si="81"/>
        <v/>
      </c>
      <c r="E5197" t="s">
        <v>101</v>
      </c>
    </row>
    <row r="5198" spans="1:5" outlineLevel="1" x14ac:dyDescent="0.35">
      <c r="A5198" s="24">
        <f>A5197</f>
        <v>43812</v>
      </c>
      <c r="B5198" s="24" t="str">
        <f>B5197</f>
        <v>PAULA DONNELLA</v>
      </c>
      <c r="C5198" s="25">
        <f>SUBTOTAL(9,C5197:C5197)</f>
        <v>176.06</v>
      </c>
      <c r="D5198" s="25" t="str">
        <f t="shared" si="81"/>
        <v>TOTAL</v>
      </c>
    </row>
    <row r="5199" spans="1:5" outlineLevel="2" x14ac:dyDescent="0.35">
      <c r="A5199" s="11">
        <v>43812</v>
      </c>
      <c r="B5199" t="s">
        <v>1371</v>
      </c>
      <c r="C5199" s="5">
        <v>88.11</v>
      </c>
      <c r="D5199" s="25" t="str">
        <f t="shared" si="81"/>
        <v/>
      </c>
      <c r="E5199" t="s">
        <v>101</v>
      </c>
    </row>
    <row r="5200" spans="1:5" outlineLevel="1" x14ac:dyDescent="0.35">
      <c r="A5200" s="24">
        <f>A5199</f>
        <v>43812</v>
      </c>
      <c r="B5200" s="24" t="str">
        <f>B5199</f>
        <v>RACHEL APELGREN</v>
      </c>
      <c r="C5200" s="25">
        <f>SUBTOTAL(9,C5199:C5199)</f>
        <v>88.11</v>
      </c>
      <c r="D5200" s="25" t="str">
        <f t="shared" si="81"/>
        <v>TOTAL</v>
      </c>
    </row>
    <row r="5201" spans="1:5" outlineLevel="2" x14ac:dyDescent="0.35">
      <c r="A5201" s="11">
        <v>43812</v>
      </c>
      <c r="B5201" t="s">
        <v>446</v>
      </c>
      <c r="C5201" s="5">
        <v>53.48</v>
      </c>
      <c r="D5201" s="25" t="str">
        <f t="shared" si="81"/>
        <v/>
      </c>
      <c r="E5201" t="s">
        <v>101</v>
      </c>
    </row>
    <row r="5202" spans="1:5" outlineLevel="1" x14ac:dyDescent="0.35">
      <c r="A5202" s="24">
        <f>A5201</f>
        <v>43812</v>
      </c>
      <c r="B5202" s="24" t="str">
        <f>B5201</f>
        <v>REBECCA HERY</v>
      </c>
      <c r="C5202" s="25">
        <f>SUBTOTAL(9,C5201:C5201)</f>
        <v>53.48</v>
      </c>
      <c r="D5202" s="25" t="str">
        <f t="shared" si="81"/>
        <v>TOTAL</v>
      </c>
    </row>
    <row r="5203" spans="1:5" outlineLevel="2" x14ac:dyDescent="0.35">
      <c r="A5203" s="11">
        <v>43812</v>
      </c>
      <c r="B5203" t="s">
        <v>642</v>
      </c>
      <c r="C5203" s="5">
        <v>8.7200000000000006</v>
      </c>
      <c r="D5203" s="25" t="str">
        <f t="shared" si="81"/>
        <v/>
      </c>
      <c r="E5203" t="s">
        <v>101</v>
      </c>
    </row>
    <row r="5204" spans="1:5" outlineLevel="1" x14ac:dyDescent="0.35">
      <c r="A5204" s="24">
        <f>A5203</f>
        <v>43812</v>
      </c>
      <c r="B5204" s="24" t="str">
        <f>B5203</f>
        <v>RINA PRICE FINOL</v>
      </c>
      <c r="C5204" s="25">
        <f>SUBTOTAL(9,C5203:C5203)</f>
        <v>8.7200000000000006</v>
      </c>
      <c r="D5204" s="25" t="str">
        <f t="shared" si="81"/>
        <v>TOTAL</v>
      </c>
    </row>
    <row r="5205" spans="1:5" outlineLevel="2" x14ac:dyDescent="0.35">
      <c r="A5205" s="11">
        <v>43812</v>
      </c>
      <c r="B5205" t="s">
        <v>693</v>
      </c>
      <c r="C5205" s="5">
        <v>81.75</v>
      </c>
      <c r="D5205" s="25" t="str">
        <f t="shared" si="81"/>
        <v/>
      </c>
      <c r="E5205" t="s">
        <v>101</v>
      </c>
    </row>
    <row r="5206" spans="1:5" outlineLevel="1" x14ac:dyDescent="0.35">
      <c r="A5206" s="24">
        <f>A5205</f>
        <v>43812</v>
      </c>
      <c r="B5206" s="24" t="str">
        <f>B5205</f>
        <v>ROBERT MORENO</v>
      </c>
      <c r="C5206" s="25">
        <f>SUBTOTAL(9,C5205:C5205)</f>
        <v>81.75</v>
      </c>
      <c r="D5206" s="25" t="str">
        <f t="shared" ref="D5206:D5269" si="82">IF(E5206="","TOTAL","")</f>
        <v>TOTAL</v>
      </c>
    </row>
    <row r="5207" spans="1:5" outlineLevel="2" x14ac:dyDescent="0.35">
      <c r="A5207" s="11">
        <v>43812</v>
      </c>
      <c r="B5207" t="s">
        <v>331</v>
      </c>
      <c r="C5207" s="5">
        <v>48.34</v>
      </c>
      <c r="D5207" s="25" t="str">
        <f t="shared" si="82"/>
        <v/>
      </c>
      <c r="E5207" t="s">
        <v>101</v>
      </c>
    </row>
    <row r="5208" spans="1:5" outlineLevel="2" x14ac:dyDescent="0.35">
      <c r="A5208" s="11">
        <v>43812</v>
      </c>
      <c r="B5208" t="s">
        <v>331</v>
      </c>
      <c r="C5208" s="5">
        <v>305.86</v>
      </c>
      <c r="D5208" s="25" t="str">
        <f t="shared" si="82"/>
        <v/>
      </c>
      <c r="E5208" t="s">
        <v>97</v>
      </c>
    </row>
    <row r="5209" spans="1:5" outlineLevel="1" x14ac:dyDescent="0.35">
      <c r="A5209" s="24">
        <f>A5208</f>
        <v>43812</v>
      </c>
      <c r="B5209" s="24" t="str">
        <f>B5208</f>
        <v>RONALD SMITH</v>
      </c>
      <c r="C5209" s="25">
        <f>SUBTOTAL(9,C5207:C5208)</f>
        <v>354.20000000000005</v>
      </c>
      <c r="D5209" s="25" t="str">
        <f t="shared" si="82"/>
        <v>TOTAL</v>
      </c>
    </row>
    <row r="5210" spans="1:5" outlineLevel="2" x14ac:dyDescent="0.35">
      <c r="A5210" s="11">
        <v>43812</v>
      </c>
      <c r="B5210" t="s">
        <v>1372</v>
      </c>
      <c r="C5210" s="5">
        <v>177.14</v>
      </c>
      <c r="D5210" s="25" t="str">
        <f t="shared" si="82"/>
        <v/>
      </c>
      <c r="E5210" t="s">
        <v>101</v>
      </c>
    </row>
    <row r="5211" spans="1:5" outlineLevel="1" x14ac:dyDescent="0.35">
      <c r="A5211" s="24">
        <f>A5210</f>
        <v>43812</v>
      </c>
      <c r="B5211" s="24" t="str">
        <f>B5210</f>
        <v>RONDENA NOEL</v>
      </c>
      <c r="C5211" s="25">
        <f>SUBTOTAL(9,C5210:C5210)</f>
        <v>177.14</v>
      </c>
      <c r="D5211" s="25" t="str">
        <f t="shared" si="82"/>
        <v>TOTAL</v>
      </c>
    </row>
    <row r="5212" spans="1:5" outlineLevel="2" x14ac:dyDescent="0.35">
      <c r="A5212" s="11">
        <v>43812</v>
      </c>
      <c r="B5212" t="s">
        <v>777</v>
      </c>
      <c r="C5212" s="5">
        <v>102.47</v>
      </c>
      <c r="D5212" s="25" t="str">
        <f t="shared" si="82"/>
        <v/>
      </c>
      <c r="E5212" t="s">
        <v>101</v>
      </c>
    </row>
    <row r="5213" spans="1:5" outlineLevel="1" x14ac:dyDescent="0.35">
      <c r="A5213" s="24">
        <f>A5212</f>
        <v>43812</v>
      </c>
      <c r="B5213" s="24" t="str">
        <f>B5212</f>
        <v>ROQUNA MIMMS</v>
      </c>
      <c r="C5213" s="25">
        <f>SUBTOTAL(9,C5212:C5212)</f>
        <v>102.47</v>
      </c>
      <c r="D5213" s="25" t="str">
        <f t="shared" si="82"/>
        <v>TOTAL</v>
      </c>
    </row>
    <row r="5214" spans="1:5" outlineLevel="2" x14ac:dyDescent="0.35">
      <c r="A5214" s="11">
        <v>43812</v>
      </c>
      <c r="B5214" t="s">
        <v>778</v>
      </c>
      <c r="C5214" s="5">
        <v>65.400000000000006</v>
      </c>
      <c r="D5214" s="25" t="str">
        <f t="shared" si="82"/>
        <v/>
      </c>
      <c r="E5214" t="s">
        <v>101</v>
      </c>
    </row>
    <row r="5215" spans="1:5" outlineLevel="1" x14ac:dyDescent="0.35">
      <c r="A5215" s="24">
        <f>A5214</f>
        <v>43812</v>
      </c>
      <c r="B5215" s="24" t="str">
        <f>B5214</f>
        <v>ROSALIND CHEDOTAL</v>
      </c>
      <c r="C5215" s="25">
        <f>SUBTOTAL(9,C5214:C5214)</f>
        <v>65.400000000000006</v>
      </c>
      <c r="D5215" s="25" t="str">
        <f t="shared" si="82"/>
        <v>TOTAL</v>
      </c>
    </row>
    <row r="5216" spans="1:5" outlineLevel="2" x14ac:dyDescent="0.35">
      <c r="A5216" s="11">
        <v>43812</v>
      </c>
      <c r="B5216" t="s">
        <v>401</v>
      </c>
      <c r="C5216" s="5">
        <v>63.23</v>
      </c>
      <c r="D5216" s="25" t="str">
        <f t="shared" si="82"/>
        <v/>
      </c>
      <c r="E5216" t="s">
        <v>101</v>
      </c>
    </row>
    <row r="5217" spans="1:5" outlineLevel="1" x14ac:dyDescent="0.35">
      <c r="A5217" s="24">
        <f>A5216</f>
        <v>43812</v>
      </c>
      <c r="B5217" s="24" t="str">
        <f>B5216</f>
        <v>ROTASHA MOORE</v>
      </c>
      <c r="C5217" s="25">
        <f>SUBTOTAL(9,C5216:C5216)</f>
        <v>63.23</v>
      </c>
      <c r="D5217" s="25" t="str">
        <f t="shared" si="82"/>
        <v>TOTAL</v>
      </c>
    </row>
    <row r="5218" spans="1:5" outlineLevel="2" x14ac:dyDescent="0.35">
      <c r="A5218" s="11">
        <v>43812</v>
      </c>
      <c r="B5218" t="s">
        <v>431</v>
      </c>
      <c r="C5218" s="5">
        <v>38.22</v>
      </c>
      <c r="D5218" s="25" t="str">
        <f t="shared" si="82"/>
        <v/>
      </c>
      <c r="E5218" t="s">
        <v>101</v>
      </c>
    </row>
    <row r="5219" spans="1:5" outlineLevel="1" x14ac:dyDescent="0.35">
      <c r="A5219" s="24">
        <f>A5218</f>
        <v>43812</v>
      </c>
      <c r="B5219" s="24" t="str">
        <f>B5218</f>
        <v>RUTH RIOS VALEEN</v>
      </c>
      <c r="C5219" s="25">
        <f>SUBTOTAL(9,C5218:C5218)</f>
        <v>38.22</v>
      </c>
      <c r="D5219" s="25" t="str">
        <f t="shared" si="82"/>
        <v>TOTAL</v>
      </c>
    </row>
    <row r="5220" spans="1:5" outlineLevel="2" x14ac:dyDescent="0.35">
      <c r="A5220" s="11">
        <v>43812</v>
      </c>
      <c r="B5220" t="s">
        <v>779</v>
      </c>
      <c r="C5220" s="5">
        <v>31.34</v>
      </c>
      <c r="D5220" s="25" t="str">
        <f t="shared" si="82"/>
        <v/>
      </c>
      <c r="E5220" t="s">
        <v>101</v>
      </c>
    </row>
    <row r="5221" spans="1:5" outlineLevel="2" x14ac:dyDescent="0.35">
      <c r="A5221" s="11">
        <v>43812</v>
      </c>
      <c r="B5221" t="s">
        <v>779</v>
      </c>
      <c r="C5221" s="5">
        <v>232.54</v>
      </c>
      <c r="D5221" s="25" t="str">
        <f t="shared" si="82"/>
        <v/>
      </c>
      <c r="E5221" t="s">
        <v>101</v>
      </c>
    </row>
    <row r="5222" spans="1:5" outlineLevel="1" x14ac:dyDescent="0.35">
      <c r="A5222" s="24">
        <f>A5221</f>
        <v>43812</v>
      </c>
      <c r="B5222" s="24" t="str">
        <f>B5221</f>
        <v>SANDRA PRUITT</v>
      </c>
      <c r="C5222" s="25">
        <f>SUBTOTAL(9,C5220:C5221)</f>
        <v>263.88</v>
      </c>
      <c r="D5222" s="25" t="str">
        <f t="shared" si="82"/>
        <v>TOTAL</v>
      </c>
    </row>
    <row r="5223" spans="1:5" outlineLevel="2" x14ac:dyDescent="0.35">
      <c r="A5223" s="11">
        <v>43812</v>
      </c>
      <c r="B5223" t="s">
        <v>448</v>
      </c>
      <c r="C5223" s="5">
        <v>15.26</v>
      </c>
      <c r="D5223" s="25" t="str">
        <f t="shared" si="82"/>
        <v/>
      </c>
      <c r="E5223" t="s">
        <v>101</v>
      </c>
    </row>
    <row r="5224" spans="1:5" outlineLevel="1" x14ac:dyDescent="0.35">
      <c r="A5224" s="24">
        <f>A5223</f>
        <v>43812</v>
      </c>
      <c r="B5224" s="24" t="str">
        <f>B5223</f>
        <v>SANJUANITA ALDRETE</v>
      </c>
      <c r="C5224" s="25">
        <f>SUBTOTAL(9,C5223:C5223)</f>
        <v>15.26</v>
      </c>
      <c r="D5224" s="25" t="str">
        <f t="shared" si="82"/>
        <v>TOTAL</v>
      </c>
    </row>
    <row r="5225" spans="1:5" outlineLevel="2" x14ac:dyDescent="0.35">
      <c r="A5225" s="11">
        <v>43812</v>
      </c>
      <c r="B5225" t="s">
        <v>644</v>
      </c>
      <c r="C5225" s="5">
        <v>56.14</v>
      </c>
      <c r="D5225" s="25" t="str">
        <f t="shared" si="82"/>
        <v/>
      </c>
      <c r="E5225" t="s">
        <v>101</v>
      </c>
    </row>
    <row r="5226" spans="1:5" outlineLevel="1" x14ac:dyDescent="0.35">
      <c r="A5226" s="24">
        <f>A5225</f>
        <v>43812</v>
      </c>
      <c r="B5226" s="24" t="str">
        <f>B5225</f>
        <v>SARA MYERS</v>
      </c>
      <c r="C5226" s="25">
        <f>SUBTOTAL(9,C5225:C5225)</f>
        <v>56.14</v>
      </c>
      <c r="D5226" s="25" t="str">
        <f t="shared" si="82"/>
        <v>TOTAL</v>
      </c>
    </row>
    <row r="5227" spans="1:5" outlineLevel="2" x14ac:dyDescent="0.35">
      <c r="A5227" s="11">
        <v>43812</v>
      </c>
      <c r="B5227" t="s">
        <v>1373</v>
      </c>
      <c r="C5227" s="5">
        <v>180.63</v>
      </c>
      <c r="D5227" s="25" t="str">
        <f t="shared" si="82"/>
        <v/>
      </c>
      <c r="E5227" t="s">
        <v>99</v>
      </c>
    </row>
    <row r="5228" spans="1:5" outlineLevel="1" x14ac:dyDescent="0.35">
      <c r="A5228" s="24">
        <f>A5227</f>
        <v>43812</v>
      </c>
      <c r="B5228" s="24" t="str">
        <f>B5227</f>
        <v>SCOIE GREEN</v>
      </c>
      <c r="C5228" s="25">
        <f>SUBTOTAL(9,C5227:C5227)</f>
        <v>180.63</v>
      </c>
      <c r="D5228" s="25" t="str">
        <f t="shared" si="82"/>
        <v>TOTAL</v>
      </c>
    </row>
    <row r="5229" spans="1:5" outlineLevel="2" x14ac:dyDescent="0.35">
      <c r="A5229" s="11">
        <v>43812</v>
      </c>
      <c r="B5229" t="s">
        <v>1374</v>
      </c>
      <c r="C5229" s="5">
        <v>136.35</v>
      </c>
      <c r="D5229" s="25" t="str">
        <f t="shared" si="82"/>
        <v/>
      </c>
      <c r="E5229" t="s">
        <v>101</v>
      </c>
    </row>
    <row r="5230" spans="1:5" outlineLevel="1" x14ac:dyDescent="0.35">
      <c r="A5230" s="24">
        <f>A5229</f>
        <v>43812</v>
      </c>
      <c r="B5230" s="24" t="str">
        <f>B5229</f>
        <v>SHANA PETERSON</v>
      </c>
      <c r="C5230" s="25">
        <f>SUBTOTAL(9,C5229:C5229)</f>
        <v>136.35</v>
      </c>
      <c r="D5230" s="25" t="str">
        <f t="shared" si="82"/>
        <v>TOTAL</v>
      </c>
    </row>
    <row r="5231" spans="1:5" outlineLevel="2" x14ac:dyDescent="0.35">
      <c r="A5231" s="11">
        <v>43812</v>
      </c>
      <c r="B5231" t="s">
        <v>1375</v>
      </c>
      <c r="C5231" s="5">
        <v>32.700000000000003</v>
      </c>
      <c r="D5231" s="25" t="str">
        <f t="shared" si="82"/>
        <v/>
      </c>
      <c r="E5231" t="s">
        <v>101</v>
      </c>
    </row>
    <row r="5232" spans="1:5" outlineLevel="1" x14ac:dyDescent="0.35">
      <c r="A5232" s="24">
        <f>A5231</f>
        <v>43812</v>
      </c>
      <c r="B5232" s="24" t="str">
        <f>B5231</f>
        <v>SHANIKA BARNES</v>
      </c>
      <c r="C5232" s="25">
        <f>SUBTOTAL(9,C5231:C5231)</f>
        <v>32.700000000000003</v>
      </c>
      <c r="D5232" s="25" t="str">
        <f t="shared" si="82"/>
        <v>TOTAL</v>
      </c>
    </row>
    <row r="5233" spans="1:5" outlineLevel="2" x14ac:dyDescent="0.35">
      <c r="A5233" s="11">
        <v>43812</v>
      </c>
      <c r="B5233" t="s">
        <v>295</v>
      </c>
      <c r="C5233" s="5">
        <v>97.05</v>
      </c>
      <c r="D5233" s="25" t="str">
        <f t="shared" si="82"/>
        <v/>
      </c>
      <c r="E5233" t="s">
        <v>101</v>
      </c>
    </row>
    <row r="5234" spans="1:5" outlineLevel="1" x14ac:dyDescent="0.35">
      <c r="A5234" s="24">
        <f>A5233</f>
        <v>43812</v>
      </c>
      <c r="B5234" s="24" t="str">
        <f>B5233</f>
        <v>SHANNON FERNANDEZ</v>
      </c>
      <c r="C5234" s="25">
        <f>SUBTOTAL(9,C5233:C5233)</f>
        <v>97.05</v>
      </c>
      <c r="D5234" s="25" t="str">
        <f t="shared" si="82"/>
        <v>TOTAL</v>
      </c>
    </row>
    <row r="5235" spans="1:5" outlineLevel="2" x14ac:dyDescent="0.35">
      <c r="A5235" s="11">
        <v>43812</v>
      </c>
      <c r="B5235" t="s">
        <v>780</v>
      </c>
      <c r="C5235" s="5">
        <v>62.34</v>
      </c>
      <c r="D5235" s="25" t="str">
        <f t="shared" si="82"/>
        <v/>
      </c>
      <c r="E5235" t="s">
        <v>101</v>
      </c>
    </row>
    <row r="5236" spans="1:5" outlineLevel="2" x14ac:dyDescent="0.35">
      <c r="A5236" s="11">
        <v>43812</v>
      </c>
      <c r="B5236" t="s">
        <v>780</v>
      </c>
      <c r="C5236" s="5">
        <v>142.81</v>
      </c>
      <c r="D5236" s="25" t="str">
        <f t="shared" si="82"/>
        <v/>
      </c>
      <c r="E5236" t="s">
        <v>101</v>
      </c>
    </row>
    <row r="5237" spans="1:5" outlineLevel="1" x14ac:dyDescent="0.35">
      <c r="A5237" s="24">
        <f>A5236</f>
        <v>43812</v>
      </c>
      <c r="B5237" s="24" t="str">
        <f>B5236</f>
        <v>SHARONDO HOUSTON</v>
      </c>
      <c r="C5237" s="25">
        <f>SUBTOTAL(9,C5235:C5236)</f>
        <v>205.15</v>
      </c>
      <c r="D5237" s="25" t="str">
        <f t="shared" si="82"/>
        <v>TOTAL</v>
      </c>
    </row>
    <row r="5238" spans="1:5" outlineLevel="2" x14ac:dyDescent="0.35">
      <c r="A5238" s="11">
        <v>43812</v>
      </c>
      <c r="B5238" t="s">
        <v>1376</v>
      </c>
      <c r="C5238" s="5">
        <v>125</v>
      </c>
      <c r="D5238" s="25" t="str">
        <f t="shared" si="82"/>
        <v/>
      </c>
      <c r="E5238" t="s">
        <v>82</v>
      </c>
    </row>
    <row r="5239" spans="1:5" outlineLevel="1" x14ac:dyDescent="0.35">
      <c r="A5239" s="24">
        <f>A5238</f>
        <v>43812</v>
      </c>
      <c r="B5239" s="24" t="str">
        <f>B5238</f>
        <v>SHELBY THOMAS</v>
      </c>
      <c r="C5239" s="25">
        <f>SUBTOTAL(9,C5238:C5238)</f>
        <v>125</v>
      </c>
      <c r="D5239" s="25" t="str">
        <f t="shared" si="82"/>
        <v>TOTAL</v>
      </c>
    </row>
    <row r="5240" spans="1:5" outlineLevel="2" x14ac:dyDescent="0.35">
      <c r="A5240" s="11">
        <v>43812</v>
      </c>
      <c r="B5240" t="s">
        <v>1377</v>
      </c>
      <c r="C5240" s="5">
        <v>210.45</v>
      </c>
      <c r="D5240" s="25" t="str">
        <f t="shared" si="82"/>
        <v/>
      </c>
      <c r="E5240" t="s">
        <v>97</v>
      </c>
    </row>
    <row r="5241" spans="1:5" outlineLevel="1" x14ac:dyDescent="0.35">
      <c r="A5241" s="24">
        <f>A5240</f>
        <v>43812</v>
      </c>
      <c r="B5241" s="24" t="str">
        <f>B5240</f>
        <v>SHELLI SHAW</v>
      </c>
      <c r="C5241" s="25">
        <f>SUBTOTAL(9,C5240:C5240)</f>
        <v>210.45</v>
      </c>
      <c r="D5241" s="25" t="str">
        <f t="shared" si="82"/>
        <v>TOTAL</v>
      </c>
    </row>
    <row r="5242" spans="1:5" outlineLevel="2" x14ac:dyDescent="0.35">
      <c r="A5242" s="11">
        <v>43812</v>
      </c>
      <c r="B5242" t="s">
        <v>1378</v>
      </c>
      <c r="C5242" s="5">
        <v>17.989999999999998</v>
      </c>
      <c r="D5242" s="25" t="str">
        <f t="shared" si="82"/>
        <v/>
      </c>
      <c r="E5242" t="s">
        <v>101</v>
      </c>
    </row>
    <row r="5243" spans="1:5" outlineLevel="1" x14ac:dyDescent="0.35">
      <c r="A5243" s="24">
        <f>A5242</f>
        <v>43812</v>
      </c>
      <c r="B5243" s="24" t="str">
        <f>B5242</f>
        <v>SHELLY CURTIS</v>
      </c>
      <c r="C5243" s="25">
        <f>SUBTOTAL(9,C5242:C5242)</f>
        <v>17.989999999999998</v>
      </c>
      <c r="D5243" s="25" t="str">
        <f t="shared" si="82"/>
        <v>TOTAL</v>
      </c>
    </row>
    <row r="5244" spans="1:5" outlineLevel="2" x14ac:dyDescent="0.35">
      <c r="A5244" s="11">
        <v>43812</v>
      </c>
      <c r="B5244" t="s">
        <v>1022</v>
      </c>
      <c r="C5244" s="5">
        <v>115.89</v>
      </c>
      <c r="D5244" s="25" t="str">
        <f t="shared" si="82"/>
        <v/>
      </c>
      <c r="E5244" t="s">
        <v>101</v>
      </c>
    </row>
    <row r="5245" spans="1:5" outlineLevel="1" x14ac:dyDescent="0.35">
      <c r="A5245" s="24">
        <f>A5244</f>
        <v>43812</v>
      </c>
      <c r="B5245" s="24" t="str">
        <f>B5244</f>
        <v>SHELLY HEMANN</v>
      </c>
      <c r="C5245" s="25">
        <f>SUBTOTAL(9,C5244:C5244)</f>
        <v>115.89</v>
      </c>
      <c r="D5245" s="25" t="str">
        <f t="shared" si="82"/>
        <v>TOTAL</v>
      </c>
    </row>
    <row r="5246" spans="1:5" outlineLevel="2" x14ac:dyDescent="0.35">
      <c r="A5246" s="11">
        <v>43812</v>
      </c>
      <c r="B5246" t="s">
        <v>1379</v>
      </c>
      <c r="C5246" s="5">
        <v>180.08</v>
      </c>
      <c r="D5246" s="25" t="str">
        <f t="shared" si="82"/>
        <v/>
      </c>
      <c r="E5246" t="s">
        <v>101</v>
      </c>
    </row>
    <row r="5247" spans="1:5" outlineLevel="1" x14ac:dyDescent="0.35">
      <c r="A5247" s="24">
        <f>A5246</f>
        <v>43812</v>
      </c>
      <c r="B5247" s="24" t="str">
        <f>B5246</f>
        <v>SHERRI ASHORN</v>
      </c>
      <c r="C5247" s="25">
        <f>SUBTOTAL(9,C5246:C5246)</f>
        <v>180.08</v>
      </c>
      <c r="D5247" s="25" t="str">
        <f t="shared" si="82"/>
        <v>TOTAL</v>
      </c>
    </row>
    <row r="5248" spans="1:5" outlineLevel="2" x14ac:dyDescent="0.35">
      <c r="A5248" s="11">
        <v>43812</v>
      </c>
      <c r="B5248" t="s">
        <v>1380</v>
      </c>
      <c r="C5248" s="5">
        <v>10.9</v>
      </c>
      <c r="D5248" s="25" t="str">
        <f t="shared" si="82"/>
        <v/>
      </c>
      <c r="E5248" t="s">
        <v>101</v>
      </c>
    </row>
    <row r="5249" spans="1:5" outlineLevel="1" x14ac:dyDescent="0.35">
      <c r="A5249" s="24">
        <f>A5248</f>
        <v>43812</v>
      </c>
      <c r="B5249" s="24" t="str">
        <f>B5248</f>
        <v>SHIRLEY REEVES</v>
      </c>
      <c r="C5249" s="25">
        <f>SUBTOTAL(9,C5248:C5248)</f>
        <v>10.9</v>
      </c>
      <c r="D5249" s="25" t="str">
        <f t="shared" si="82"/>
        <v>TOTAL</v>
      </c>
    </row>
    <row r="5250" spans="1:5" outlineLevel="2" x14ac:dyDescent="0.35">
      <c r="A5250" s="11">
        <v>43812</v>
      </c>
      <c r="B5250" t="s">
        <v>1381</v>
      </c>
      <c r="C5250" s="5">
        <v>152.6</v>
      </c>
      <c r="D5250" s="25" t="str">
        <f t="shared" si="82"/>
        <v/>
      </c>
      <c r="E5250" t="s">
        <v>101</v>
      </c>
    </row>
    <row r="5251" spans="1:5" outlineLevel="2" x14ac:dyDescent="0.35">
      <c r="A5251" s="11">
        <v>43812</v>
      </c>
      <c r="B5251" t="s">
        <v>1381</v>
      </c>
      <c r="C5251" s="5">
        <v>359.95</v>
      </c>
      <c r="D5251" s="25" t="str">
        <f t="shared" si="82"/>
        <v/>
      </c>
      <c r="E5251" t="s">
        <v>97</v>
      </c>
    </row>
    <row r="5252" spans="1:5" outlineLevel="1" x14ac:dyDescent="0.35">
      <c r="A5252" s="24">
        <f>A5251</f>
        <v>43812</v>
      </c>
      <c r="B5252" s="24" t="str">
        <f>B5251</f>
        <v>SIMONE CANNON</v>
      </c>
      <c r="C5252" s="25">
        <f>SUBTOTAL(9,C5250:C5251)</f>
        <v>512.54999999999995</v>
      </c>
      <c r="D5252" s="25" t="str">
        <f t="shared" si="82"/>
        <v>TOTAL</v>
      </c>
    </row>
    <row r="5253" spans="1:5" outlineLevel="2" x14ac:dyDescent="0.35">
      <c r="A5253" s="11">
        <v>43812</v>
      </c>
      <c r="B5253" t="s">
        <v>1382</v>
      </c>
      <c r="C5253" s="5">
        <v>373.79</v>
      </c>
      <c r="D5253" s="25" t="str">
        <f t="shared" si="82"/>
        <v/>
      </c>
      <c r="E5253" t="s">
        <v>79</v>
      </c>
    </row>
    <row r="5254" spans="1:5" outlineLevel="1" x14ac:dyDescent="0.35">
      <c r="A5254" s="24">
        <f>A5253</f>
        <v>43812</v>
      </c>
      <c r="B5254" s="24" t="str">
        <f>B5253</f>
        <v>STEPHEN BROWN</v>
      </c>
      <c r="C5254" s="25">
        <f>SUBTOTAL(9,C5253:C5253)</f>
        <v>373.79</v>
      </c>
      <c r="D5254" s="25" t="str">
        <f t="shared" si="82"/>
        <v>TOTAL</v>
      </c>
    </row>
    <row r="5255" spans="1:5" outlineLevel="2" x14ac:dyDescent="0.35">
      <c r="A5255" s="11">
        <v>43812</v>
      </c>
      <c r="B5255" t="s">
        <v>450</v>
      </c>
      <c r="C5255" s="5">
        <v>112.24</v>
      </c>
      <c r="D5255" s="25" t="str">
        <f t="shared" si="82"/>
        <v/>
      </c>
      <c r="E5255" t="s">
        <v>101</v>
      </c>
    </row>
    <row r="5256" spans="1:5" outlineLevel="1" x14ac:dyDescent="0.35">
      <c r="A5256" s="24">
        <f>A5255</f>
        <v>43812</v>
      </c>
      <c r="B5256" s="24" t="str">
        <f>B5255</f>
        <v>STEPHEN GRANT</v>
      </c>
      <c r="C5256" s="25">
        <f>SUBTOTAL(9,C5255:C5255)</f>
        <v>112.24</v>
      </c>
      <c r="D5256" s="25" t="str">
        <f t="shared" si="82"/>
        <v>TOTAL</v>
      </c>
    </row>
    <row r="5257" spans="1:5" outlineLevel="2" x14ac:dyDescent="0.35">
      <c r="A5257" s="11">
        <v>43812</v>
      </c>
      <c r="B5257" t="s">
        <v>332</v>
      </c>
      <c r="C5257" s="5">
        <v>83.95</v>
      </c>
      <c r="D5257" s="25" t="str">
        <f t="shared" si="82"/>
        <v/>
      </c>
      <c r="E5257" t="s">
        <v>101</v>
      </c>
    </row>
    <row r="5258" spans="1:5" outlineLevel="1" x14ac:dyDescent="0.35">
      <c r="A5258" s="24">
        <f>A5257</f>
        <v>43812</v>
      </c>
      <c r="B5258" s="24" t="str">
        <f>B5257</f>
        <v>STEPHEN LOVELESS</v>
      </c>
      <c r="C5258" s="25">
        <f>SUBTOTAL(9,C5257:C5257)</f>
        <v>83.95</v>
      </c>
      <c r="D5258" s="25" t="str">
        <f t="shared" si="82"/>
        <v>TOTAL</v>
      </c>
    </row>
    <row r="5259" spans="1:5" outlineLevel="2" x14ac:dyDescent="0.35">
      <c r="A5259" s="11">
        <v>43812</v>
      </c>
      <c r="B5259" t="s">
        <v>1383</v>
      </c>
      <c r="C5259" s="5">
        <v>43.6</v>
      </c>
      <c r="D5259" s="25" t="str">
        <f t="shared" si="82"/>
        <v/>
      </c>
      <c r="E5259" t="s">
        <v>101</v>
      </c>
    </row>
    <row r="5260" spans="1:5" outlineLevel="2" x14ac:dyDescent="0.35">
      <c r="A5260" s="11">
        <v>43812</v>
      </c>
      <c r="B5260" t="s">
        <v>1383</v>
      </c>
      <c r="C5260" s="5">
        <v>162.68</v>
      </c>
      <c r="D5260" s="25" t="str">
        <f t="shared" si="82"/>
        <v/>
      </c>
      <c r="E5260" t="s">
        <v>97</v>
      </c>
    </row>
    <row r="5261" spans="1:5" outlineLevel="1" x14ac:dyDescent="0.35">
      <c r="A5261" s="24">
        <f>A5260</f>
        <v>43812</v>
      </c>
      <c r="B5261" s="24" t="str">
        <f>B5260</f>
        <v>STEVEN ROBERTSON</v>
      </c>
      <c r="C5261" s="25">
        <f>SUBTOTAL(9,C5259:C5260)</f>
        <v>206.28</v>
      </c>
      <c r="D5261" s="25" t="str">
        <f t="shared" si="82"/>
        <v>TOTAL</v>
      </c>
    </row>
    <row r="5262" spans="1:5" outlineLevel="2" x14ac:dyDescent="0.35">
      <c r="A5262" s="11">
        <v>43812</v>
      </c>
      <c r="B5262" t="s">
        <v>646</v>
      </c>
      <c r="C5262" s="5">
        <v>62.68</v>
      </c>
      <c r="D5262" s="25" t="str">
        <f t="shared" si="82"/>
        <v/>
      </c>
      <c r="E5262" t="s">
        <v>101</v>
      </c>
    </row>
    <row r="5263" spans="1:5" outlineLevel="1" x14ac:dyDescent="0.35">
      <c r="A5263" s="24">
        <f>A5262</f>
        <v>43812</v>
      </c>
      <c r="B5263" s="24" t="str">
        <f>B5262</f>
        <v>SUSAN RICHARDS</v>
      </c>
      <c r="C5263" s="25">
        <f>SUBTOTAL(9,C5262:C5262)</f>
        <v>62.68</v>
      </c>
      <c r="D5263" s="25" t="str">
        <f t="shared" si="82"/>
        <v>TOTAL</v>
      </c>
    </row>
    <row r="5264" spans="1:5" outlineLevel="2" x14ac:dyDescent="0.35">
      <c r="A5264" s="11">
        <v>43812</v>
      </c>
      <c r="B5264" t="s">
        <v>1384</v>
      </c>
      <c r="C5264" s="5">
        <v>14.9</v>
      </c>
      <c r="D5264" s="25" t="str">
        <f t="shared" si="82"/>
        <v/>
      </c>
      <c r="E5264" t="s">
        <v>99</v>
      </c>
    </row>
    <row r="5265" spans="1:5" outlineLevel="1" x14ac:dyDescent="0.35">
      <c r="A5265" s="24">
        <f>A5264</f>
        <v>43812</v>
      </c>
      <c r="B5265" s="24" t="str">
        <f>B5264</f>
        <v>SWATI CYPHER</v>
      </c>
      <c r="C5265" s="25">
        <f>SUBTOTAL(9,C5264:C5264)</f>
        <v>14.9</v>
      </c>
      <c r="D5265" s="25" t="str">
        <f t="shared" si="82"/>
        <v>TOTAL</v>
      </c>
    </row>
    <row r="5266" spans="1:5" outlineLevel="2" x14ac:dyDescent="0.35">
      <c r="A5266" s="11">
        <v>43812</v>
      </c>
      <c r="B5266" t="s">
        <v>695</v>
      </c>
      <c r="C5266" s="5">
        <v>47.96</v>
      </c>
      <c r="D5266" s="25" t="str">
        <f t="shared" si="82"/>
        <v/>
      </c>
      <c r="E5266" t="s">
        <v>101</v>
      </c>
    </row>
    <row r="5267" spans="1:5" outlineLevel="2" x14ac:dyDescent="0.35">
      <c r="A5267" s="11">
        <v>43812</v>
      </c>
      <c r="B5267" t="s">
        <v>695</v>
      </c>
      <c r="C5267" s="5">
        <v>204.42</v>
      </c>
      <c r="D5267" s="25" t="str">
        <f t="shared" si="82"/>
        <v/>
      </c>
      <c r="E5267" t="s">
        <v>97</v>
      </c>
    </row>
    <row r="5268" spans="1:5" outlineLevel="1" x14ac:dyDescent="0.35">
      <c r="A5268" s="24">
        <f>A5267</f>
        <v>43812</v>
      </c>
      <c r="B5268" s="24" t="str">
        <f>B5267</f>
        <v>TAMARA COOPER</v>
      </c>
      <c r="C5268" s="25">
        <f>SUBTOTAL(9,C5266:C5267)</f>
        <v>252.38</v>
      </c>
      <c r="D5268" s="25" t="str">
        <f t="shared" si="82"/>
        <v>TOTAL</v>
      </c>
    </row>
    <row r="5269" spans="1:5" outlineLevel="2" x14ac:dyDescent="0.35">
      <c r="A5269" s="11">
        <v>43812</v>
      </c>
      <c r="B5269" t="s">
        <v>1385</v>
      </c>
      <c r="C5269" s="5">
        <v>308.47000000000003</v>
      </c>
      <c r="D5269" s="25" t="str">
        <f t="shared" si="82"/>
        <v/>
      </c>
      <c r="E5269" t="s">
        <v>101</v>
      </c>
    </row>
    <row r="5270" spans="1:5" outlineLevel="2" x14ac:dyDescent="0.35">
      <c r="A5270" s="11">
        <v>43812</v>
      </c>
      <c r="B5270" t="s">
        <v>1385</v>
      </c>
      <c r="C5270" s="5">
        <v>7.58</v>
      </c>
      <c r="D5270" s="25" t="str">
        <f t="shared" ref="D5270:D5333" si="83">IF(E5270="","TOTAL","")</f>
        <v/>
      </c>
      <c r="E5270" t="s">
        <v>97</v>
      </c>
    </row>
    <row r="5271" spans="1:5" outlineLevel="1" x14ac:dyDescent="0.35">
      <c r="A5271" s="24">
        <f>A5270</f>
        <v>43812</v>
      </c>
      <c r="B5271" s="24" t="str">
        <f>B5270</f>
        <v>TAMARA MATTHEWS</v>
      </c>
      <c r="C5271" s="25">
        <f>SUBTOTAL(9,C5269:C5270)</f>
        <v>316.05</v>
      </c>
      <c r="D5271" s="25" t="str">
        <f t="shared" si="83"/>
        <v>TOTAL</v>
      </c>
    </row>
    <row r="5272" spans="1:5" outlineLevel="2" x14ac:dyDescent="0.35">
      <c r="A5272" s="11">
        <v>43812</v>
      </c>
      <c r="B5272" t="s">
        <v>784</v>
      </c>
      <c r="C5272" s="5">
        <v>63.79</v>
      </c>
      <c r="D5272" s="25" t="str">
        <f t="shared" si="83"/>
        <v/>
      </c>
      <c r="E5272" t="s">
        <v>101</v>
      </c>
    </row>
    <row r="5273" spans="1:5" outlineLevel="1" x14ac:dyDescent="0.35">
      <c r="A5273" s="24">
        <f>A5272</f>
        <v>43812</v>
      </c>
      <c r="B5273" s="24" t="str">
        <f>B5272</f>
        <v>TAMIE FONS</v>
      </c>
      <c r="C5273" s="25">
        <f>SUBTOTAL(9,C5272:C5272)</f>
        <v>63.79</v>
      </c>
      <c r="D5273" s="25" t="str">
        <f t="shared" si="83"/>
        <v>TOTAL</v>
      </c>
    </row>
    <row r="5274" spans="1:5" outlineLevel="2" x14ac:dyDescent="0.35">
      <c r="A5274" s="11">
        <v>43812</v>
      </c>
      <c r="B5274" t="s">
        <v>451</v>
      </c>
      <c r="C5274" s="5">
        <v>40.950000000000003</v>
      </c>
      <c r="D5274" s="25" t="str">
        <f t="shared" si="83"/>
        <v/>
      </c>
      <c r="E5274" t="s">
        <v>101</v>
      </c>
    </row>
    <row r="5275" spans="1:5" outlineLevel="1" x14ac:dyDescent="0.35">
      <c r="A5275" s="24">
        <f>A5274</f>
        <v>43812</v>
      </c>
      <c r="B5275" s="24" t="str">
        <f>B5274</f>
        <v>TAMMY SIMPER</v>
      </c>
      <c r="C5275" s="25">
        <f>SUBTOTAL(9,C5274:C5274)</f>
        <v>40.950000000000003</v>
      </c>
      <c r="D5275" s="25" t="str">
        <f t="shared" si="83"/>
        <v>TOTAL</v>
      </c>
    </row>
    <row r="5276" spans="1:5" outlineLevel="2" x14ac:dyDescent="0.35">
      <c r="A5276" s="11">
        <v>43812</v>
      </c>
      <c r="B5276" t="s">
        <v>785</v>
      </c>
      <c r="C5276" s="5">
        <v>49.6</v>
      </c>
      <c r="D5276" s="25" t="str">
        <f t="shared" si="83"/>
        <v/>
      </c>
      <c r="E5276" t="s">
        <v>101</v>
      </c>
    </row>
    <row r="5277" spans="1:5" outlineLevel="1" x14ac:dyDescent="0.35">
      <c r="A5277" s="24">
        <f>A5276</f>
        <v>43812</v>
      </c>
      <c r="B5277" s="24" t="str">
        <f>B5276</f>
        <v>TASHEMA KIRK</v>
      </c>
      <c r="C5277" s="25">
        <f>SUBTOTAL(9,C5276:C5276)</f>
        <v>49.6</v>
      </c>
      <c r="D5277" s="25" t="str">
        <f t="shared" si="83"/>
        <v>TOTAL</v>
      </c>
    </row>
    <row r="5278" spans="1:5" outlineLevel="2" x14ac:dyDescent="0.35">
      <c r="A5278" s="11">
        <v>43812</v>
      </c>
      <c r="B5278" t="s">
        <v>1026</v>
      </c>
      <c r="C5278" s="5">
        <v>96.87</v>
      </c>
      <c r="D5278" s="25" t="str">
        <f t="shared" si="83"/>
        <v/>
      </c>
      <c r="E5278" t="s">
        <v>101</v>
      </c>
    </row>
    <row r="5279" spans="1:5" outlineLevel="1" x14ac:dyDescent="0.35">
      <c r="A5279" s="24">
        <f>A5278</f>
        <v>43812</v>
      </c>
      <c r="B5279" s="24" t="str">
        <f>B5278</f>
        <v>TAVA DALTON</v>
      </c>
      <c r="C5279" s="25">
        <f>SUBTOTAL(9,C5278:C5278)</f>
        <v>96.87</v>
      </c>
      <c r="D5279" s="25" t="str">
        <f t="shared" si="83"/>
        <v>TOTAL</v>
      </c>
    </row>
    <row r="5280" spans="1:5" outlineLevel="2" x14ac:dyDescent="0.35">
      <c r="A5280" s="11">
        <v>43812</v>
      </c>
      <c r="B5280" t="s">
        <v>1386</v>
      </c>
      <c r="C5280" s="5">
        <v>15.26</v>
      </c>
      <c r="D5280" s="25" t="str">
        <f t="shared" si="83"/>
        <v/>
      </c>
      <c r="E5280" t="s">
        <v>101</v>
      </c>
    </row>
    <row r="5281" spans="1:5" outlineLevel="1" x14ac:dyDescent="0.35">
      <c r="A5281" s="24">
        <f>A5280</f>
        <v>43812</v>
      </c>
      <c r="B5281" s="24" t="str">
        <f>B5280</f>
        <v>TAWANNA PAULINE</v>
      </c>
      <c r="C5281" s="25">
        <f>SUBTOTAL(9,C5280:C5280)</f>
        <v>15.26</v>
      </c>
      <c r="D5281" s="25" t="str">
        <f t="shared" si="83"/>
        <v>TOTAL</v>
      </c>
    </row>
    <row r="5282" spans="1:5" outlineLevel="2" x14ac:dyDescent="0.35">
      <c r="A5282" s="11">
        <v>43812</v>
      </c>
      <c r="B5282" t="s">
        <v>742</v>
      </c>
      <c r="C5282" s="5">
        <v>39.270000000000003</v>
      </c>
      <c r="D5282" s="25" t="str">
        <f t="shared" si="83"/>
        <v/>
      </c>
      <c r="E5282" t="s">
        <v>101</v>
      </c>
    </row>
    <row r="5283" spans="1:5" outlineLevel="1" x14ac:dyDescent="0.35">
      <c r="A5283" s="24">
        <f>A5282</f>
        <v>43812</v>
      </c>
      <c r="B5283" s="24" t="str">
        <f>B5282</f>
        <v>TAYLOR SURKIN</v>
      </c>
      <c r="C5283" s="25">
        <f>SUBTOTAL(9,C5282:C5282)</f>
        <v>39.270000000000003</v>
      </c>
      <c r="D5283" s="25" t="str">
        <f t="shared" si="83"/>
        <v>TOTAL</v>
      </c>
    </row>
    <row r="5284" spans="1:5" outlineLevel="2" x14ac:dyDescent="0.35">
      <c r="A5284" s="11">
        <v>43812</v>
      </c>
      <c r="B5284" t="s">
        <v>1387</v>
      </c>
      <c r="C5284" s="5">
        <v>272.5</v>
      </c>
      <c r="D5284" s="25" t="str">
        <f t="shared" si="83"/>
        <v/>
      </c>
      <c r="E5284" t="s">
        <v>97</v>
      </c>
    </row>
    <row r="5285" spans="1:5" outlineLevel="1" x14ac:dyDescent="0.35">
      <c r="A5285" s="24">
        <f>A5284</f>
        <v>43812</v>
      </c>
      <c r="B5285" s="24" t="str">
        <f>B5284</f>
        <v>TIMOTHY WOLFF</v>
      </c>
      <c r="C5285" s="25">
        <f>SUBTOTAL(9,C5284:C5284)</f>
        <v>272.5</v>
      </c>
      <c r="D5285" s="25" t="str">
        <f t="shared" si="83"/>
        <v>TOTAL</v>
      </c>
    </row>
    <row r="5286" spans="1:5" outlineLevel="2" x14ac:dyDescent="0.35">
      <c r="A5286" s="11">
        <v>43812</v>
      </c>
      <c r="B5286" t="s">
        <v>647</v>
      </c>
      <c r="C5286" s="5">
        <v>31.07</v>
      </c>
      <c r="D5286" s="25" t="str">
        <f t="shared" si="83"/>
        <v/>
      </c>
      <c r="E5286" t="s">
        <v>101</v>
      </c>
    </row>
    <row r="5287" spans="1:5" outlineLevel="1" x14ac:dyDescent="0.35">
      <c r="A5287" s="24">
        <f>A5286</f>
        <v>43812</v>
      </c>
      <c r="B5287" s="24" t="str">
        <f>B5286</f>
        <v>TRACIE MATHIS</v>
      </c>
      <c r="C5287" s="25">
        <f>SUBTOTAL(9,C5286:C5286)</f>
        <v>31.07</v>
      </c>
      <c r="D5287" s="25" t="str">
        <f t="shared" si="83"/>
        <v>TOTAL</v>
      </c>
    </row>
    <row r="5288" spans="1:5" outlineLevel="2" x14ac:dyDescent="0.35">
      <c r="A5288" s="11">
        <v>43812</v>
      </c>
      <c r="B5288" t="s">
        <v>696</v>
      </c>
      <c r="C5288" s="5">
        <v>41.98</v>
      </c>
      <c r="D5288" s="25" t="str">
        <f t="shared" si="83"/>
        <v/>
      </c>
      <c r="E5288" t="s">
        <v>101</v>
      </c>
    </row>
    <row r="5289" spans="1:5" outlineLevel="1" x14ac:dyDescent="0.35">
      <c r="A5289" s="24">
        <f>A5288</f>
        <v>43812</v>
      </c>
      <c r="B5289" s="24" t="str">
        <f>B5288</f>
        <v>TRAM NGHIEM</v>
      </c>
      <c r="C5289" s="25">
        <f>SUBTOTAL(9,C5288:C5288)</f>
        <v>41.98</v>
      </c>
      <c r="D5289" s="25" t="str">
        <f t="shared" si="83"/>
        <v>TOTAL</v>
      </c>
    </row>
    <row r="5290" spans="1:5" outlineLevel="2" x14ac:dyDescent="0.35">
      <c r="A5290" s="11">
        <v>43812</v>
      </c>
      <c r="B5290" t="s">
        <v>1388</v>
      </c>
      <c r="C5290" s="5">
        <v>52.23</v>
      </c>
      <c r="D5290" s="25" t="str">
        <f t="shared" si="83"/>
        <v/>
      </c>
      <c r="E5290" t="s">
        <v>101</v>
      </c>
    </row>
    <row r="5291" spans="1:5" outlineLevel="1" x14ac:dyDescent="0.35">
      <c r="A5291" s="24">
        <f>A5290</f>
        <v>43812</v>
      </c>
      <c r="B5291" s="24" t="str">
        <f>B5290</f>
        <v>VERONICA ALLEN</v>
      </c>
      <c r="C5291" s="25">
        <f>SUBTOTAL(9,C5290:C5290)</f>
        <v>52.23</v>
      </c>
      <c r="D5291" s="25" t="str">
        <f t="shared" si="83"/>
        <v>TOTAL</v>
      </c>
    </row>
    <row r="5292" spans="1:5" outlineLevel="2" x14ac:dyDescent="0.35">
      <c r="A5292" s="11">
        <v>43812</v>
      </c>
      <c r="B5292" t="s">
        <v>452</v>
      </c>
      <c r="C5292" s="5">
        <v>88.29</v>
      </c>
      <c r="D5292" s="25" t="str">
        <f t="shared" si="83"/>
        <v/>
      </c>
      <c r="E5292" t="s">
        <v>101</v>
      </c>
    </row>
    <row r="5293" spans="1:5" outlineLevel="1" x14ac:dyDescent="0.35">
      <c r="A5293" s="24">
        <f>A5292</f>
        <v>43812</v>
      </c>
      <c r="B5293" s="24" t="str">
        <f>B5292</f>
        <v>VIANNEY SANTIAGO</v>
      </c>
      <c r="C5293" s="25">
        <f>SUBTOTAL(9,C5292:C5292)</f>
        <v>88.29</v>
      </c>
      <c r="D5293" s="25" t="str">
        <f t="shared" si="83"/>
        <v>TOTAL</v>
      </c>
    </row>
    <row r="5294" spans="1:5" outlineLevel="2" x14ac:dyDescent="0.35">
      <c r="A5294" s="11">
        <v>43812</v>
      </c>
      <c r="B5294" t="s">
        <v>648</v>
      </c>
      <c r="C5294" s="5">
        <v>173.31</v>
      </c>
      <c r="D5294" s="25" t="str">
        <f t="shared" si="83"/>
        <v/>
      </c>
      <c r="E5294" t="s">
        <v>101</v>
      </c>
    </row>
    <row r="5295" spans="1:5" outlineLevel="1" x14ac:dyDescent="0.35">
      <c r="A5295" s="24">
        <f>A5294</f>
        <v>43812</v>
      </c>
      <c r="B5295" s="24" t="str">
        <f>B5294</f>
        <v>VIJAYA PARVATAM</v>
      </c>
      <c r="C5295" s="25">
        <f>SUBTOTAL(9,C5294:C5294)</f>
        <v>173.31</v>
      </c>
      <c r="D5295" s="25" t="str">
        <f t="shared" si="83"/>
        <v>TOTAL</v>
      </c>
    </row>
    <row r="5296" spans="1:5" outlineLevel="2" x14ac:dyDescent="0.35">
      <c r="A5296" s="11">
        <v>43812</v>
      </c>
      <c r="B5296" t="s">
        <v>217</v>
      </c>
      <c r="C5296" s="5">
        <v>129.16999999999999</v>
      </c>
      <c r="D5296" s="25" t="str">
        <f t="shared" si="83"/>
        <v/>
      </c>
      <c r="E5296" t="s">
        <v>101</v>
      </c>
    </row>
    <row r="5297" spans="1:5" outlineLevel="1" x14ac:dyDescent="0.35">
      <c r="A5297" s="24">
        <f>A5296</f>
        <v>43812</v>
      </c>
      <c r="B5297" s="24" t="str">
        <f>B5296</f>
        <v>VINCE VERRETT</v>
      </c>
      <c r="C5297" s="25">
        <f>SUBTOTAL(9,C5296:C5296)</f>
        <v>129.16999999999999</v>
      </c>
      <c r="D5297" s="25" t="str">
        <f t="shared" si="83"/>
        <v>TOTAL</v>
      </c>
    </row>
    <row r="5298" spans="1:5" outlineLevel="2" x14ac:dyDescent="0.35">
      <c r="A5298" s="11">
        <v>43812</v>
      </c>
      <c r="B5298" t="s">
        <v>649</v>
      </c>
      <c r="C5298" s="5">
        <v>120.45</v>
      </c>
      <c r="D5298" s="25" t="str">
        <f t="shared" si="83"/>
        <v/>
      </c>
      <c r="E5298" t="s">
        <v>101</v>
      </c>
    </row>
    <row r="5299" spans="1:5" outlineLevel="1" x14ac:dyDescent="0.35">
      <c r="A5299" s="24">
        <f>A5298</f>
        <v>43812</v>
      </c>
      <c r="B5299" s="24" t="str">
        <f>B5298</f>
        <v>WENDY GOSHORN</v>
      </c>
      <c r="C5299" s="25">
        <f>SUBTOTAL(9,C5298:C5298)</f>
        <v>120.45</v>
      </c>
      <c r="D5299" s="25" t="str">
        <f t="shared" si="83"/>
        <v>TOTAL</v>
      </c>
    </row>
    <row r="5300" spans="1:5" outlineLevel="2" x14ac:dyDescent="0.35">
      <c r="A5300" s="11">
        <v>43812</v>
      </c>
      <c r="B5300" t="s">
        <v>453</v>
      </c>
      <c r="C5300" s="5">
        <v>29.99</v>
      </c>
      <c r="D5300" s="25" t="str">
        <f t="shared" si="83"/>
        <v/>
      </c>
      <c r="E5300" t="s">
        <v>101</v>
      </c>
    </row>
    <row r="5301" spans="1:5" outlineLevel="1" x14ac:dyDescent="0.35">
      <c r="A5301" s="24">
        <f>A5300</f>
        <v>43812</v>
      </c>
      <c r="B5301" s="24" t="str">
        <f>B5300</f>
        <v>WILLIAM KRANZ</v>
      </c>
      <c r="C5301" s="25">
        <f>SUBTOTAL(9,C5300:C5300)</f>
        <v>29.99</v>
      </c>
      <c r="D5301" s="25" t="str">
        <f t="shared" si="83"/>
        <v>TOTAL</v>
      </c>
    </row>
    <row r="5302" spans="1:5" outlineLevel="2" x14ac:dyDescent="0.35">
      <c r="A5302" s="11">
        <v>43812</v>
      </c>
      <c r="B5302" t="s">
        <v>1389</v>
      </c>
      <c r="C5302" s="5">
        <v>149.9</v>
      </c>
      <c r="D5302" s="25" t="str">
        <f t="shared" si="83"/>
        <v/>
      </c>
      <c r="E5302" t="s">
        <v>101</v>
      </c>
    </row>
    <row r="5303" spans="1:5" outlineLevel="1" x14ac:dyDescent="0.35">
      <c r="A5303" s="24">
        <f>A5302</f>
        <v>43812</v>
      </c>
      <c r="B5303" s="24" t="str">
        <f>B5302</f>
        <v>WINNIE SCHOENEBERG</v>
      </c>
      <c r="C5303" s="25">
        <f>SUBTOTAL(9,C5302:C5302)</f>
        <v>149.9</v>
      </c>
      <c r="D5303" s="25" t="str">
        <f t="shared" si="83"/>
        <v>TOTAL</v>
      </c>
    </row>
    <row r="5304" spans="1:5" outlineLevel="2" x14ac:dyDescent="0.35">
      <c r="A5304" s="11">
        <v>43812</v>
      </c>
      <c r="B5304" t="s">
        <v>1390</v>
      </c>
      <c r="C5304" s="5">
        <v>23.44</v>
      </c>
      <c r="D5304" s="25" t="str">
        <f t="shared" si="83"/>
        <v/>
      </c>
      <c r="E5304" t="s">
        <v>101</v>
      </c>
    </row>
    <row r="5305" spans="1:5" outlineLevel="1" x14ac:dyDescent="0.35">
      <c r="A5305" s="24">
        <f>A5304</f>
        <v>43812</v>
      </c>
      <c r="B5305" s="24" t="str">
        <f>B5304</f>
        <v>YADIRA GILL</v>
      </c>
      <c r="C5305" s="25">
        <f>SUBTOTAL(9,C5304:C5304)</f>
        <v>23.44</v>
      </c>
      <c r="D5305" s="25" t="str">
        <f t="shared" si="83"/>
        <v>TOTAL</v>
      </c>
    </row>
    <row r="5306" spans="1:5" outlineLevel="2" x14ac:dyDescent="0.35">
      <c r="A5306" s="11">
        <v>43812</v>
      </c>
      <c r="B5306" t="s">
        <v>28</v>
      </c>
      <c r="C5306" s="5">
        <v>238.47</v>
      </c>
      <c r="D5306" s="25" t="str">
        <f t="shared" si="83"/>
        <v/>
      </c>
      <c r="E5306" t="s">
        <v>99</v>
      </c>
    </row>
    <row r="5307" spans="1:5" outlineLevel="2" x14ac:dyDescent="0.35">
      <c r="A5307" s="11">
        <v>43812</v>
      </c>
      <c r="B5307" t="s">
        <v>28</v>
      </c>
      <c r="C5307" s="5">
        <v>133.52000000000001</v>
      </c>
      <c r="D5307" s="25" t="str">
        <f t="shared" si="83"/>
        <v/>
      </c>
      <c r="E5307" t="s">
        <v>99</v>
      </c>
    </row>
    <row r="5308" spans="1:5" outlineLevel="2" x14ac:dyDescent="0.35">
      <c r="A5308" s="11">
        <v>43812</v>
      </c>
      <c r="B5308" t="s">
        <v>28</v>
      </c>
      <c r="C5308" s="5">
        <v>179.4</v>
      </c>
      <c r="D5308" s="25" t="str">
        <f t="shared" si="83"/>
        <v/>
      </c>
      <c r="E5308" t="s">
        <v>99</v>
      </c>
    </row>
    <row r="5309" spans="1:5" outlineLevel="2" x14ac:dyDescent="0.35">
      <c r="A5309" s="11">
        <v>43812</v>
      </c>
      <c r="B5309" t="s">
        <v>28</v>
      </c>
      <c r="C5309" s="5">
        <v>99.2</v>
      </c>
      <c r="D5309" s="25" t="str">
        <f t="shared" si="83"/>
        <v/>
      </c>
      <c r="E5309" t="s">
        <v>99</v>
      </c>
    </row>
    <row r="5310" spans="1:5" outlineLevel="2" x14ac:dyDescent="0.35">
      <c r="A5310" s="11">
        <v>43812</v>
      </c>
      <c r="B5310" t="s">
        <v>28</v>
      </c>
      <c r="C5310" s="5">
        <v>86.32</v>
      </c>
      <c r="D5310" s="25" t="str">
        <f t="shared" si="83"/>
        <v/>
      </c>
      <c r="E5310" t="s">
        <v>99</v>
      </c>
    </row>
    <row r="5311" spans="1:5" outlineLevel="2" x14ac:dyDescent="0.35">
      <c r="A5311" s="11">
        <v>43812</v>
      </c>
      <c r="B5311" t="s">
        <v>28</v>
      </c>
      <c r="C5311" s="5">
        <v>99.2</v>
      </c>
      <c r="D5311" s="25" t="str">
        <f t="shared" si="83"/>
        <v/>
      </c>
      <c r="E5311" t="s">
        <v>99</v>
      </c>
    </row>
    <row r="5312" spans="1:5" outlineLevel="2" x14ac:dyDescent="0.35">
      <c r="A5312" s="11">
        <v>43812</v>
      </c>
      <c r="B5312" t="s">
        <v>28</v>
      </c>
      <c r="C5312" s="5">
        <v>208</v>
      </c>
      <c r="D5312" s="25" t="str">
        <f t="shared" si="83"/>
        <v/>
      </c>
      <c r="E5312" t="s">
        <v>99</v>
      </c>
    </row>
    <row r="5313" spans="1:5" outlineLevel="2" x14ac:dyDescent="0.35">
      <c r="A5313" s="11">
        <v>43812</v>
      </c>
      <c r="B5313" t="s">
        <v>28</v>
      </c>
      <c r="C5313" s="5">
        <v>208</v>
      </c>
      <c r="D5313" s="25" t="str">
        <f t="shared" si="83"/>
        <v/>
      </c>
      <c r="E5313" t="s">
        <v>99</v>
      </c>
    </row>
    <row r="5314" spans="1:5" outlineLevel="2" x14ac:dyDescent="0.35">
      <c r="A5314" s="11">
        <v>43812</v>
      </c>
      <c r="B5314" t="s">
        <v>28</v>
      </c>
      <c r="C5314" s="5">
        <v>208</v>
      </c>
      <c r="D5314" s="25" t="str">
        <f t="shared" si="83"/>
        <v/>
      </c>
      <c r="E5314" t="s">
        <v>99</v>
      </c>
    </row>
    <row r="5315" spans="1:5" outlineLevel="2" x14ac:dyDescent="0.35">
      <c r="A5315" s="11">
        <v>43812</v>
      </c>
      <c r="B5315" t="s">
        <v>28</v>
      </c>
      <c r="C5315" s="5">
        <v>133.66</v>
      </c>
      <c r="D5315" s="25" t="str">
        <f t="shared" si="83"/>
        <v/>
      </c>
      <c r="E5315" t="s">
        <v>97</v>
      </c>
    </row>
    <row r="5316" spans="1:5" outlineLevel="2" x14ac:dyDescent="0.35">
      <c r="A5316" s="11">
        <v>43812</v>
      </c>
      <c r="B5316" t="s">
        <v>28</v>
      </c>
      <c r="C5316" s="5">
        <v>297</v>
      </c>
      <c r="D5316" s="25" t="str">
        <f t="shared" si="83"/>
        <v/>
      </c>
      <c r="E5316" t="s">
        <v>99</v>
      </c>
    </row>
    <row r="5317" spans="1:5" outlineLevel="1" x14ac:dyDescent="0.35">
      <c r="A5317" s="24">
        <f>A5316</f>
        <v>43812</v>
      </c>
      <c r="B5317" s="24" t="str">
        <f>B5316</f>
        <v>ENTERPRISE RENT-A-CAR COMPANY</v>
      </c>
      <c r="C5317" s="25">
        <f>SUBTOTAL(9,C5306:C5316)</f>
        <v>1890.7700000000002</v>
      </c>
      <c r="D5317" s="25" t="str">
        <f t="shared" si="83"/>
        <v>TOTAL</v>
      </c>
    </row>
    <row r="5318" spans="1:5" outlineLevel="2" x14ac:dyDescent="0.35">
      <c r="A5318" s="11">
        <v>43812</v>
      </c>
      <c r="B5318" t="s">
        <v>370</v>
      </c>
      <c r="C5318" s="5">
        <v>5.61</v>
      </c>
      <c r="D5318" s="25" t="str">
        <f t="shared" si="83"/>
        <v/>
      </c>
      <c r="E5318" t="s">
        <v>99</v>
      </c>
    </row>
    <row r="5319" spans="1:5" outlineLevel="2" x14ac:dyDescent="0.35">
      <c r="A5319" s="11">
        <v>43812</v>
      </c>
      <c r="B5319" t="s">
        <v>370</v>
      </c>
      <c r="C5319" s="5">
        <v>44.21</v>
      </c>
      <c r="D5319" s="25" t="str">
        <f t="shared" si="83"/>
        <v/>
      </c>
      <c r="E5319" t="s">
        <v>99</v>
      </c>
    </row>
    <row r="5320" spans="1:5" outlineLevel="2" x14ac:dyDescent="0.35">
      <c r="A5320" s="11">
        <v>43812</v>
      </c>
      <c r="B5320" t="s">
        <v>370</v>
      </c>
      <c r="C5320" s="5">
        <v>26.5</v>
      </c>
      <c r="D5320" s="25" t="str">
        <f t="shared" si="83"/>
        <v/>
      </c>
      <c r="E5320" t="s">
        <v>99</v>
      </c>
    </row>
    <row r="5321" spans="1:5" outlineLevel="2" x14ac:dyDescent="0.35">
      <c r="A5321" s="11">
        <v>43812</v>
      </c>
      <c r="B5321" t="s">
        <v>370</v>
      </c>
      <c r="C5321" s="5">
        <v>13.7</v>
      </c>
      <c r="D5321" s="25" t="str">
        <f t="shared" si="83"/>
        <v/>
      </c>
      <c r="E5321" t="s">
        <v>99</v>
      </c>
    </row>
    <row r="5322" spans="1:5" outlineLevel="2" x14ac:dyDescent="0.35">
      <c r="A5322" s="11">
        <v>43812</v>
      </c>
      <c r="B5322" t="s">
        <v>370</v>
      </c>
      <c r="C5322" s="5">
        <v>7.42</v>
      </c>
      <c r="D5322" s="25" t="str">
        <f t="shared" si="83"/>
        <v/>
      </c>
      <c r="E5322" t="s">
        <v>99</v>
      </c>
    </row>
    <row r="5323" spans="1:5" outlineLevel="2" x14ac:dyDescent="0.35">
      <c r="A5323" s="11">
        <v>43812</v>
      </c>
      <c r="B5323" t="s">
        <v>370</v>
      </c>
      <c r="C5323" s="5">
        <v>11.42</v>
      </c>
      <c r="D5323" s="25" t="str">
        <f t="shared" si="83"/>
        <v/>
      </c>
      <c r="E5323" t="s">
        <v>99</v>
      </c>
    </row>
    <row r="5324" spans="1:5" outlineLevel="2" x14ac:dyDescent="0.35">
      <c r="A5324" s="11">
        <v>43812</v>
      </c>
      <c r="B5324" t="s">
        <v>370</v>
      </c>
      <c r="C5324" s="5">
        <v>11.42</v>
      </c>
      <c r="D5324" s="25" t="str">
        <f t="shared" si="83"/>
        <v/>
      </c>
      <c r="E5324" t="s">
        <v>99</v>
      </c>
    </row>
    <row r="5325" spans="1:5" outlineLevel="1" x14ac:dyDescent="0.35">
      <c r="A5325" s="24">
        <f>A5324</f>
        <v>43812</v>
      </c>
      <c r="B5325" s="24" t="str">
        <f>B5324</f>
        <v>EAN SERVICES LLC</v>
      </c>
      <c r="C5325" s="25">
        <f>SUBTOTAL(9,C5318:C5324)</f>
        <v>120.28</v>
      </c>
      <c r="D5325" s="25" t="str">
        <f t="shared" si="83"/>
        <v>TOTAL</v>
      </c>
    </row>
    <row r="5326" spans="1:5" outlineLevel="2" x14ac:dyDescent="0.35">
      <c r="A5326" s="11">
        <v>43812</v>
      </c>
      <c r="B5326" t="s">
        <v>787</v>
      </c>
      <c r="C5326" s="5">
        <v>352</v>
      </c>
      <c r="D5326" s="25" t="str">
        <f t="shared" si="83"/>
        <v/>
      </c>
      <c r="E5326" t="s">
        <v>99</v>
      </c>
    </row>
    <row r="5327" spans="1:5" outlineLevel="1" x14ac:dyDescent="0.35">
      <c r="A5327" s="24">
        <f>A5326</f>
        <v>43812</v>
      </c>
      <c r="B5327" s="24" t="str">
        <f>B5326</f>
        <v>ENTERPRISE RENT A CAR</v>
      </c>
      <c r="C5327" s="25">
        <f>SUBTOTAL(9,C5326:C5326)</f>
        <v>352</v>
      </c>
      <c r="D5327" s="25" t="str">
        <f t="shared" si="83"/>
        <v>TOTAL</v>
      </c>
    </row>
    <row r="5328" spans="1:5" outlineLevel="2" x14ac:dyDescent="0.35">
      <c r="A5328" s="11">
        <v>43812</v>
      </c>
      <c r="B5328" t="s">
        <v>1391</v>
      </c>
      <c r="C5328" s="5">
        <v>240</v>
      </c>
      <c r="D5328" s="25" t="str">
        <f t="shared" si="83"/>
        <v/>
      </c>
      <c r="E5328" t="s">
        <v>77</v>
      </c>
    </row>
    <row r="5329" spans="1:5" outlineLevel="1" x14ac:dyDescent="0.35">
      <c r="A5329" s="24">
        <f>A5328</f>
        <v>43812</v>
      </c>
      <c r="B5329" s="24" t="str">
        <f>B5328</f>
        <v>ROBERT L ERICKSON</v>
      </c>
      <c r="C5329" s="25">
        <f>SUBTOTAL(9,C5328:C5328)</f>
        <v>240</v>
      </c>
      <c r="D5329" s="25" t="str">
        <f t="shared" si="83"/>
        <v>TOTAL</v>
      </c>
    </row>
    <row r="5330" spans="1:5" outlineLevel="2" x14ac:dyDescent="0.35">
      <c r="A5330" s="11">
        <v>43812</v>
      </c>
      <c r="B5330" t="s">
        <v>1030</v>
      </c>
      <c r="C5330" s="5">
        <v>4680</v>
      </c>
      <c r="D5330" s="25" t="str">
        <f t="shared" si="83"/>
        <v/>
      </c>
      <c r="E5330" t="s">
        <v>102</v>
      </c>
    </row>
    <row r="5331" spans="1:5" outlineLevel="1" x14ac:dyDescent="0.35">
      <c r="A5331" s="24">
        <f>A5330</f>
        <v>43812</v>
      </c>
      <c r="B5331" s="24" t="str">
        <f>B5330</f>
        <v>EVOLVE HOLDINGS INC</v>
      </c>
      <c r="C5331" s="25">
        <f>SUBTOTAL(9,C5330:C5330)</f>
        <v>4680</v>
      </c>
      <c r="D5331" s="25" t="str">
        <f t="shared" si="83"/>
        <v>TOTAL</v>
      </c>
    </row>
    <row r="5332" spans="1:5" outlineLevel="2" x14ac:dyDescent="0.35">
      <c r="A5332" s="11">
        <v>43812</v>
      </c>
      <c r="B5332" t="s">
        <v>342</v>
      </c>
      <c r="C5332" s="5">
        <v>140</v>
      </c>
      <c r="D5332" s="25" t="str">
        <f t="shared" si="83"/>
        <v/>
      </c>
      <c r="E5332" t="s">
        <v>99</v>
      </c>
    </row>
    <row r="5333" spans="1:5" outlineLevel="2" x14ac:dyDescent="0.35">
      <c r="A5333" s="11">
        <v>43812</v>
      </c>
      <c r="B5333" t="s">
        <v>342</v>
      </c>
      <c r="C5333" s="5">
        <v>50</v>
      </c>
      <c r="D5333" s="25" t="str">
        <f t="shared" si="83"/>
        <v/>
      </c>
      <c r="E5333" t="s">
        <v>99</v>
      </c>
    </row>
    <row r="5334" spans="1:5" outlineLevel="2" x14ac:dyDescent="0.35">
      <c r="A5334" s="11">
        <v>43812</v>
      </c>
      <c r="B5334" t="s">
        <v>342</v>
      </c>
      <c r="C5334" s="5">
        <v>158</v>
      </c>
      <c r="D5334" s="25" t="str">
        <f t="shared" ref="D5334:D5397" si="84">IF(E5334="","TOTAL","")</f>
        <v/>
      </c>
      <c r="E5334" t="s">
        <v>99</v>
      </c>
    </row>
    <row r="5335" spans="1:5" outlineLevel="2" x14ac:dyDescent="0.35">
      <c r="A5335" s="11">
        <v>43812</v>
      </c>
      <c r="B5335" t="s">
        <v>342</v>
      </c>
      <c r="C5335" s="5">
        <v>80</v>
      </c>
      <c r="D5335" s="25" t="str">
        <f t="shared" si="84"/>
        <v/>
      </c>
      <c r="E5335" t="s">
        <v>99</v>
      </c>
    </row>
    <row r="5336" spans="1:5" outlineLevel="2" x14ac:dyDescent="0.35">
      <c r="A5336" s="11">
        <v>43812</v>
      </c>
      <c r="B5336" t="s">
        <v>342</v>
      </c>
      <c r="C5336" s="5">
        <v>55</v>
      </c>
      <c r="D5336" s="25" t="str">
        <f t="shared" si="84"/>
        <v/>
      </c>
      <c r="E5336" t="s">
        <v>99</v>
      </c>
    </row>
    <row r="5337" spans="1:5" outlineLevel="2" x14ac:dyDescent="0.35">
      <c r="A5337" s="11">
        <v>43812</v>
      </c>
      <c r="B5337" t="s">
        <v>342</v>
      </c>
      <c r="C5337" s="5">
        <v>55</v>
      </c>
      <c r="D5337" s="25" t="str">
        <f t="shared" si="84"/>
        <v/>
      </c>
      <c r="E5337" t="s">
        <v>99</v>
      </c>
    </row>
    <row r="5338" spans="1:5" outlineLevel="2" x14ac:dyDescent="0.35">
      <c r="A5338" s="11">
        <v>43812</v>
      </c>
      <c r="B5338" t="s">
        <v>342</v>
      </c>
      <c r="C5338" s="5">
        <v>40</v>
      </c>
      <c r="D5338" s="25" t="str">
        <f t="shared" si="84"/>
        <v/>
      </c>
      <c r="E5338" t="s">
        <v>99</v>
      </c>
    </row>
    <row r="5339" spans="1:5" outlineLevel="2" x14ac:dyDescent="0.35">
      <c r="A5339" s="11">
        <v>43812</v>
      </c>
      <c r="B5339" t="s">
        <v>342</v>
      </c>
      <c r="C5339" s="5">
        <v>300</v>
      </c>
      <c r="D5339" s="25" t="str">
        <f t="shared" si="84"/>
        <v/>
      </c>
      <c r="E5339" t="s">
        <v>99</v>
      </c>
    </row>
    <row r="5340" spans="1:5" outlineLevel="2" x14ac:dyDescent="0.35">
      <c r="A5340" s="11">
        <v>43812</v>
      </c>
      <c r="B5340" t="s">
        <v>342</v>
      </c>
      <c r="C5340" s="5">
        <v>150</v>
      </c>
      <c r="D5340" s="25" t="str">
        <f t="shared" si="84"/>
        <v/>
      </c>
      <c r="E5340" t="s">
        <v>99</v>
      </c>
    </row>
    <row r="5341" spans="1:5" outlineLevel="2" x14ac:dyDescent="0.35">
      <c r="A5341" s="11">
        <v>43812</v>
      </c>
      <c r="B5341" t="s">
        <v>342</v>
      </c>
      <c r="C5341" s="5">
        <v>270</v>
      </c>
      <c r="D5341" s="25" t="str">
        <f t="shared" si="84"/>
        <v/>
      </c>
      <c r="E5341" t="s">
        <v>99</v>
      </c>
    </row>
    <row r="5342" spans="1:5" outlineLevel="2" x14ac:dyDescent="0.35">
      <c r="A5342" s="11">
        <v>43812</v>
      </c>
      <c r="B5342" t="s">
        <v>342</v>
      </c>
      <c r="C5342" s="5">
        <v>250</v>
      </c>
      <c r="D5342" s="25" t="str">
        <f t="shared" si="84"/>
        <v/>
      </c>
      <c r="E5342" t="s">
        <v>79</v>
      </c>
    </row>
    <row r="5343" spans="1:5" outlineLevel="2" x14ac:dyDescent="0.35">
      <c r="A5343" s="11">
        <v>43812</v>
      </c>
      <c r="B5343" t="s">
        <v>342</v>
      </c>
      <c r="C5343" s="5">
        <v>40</v>
      </c>
      <c r="D5343" s="25" t="str">
        <f t="shared" si="84"/>
        <v/>
      </c>
      <c r="E5343" t="s">
        <v>79</v>
      </c>
    </row>
    <row r="5344" spans="1:5" outlineLevel="2" x14ac:dyDescent="0.35">
      <c r="A5344" s="11">
        <v>43812</v>
      </c>
      <c r="B5344" t="s">
        <v>342</v>
      </c>
      <c r="C5344" s="5">
        <v>25</v>
      </c>
      <c r="D5344" s="25" t="str">
        <f t="shared" si="84"/>
        <v/>
      </c>
      <c r="E5344" t="s">
        <v>79</v>
      </c>
    </row>
    <row r="5345" spans="1:5" outlineLevel="2" x14ac:dyDescent="0.35">
      <c r="A5345" s="11">
        <v>43812</v>
      </c>
      <c r="B5345" t="s">
        <v>342</v>
      </c>
      <c r="C5345" s="5">
        <v>450</v>
      </c>
      <c r="D5345" s="25" t="str">
        <f t="shared" si="84"/>
        <v/>
      </c>
      <c r="E5345" t="s">
        <v>79</v>
      </c>
    </row>
    <row r="5346" spans="1:5" outlineLevel="1" x14ac:dyDescent="0.35">
      <c r="A5346" s="24">
        <f>A5345</f>
        <v>43812</v>
      </c>
      <c r="B5346" s="24" t="str">
        <f>B5345</f>
        <v>EWELL EDUCATIONAL SERVICES INC</v>
      </c>
      <c r="C5346" s="25">
        <f>SUBTOTAL(9,C5332:C5345)</f>
        <v>2063</v>
      </c>
      <c r="D5346" s="25" t="str">
        <f t="shared" si="84"/>
        <v>TOTAL</v>
      </c>
    </row>
    <row r="5347" spans="1:5" outlineLevel="2" x14ac:dyDescent="0.35">
      <c r="A5347" s="11">
        <v>43812</v>
      </c>
      <c r="B5347" t="s">
        <v>342</v>
      </c>
      <c r="C5347" s="5">
        <v>150</v>
      </c>
      <c r="D5347" s="25" t="str">
        <f t="shared" si="84"/>
        <v/>
      </c>
      <c r="E5347" t="s">
        <v>99</v>
      </c>
    </row>
    <row r="5348" spans="1:5" outlineLevel="1" x14ac:dyDescent="0.35">
      <c r="A5348" s="24">
        <f>A5347</f>
        <v>43812</v>
      </c>
      <c r="B5348" s="24" t="str">
        <f>B5347</f>
        <v>EWELL EDUCATIONAL SERVICES INC</v>
      </c>
      <c r="C5348" s="25">
        <f>SUBTOTAL(9,C5347:C5347)</f>
        <v>150</v>
      </c>
      <c r="D5348" s="25" t="str">
        <f t="shared" si="84"/>
        <v>TOTAL</v>
      </c>
    </row>
    <row r="5349" spans="1:5" outlineLevel="2" x14ac:dyDescent="0.35">
      <c r="A5349" s="11">
        <v>43812</v>
      </c>
      <c r="B5349" t="s">
        <v>342</v>
      </c>
      <c r="C5349" s="5">
        <v>200</v>
      </c>
      <c r="D5349" s="25" t="str">
        <f t="shared" si="84"/>
        <v/>
      </c>
      <c r="E5349" t="s">
        <v>99</v>
      </c>
    </row>
    <row r="5350" spans="1:5" outlineLevel="1" x14ac:dyDescent="0.35">
      <c r="A5350" s="24">
        <f>A5349</f>
        <v>43812</v>
      </c>
      <c r="B5350" s="24" t="str">
        <f>B5349</f>
        <v>EWELL EDUCATIONAL SERVICES INC</v>
      </c>
      <c r="C5350" s="25">
        <f>SUBTOTAL(9,C5349:C5349)</f>
        <v>200</v>
      </c>
      <c r="D5350" s="25" t="str">
        <f t="shared" si="84"/>
        <v>TOTAL</v>
      </c>
    </row>
    <row r="5351" spans="1:5" outlineLevel="2" x14ac:dyDescent="0.35">
      <c r="A5351" s="11">
        <v>43812</v>
      </c>
      <c r="B5351" t="s">
        <v>342</v>
      </c>
      <c r="C5351" s="5">
        <v>210</v>
      </c>
      <c r="D5351" s="25" t="str">
        <f t="shared" si="84"/>
        <v/>
      </c>
      <c r="E5351" t="s">
        <v>79</v>
      </c>
    </row>
    <row r="5352" spans="1:5" outlineLevel="1" x14ac:dyDescent="0.35">
      <c r="A5352" s="24">
        <f>A5351</f>
        <v>43812</v>
      </c>
      <c r="B5352" s="24" t="str">
        <f>B5351</f>
        <v>EWELL EDUCATIONAL SERVICES INC</v>
      </c>
      <c r="C5352" s="25">
        <f>SUBTOTAL(9,C5351:C5351)</f>
        <v>210</v>
      </c>
      <c r="D5352" s="25" t="str">
        <f t="shared" si="84"/>
        <v>TOTAL</v>
      </c>
    </row>
    <row r="5353" spans="1:5" outlineLevel="2" x14ac:dyDescent="0.35">
      <c r="A5353" s="11">
        <v>43812</v>
      </c>
      <c r="B5353" t="s">
        <v>147</v>
      </c>
      <c r="C5353" s="5">
        <v>192.98</v>
      </c>
      <c r="D5353" s="25" t="str">
        <f t="shared" si="84"/>
        <v/>
      </c>
      <c r="E5353" t="s">
        <v>81</v>
      </c>
    </row>
    <row r="5354" spans="1:5" outlineLevel="2" x14ac:dyDescent="0.35">
      <c r="A5354" s="11">
        <v>43812</v>
      </c>
      <c r="B5354" t="s">
        <v>147</v>
      </c>
      <c r="C5354" s="5">
        <v>119.3</v>
      </c>
      <c r="D5354" s="25" t="str">
        <f t="shared" si="84"/>
        <v/>
      </c>
      <c r="E5354" t="s">
        <v>81</v>
      </c>
    </row>
    <row r="5355" spans="1:5" outlineLevel="2" x14ac:dyDescent="0.35">
      <c r="A5355" s="11">
        <v>43812</v>
      </c>
      <c r="B5355" t="s">
        <v>147</v>
      </c>
      <c r="C5355" s="5">
        <v>135.41</v>
      </c>
      <c r="D5355" s="25" t="str">
        <f t="shared" si="84"/>
        <v/>
      </c>
      <c r="E5355" t="s">
        <v>81</v>
      </c>
    </row>
    <row r="5356" spans="1:5" outlineLevel="2" x14ac:dyDescent="0.35">
      <c r="A5356" s="11">
        <v>43812</v>
      </c>
      <c r="B5356" t="s">
        <v>147</v>
      </c>
      <c r="C5356" s="5">
        <v>24.52</v>
      </c>
      <c r="D5356" s="25" t="str">
        <f t="shared" si="84"/>
        <v/>
      </c>
      <c r="E5356" t="s">
        <v>81</v>
      </c>
    </row>
    <row r="5357" spans="1:5" outlineLevel="2" x14ac:dyDescent="0.35">
      <c r="A5357" s="11">
        <v>43812</v>
      </c>
      <c r="B5357" t="s">
        <v>147</v>
      </c>
      <c r="C5357" s="5">
        <v>88.51</v>
      </c>
      <c r="D5357" s="25" t="str">
        <f t="shared" si="84"/>
        <v/>
      </c>
      <c r="E5357" t="s">
        <v>81</v>
      </c>
    </row>
    <row r="5358" spans="1:5" outlineLevel="2" x14ac:dyDescent="0.35">
      <c r="A5358" s="11">
        <v>43812</v>
      </c>
      <c r="B5358" t="s">
        <v>147</v>
      </c>
      <c r="C5358" s="5">
        <v>136.09</v>
      </c>
      <c r="D5358" s="25" t="str">
        <f t="shared" si="84"/>
        <v/>
      </c>
      <c r="E5358" t="s">
        <v>81</v>
      </c>
    </row>
    <row r="5359" spans="1:5" outlineLevel="2" x14ac:dyDescent="0.35">
      <c r="A5359" s="11">
        <v>43812</v>
      </c>
      <c r="B5359" t="s">
        <v>147</v>
      </c>
      <c r="C5359" s="5">
        <v>44.26</v>
      </c>
      <c r="D5359" s="25" t="str">
        <f t="shared" si="84"/>
        <v/>
      </c>
      <c r="E5359" t="s">
        <v>81</v>
      </c>
    </row>
    <row r="5360" spans="1:5" outlineLevel="2" x14ac:dyDescent="0.35">
      <c r="A5360" s="11">
        <v>43812</v>
      </c>
      <c r="B5360" t="s">
        <v>147</v>
      </c>
      <c r="C5360" s="5">
        <v>238.59</v>
      </c>
      <c r="D5360" s="25" t="str">
        <f t="shared" si="84"/>
        <v/>
      </c>
      <c r="E5360" t="s">
        <v>81</v>
      </c>
    </row>
    <row r="5361" spans="1:5" outlineLevel="2" x14ac:dyDescent="0.35">
      <c r="A5361" s="11">
        <v>43812</v>
      </c>
      <c r="B5361" t="s">
        <v>147</v>
      </c>
      <c r="C5361" s="5">
        <v>157.97</v>
      </c>
      <c r="D5361" s="25" t="str">
        <f t="shared" si="84"/>
        <v/>
      </c>
      <c r="E5361" t="s">
        <v>81</v>
      </c>
    </row>
    <row r="5362" spans="1:5" outlineLevel="2" x14ac:dyDescent="0.35">
      <c r="A5362" s="11">
        <v>43812</v>
      </c>
      <c r="B5362" t="s">
        <v>147</v>
      </c>
      <c r="C5362" s="5">
        <v>161.26</v>
      </c>
      <c r="D5362" s="25" t="str">
        <f t="shared" si="84"/>
        <v/>
      </c>
      <c r="E5362" t="s">
        <v>81</v>
      </c>
    </row>
    <row r="5363" spans="1:5" outlineLevel="1" x14ac:dyDescent="0.35">
      <c r="A5363" s="24">
        <f>A5362</f>
        <v>43812</v>
      </c>
      <c r="B5363" s="24" t="str">
        <f>B5362</f>
        <v>EWING IRRIGATION</v>
      </c>
      <c r="C5363" s="25">
        <f>SUBTOTAL(9,C5353:C5362)</f>
        <v>1298.8899999999999</v>
      </c>
      <c r="D5363" s="25" t="str">
        <f t="shared" si="84"/>
        <v>TOTAL</v>
      </c>
    </row>
    <row r="5364" spans="1:5" outlineLevel="2" x14ac:dyDescent="0.35">
      <c r="A5364" s="11">
        <v>43812</v>
      </c>
      <c r="B5364" t="s">
        <v>788</v>
      </c>
      <c r="C5364" s="5">
        <v>115</v>
      </c>
      <c r="D5364" s="25" t="str">
        <f t="shared" si="84"/>
        <v/>
      </c>
      <c r="E5364" t="s">
        <v>77</v>
      </c>
    </row>
    <row r="5365" spans="1:5" outlineLevel="1" x14ac:dyDescent="0.35">
      <c r="A5365" s="24">
        <f>A5364</f>
        <v>43812</v>
      </c>
      <c r="B5365" s="24" t="str">
        <f>B5364</f>
        <v>EDDIE E FAIRLEY JR</v>
      </c>
      <c r="C5365" s="25">
        <f>SUBTOTAL(9,C5364:C5364)</f>
        <v>115</v>
      </c>
      <c r="D5365" s="25" t="str">
        <f t="shared" si="84"/>
        <v>TOTAL</v>
      </c>
    </row>
    <row r="5366" spans="1:5" outlineLevel="2" x14ac:dyDescent="0.35">
      <c r="A5366" s="11">
        <v>43812</v>
      </c>
      <c r="B5366" t="s">
        <v>194</v>
      </c>
      <c r="C5366" s="5">
        <v>33.68</v>
      </c>
      <c r="D5366" s="25" t="str">
        <f t="shared" si="84"/>
        <v/>
      </c>
      <c r="E5366" t="s">
        <v>81</v>
      </c>
    </row>
    <row r="5367" spans="1:5" outlineLevel="2" x14ac:dyDescent="0.35">
      <c r="A5367" s="11">
        <v>43812</v>
      </c>
      <c r="B5367" t="s">
        <v>194</v>
      </c>
      <c r="C5367" s="5">
        <v>42.6</v>
      </c>
      <c r="D5367" s="25" t="str">
        <f t="shared" si="84"/>
        <v/>
      </c>
      <c r="E5367" t="s">
        <v>81</v>
      </c>
    </row>
    <row r="5368" spans="1:5" outlineLevel="2" x14ac:dyDescent="0.35">
      <c r="A5368" s="11">
        <v>43812</v>
      </c>
      <c r="B5368" t="s">
        <v>194</v>
      </c>
      <c r="C5368" s="5">
        <v>26.5</v>
      </c>
      <c r="D5368" s="25" t="str">
        <f t="shared" si="84"/>
        <v/>
      </c>
      <c r="E5368" t="s">
        <v>81</v>
      </c>
    </row>
    <row r="5369" spans="1:5" outlineLevel="2" x14ac:dyDescent="0.35">
      <c r="A5369" s="11">
        <v>43812</v>
      </c>
      <c r="B5369" t="s">
        <v>194</v>
      </c>
      <c r="C5369" s="5">
        <v>74.5</v>
      </c>
      <c r="D5369" s="25" t="str">
        <f t="shared" si="84"/>
        <v/>
      </c>
      <c r="E5369" t="s">
        <v>81</v>
      </c>
    </row>
    <row r="5370" spans="1:5" outlineLevel="2" x14ac:dyDescent="0.35">
      <c r="A5370" s="11">
        <v>43812</v>
      </c>
      <c r="B5370" t="s">
        <v>194</v>
      </c>
      <c r="C5370" s="5">
        <v>15.83</v>
      </c>
      <c r="D5370" s="25" t="str">
        <f t="shared" si="84"/>
        <v/>
      </c>
      <c r="E5370" t="s">
        <v>81</v>
      </c>
    </row>
    <row r="5371" spans="1:5" outlineLevel="1" x14ac:dyDescent="0.35">
      <c r="A5371" s="24">
        <f>A5370</f>
        <v>43812</v>
      </c>
      <c r="B5371" s="24" t="str">
        <f>B5370</f>
        <v>FASTENAL COMPANY</v>
      </c>
      <c r="C5371" s="25">
        <f>SUBTOTAL(9,C5366:C5370)</f>
        <v>193.11</v>
      </c>
      <c r="D5371" s="25" t="str">
        <f t="shared" si="84"/>
        <v>TOTAL</v>
      </c>
    </row>
    <row r="5372" spans="1:5" outlineLevel="2" x14ac:dyDescent="0.35">
      <c r="A5372" s="11">
        <v>43812</v>
      </c>
      <c r="B5372" t="s">
        <v>1392</v>
      </c>
      <c r="C5372" s="5">
        <v>1465</v>
      </c>
      <c r="D5372" s="25" t="str">
        <f t="shared" si="84"/>
        <v/>
      </c>
      <c r="E5372" t="s">
        <v>99</v>
      </c>
    </row>
    <row r="5373" spans="1:5" outlineLevel="1" x14ac:dyDescent="0.35">
      <c r="A5373" s="24">
        <f>A5372</f>
        <v>43812</v>
      </c>
      <c r="B5373" s="24" t="str">
        <f>B5372</f>
        <v>FBLA PBL INC</v>
      </c>
      <c r="C5373" s="25">
        <f>SUBTOTAL(9,C5372:C5372)</f>
        <v>1465</v>
      </c>
      <c r="D5373" s="25" t="str">
        <f t="shared" si="84"/>
        <v>TOTAL</v>
      </c>
    </row>
    <row r="5374" spans="1:5" outlineLevel="2" x14ac:dyDescent="0.35">
      <c r="A5374" s="11">
        <v>43812</v>
      </c>
      <c r="B5374" t="s">
        <v>137</v>
      </c>
      <c r="C5374" s="5">
        <v>421.72</v>
      </c>
      <c r="D5374" s="25" t="str">
        <f t="shared" si="84"/>
        <v/>
      </c>
      <c r="E5374" t="s">
        <v>79</v>
      </c>
    </row>
    <row r="5375" spans="1:5" outlineLevel="2" x14ac:dyDescent="0.35">
      <c r="A5375" s="11">
        <v>43812</v>
      </c>
      <c r="B5375" t="s">
        <v>137</v>
      </c>
      <c r="C5375" s="5">
        <v>96.74</v>
      </c>
      <c r="D5375" s="25" t="str">
        <f t="shared" si="84"/>
        <v/>
      </c>
      <c r="E5375" t="s">
        <v>81</v>
      </c>
    </row>
    <row r="5376" spans="1:5" outlineLevel="2" x14ac:dyDescent="0.35">
      <c r="A5376" s="11">
        <v>43812</v>
      </c>
      <c r="B5376" t="s">
        <v>137</v>
      </c>
      <c r="C5376" s="5">
        <v>62.18</v>
      </c>
      <c r="D5376" s="25" t="str">
        <f t="shared" si="84"/>
        <v/>
      </c>
      <c r="E5376" t="s">
        <v>81</v>
      </c>
    </row>
    <row r="5377" spans="1:5" outlineLevel="2" x14ac:dyDescent="0.35">
      <c r="A5377" s="11">
        <v>43812</v>
      </c>
      <c r="B5377" t="s">
        <v>137</v>
      </c>
      <c r="C5377" s="5">
        <v>28.2</v>
      </c>
      <c r="D5377" s="25" t="str">
        <f t="shared" si="84"/>
        <v/>
      </c>
      <c r="E5377" t="s">
        <v>81</v>
      </c>
    </row>
    <row r="5378" spans="1:5" outlineLevel="2" x14ac:dyDescent="0.35">
      <c r="A5378" s="11">
        <v>43812</v>
      </c>
      <c r="B5378" t="s">
        <v>137</v>
      </c>
      <c r="C5378" s="5">
        <v>83.49</v>
      </c>
      <c r="D5378" s="25" t="str">
        <f t="shared" si="84"/>
        <v/>
      </c>
      <c r="E5378" t="s">
        <v>81</v>
      </c>
    </row>
    <row r="5379" spans="1:5" outlineLevel="2" x14ac:dyDescent="0.35">
      <c r="A5379" s="11">
        <v>43812</v>
      </c>
      <c r="B5379" t="s">
        <v>137</v>
      </c>
      <c r="C5379" s="5">
        <v>133.34</v>
      </c>
      <c r="D5379" s="25" t="str">
        <f t="shared" si="84"/>
        <v/>
      </c>
      <c r="E5379" t="s">
        <v>79</v>
      </c>
    </row>
    <row r="5380" spans="1:5" outlineLevel="2" x14ac:dyDescent="0.35">
      <c r="A5380" s="11">
        <v>43812</v>
      </c>
      <c r="B5380" t="s">
        <v>137</v>
      </c>
      <c r="C5380" s="5">
        <v>249.39</v>
      </c>
      <c r="D5380" s="25" t="str">
        <f t="shared" si="84"/>
        <v/>
      </c>
      <c r="E5380" t="s">
        <v>81</v>
      </c>
    </row>
    <row r="5381" spans="1:5" outlineLevel="2" x14ac:dyDescent="0.35">
      <c r="A5381" s="11">
        <v>43812</v>
      </c>
      <c r="B5381" t="s">
        <v>137</v>
      </c>
      <c r="C5381" s="5">
        <v>9.65</v>
      </c>
      <c r="D5381" s="25" t="str">
        <f t="shared" si="84"/>
        <v/>
      </c>
      <c r="E5381" t="s">
        <v>81</v>
      </c>
    </row>
    <row r="5382" spans="1:5" outlineLevel="2" x14ac:dyDescent="0.35">
      <c r="A5382" s="11">
        <v>43812</v>
      </c>
      <c r="B5382" t="s">
        <v>137</v>
      </c>
      <c r="C5382" s="5">
        <v>46.12</v>
      </c>
      <c r="D5382" s="25" t="str">
        <f t="shared" si="84"/>
        <v/>
      </c>
      <c r="E5382" t="s">
        <v>81</v>
      </c>
    </row>
    <row r="5383" spans="1:5" outlineLevel="2" x14ac:dyDescent="0.35">
      <c r="A5383" s="11">
        <v>43812</v>
      </c>
      <c r="B5383" t="s">
        <v>137</v>
      </c>
      <c r="C5383" s="5">
        <v>62.24</v>
      </c>
      <c r="D5383" s="25" t="str">
        <f t="shared" si="84"/>
        <v/>
      </c>
      <c r="E5383" t="s">
        <v>81</v>
      </c>
    </row>
    <row r="5384" spans="1:5" outlineLevel="2" x14ac:dyDescent="0.35">
      <c r="A5384" s="11">
        <v>43812</v>
      </c>
      <c r="B5384" t="s">
        <v>137</v>
      </c>
      <c r="C5384" s="5">
        <v>65.709999999999994</v>
      </c>
      <c r="D5384" s="25" t="str">
        <f t="shared" si="84"/>
        <v/>
      </c>
      <c r="E5384" t="s">
        <v>81</v>
      </c>
    </row>
    <row r="5385" spans="1:5" outlineLevel="2" x14ac:dyDescent="0.35">
      <c r="A5385" s="11">
        <v>43812</v>
      </c>
      <c r="B5385" t="s">
        <v>137</v>
      </c>
      <c r="C5385" s="5">
        <v>868.61</v>
      </c>
      <c r="D5385" s="25" t="str">
        <f t="shared" si="84"/>
        <v/>
      </c>
      <c r="E5385" t="s">
        <v>81</v>
      </c>
    </row>
    <row r="5386" spans="1:5" outlineLevel="2" x14ac:dyDescent="0.35">
      <c r="A5386" s="11">
        <v>43812</v>
      </c>
      <c r="B5386" t="s">
        <v>137</v>
      </c>
      <c r="C5386" s="5">
        <v>173.4</v>
      </c>
      <c r="D5386" s="25" t="str">
        <f t="shared" si="84"/>
        <v/>
      </c>
      <c r="E5386" t="s">
        <v>81</v>
      </c>
    </row>
    <row r="5387" spans="1:5" outlineLevel="2" x14ac:dyDescent="0.35">
      <c r="A5387" s="11">
        <v>43812</v>
      </c>
      <c r="B5387" t="s">
        <v>137</v>
      </c>
      <c r="C5387" s="5">
        <v>210.86</v>
      </c>
      <c r="D5387" s="25" t="str">
        <f t="shared" si="84"/>
        <v/>
      </c>
      <c r="E5387" t="s">
        <v>93</v>
      </c>
    </row>
    <row r="5388" spans="1:5" outlineLevel="2" x14ac:dyDescent="0.35">
      <c r="A5388" s="11">
        <v>43812</v>
      </c>
      <c r="B5388" t="s">
        <v>137</v>
      </c>
      <c r="C5388" s="5">
        <v>120</v>
      </c>
      <c r="D5388" s="25" t="str">
        <f t="shared" si="84"/>
        <v/>
      </c>
      <c r="E5388" t="s">
        <v>79</v>
      </c>
    </row>
    <row r="5389" spans="1:5" outlineLevel="1" x14ac:dyDescent="0.35">
      <c r="A5389" s="24">
        <f>A5388</f>
        <v>43812</v>
      </c>
      <c r="B5389" s="24" t="str">
        <f>B5388</f>
        <v>FERGUSON ENTERPRISES INC</v>
      </c>
      <c r="C5389" s="25">
        <f>SUBTOTAL(9,C5374:C5388)</f>
        <v>2631.65</v>
      </c>
      <c r="D5389" s="25" t="str">
        <f t="shared" si="84"/>
        <v>TOTAL</v>
      </c>
    </row>
    <row r="5390" spans="1:5" outlineLevel="2" x14ac:dyDescent="0.35">
      <c r="A5390" s="11">
        <v>43812</v>
      </c>
      <c r="B5390" t="s">
        <v>1393</v>
      </c>
      <c r="C5390" s="5">
        <v>9318.4</v>
      </c>
      <c r="D5390" s="25" t="str">
        <f t="shared" si="84"/>
        <v/>
      </c>
      <c r="E5390" t="s">
        <v>90</v>
      </c>
    </row>
    <row r="5391" spans="1:5" outlineLevel="1" x14ac:dyDescent="0.35">
      <c r="A5391" s="24">
        <f>A5390</f>
        <v>43812</v>
      </c>
      <c r="B5391" s="24" t="str">
        <f>B5390</f>
        <v>MATERA PAPER COMPANY</v>
      </c>
      <c r="C5391" s="25">
        <f>SUBTOTAL(9,C5390:C5390)</f>
        <v>9318.4</v>
      </c>
      <c r="D5391" s="25" t="str">
        <f t="shared" si="84"/>
        <v>TOTAL</v>
      </c>
    </row>
    <row r="5392" spans="1:5" outlineLevel="2" x14ac:dyDescent="0.35">
      <c r="A5392" s="11">
        <v>43812</v>
      </c>
      <c r="B5392" t="s">
        <v>355</v>
      </c>
      <c r="C5392" s="5">
        <v>19.600000000000001</v>
      </c>
      <c r="D5392" s="25" t="str">
        <f t="shared" si="84"/>
        <v/>
      </c>
      <c r="E5392" t="s">
        <v>79</v>
      </c>
    </row>
    <row r="5393" spans="1:5" outlineLevel="2" x14ac:dyDescent="0.35">
      <c r="A5393" s="11">
        <v>43812</v>
      </c>
      <c r="B5393" t="s">
        <v>355</v>
      </c>
      <c r="C5393" s="5">
        <v>28.44</v>
      </c>
      <c r="D5393" s="25" t="str">
        <f t="shared" si="84"/>
        <v/>
      </c>
      <c r="E5393" t="s">
        <v>79</v>
      </c>
    </row>
    <row r="5394" spans="1:5" outlineLevel="1" x14ac:dyDescent="0.35">
      <c r="A5394" s="24">
        <f>A5393</f>
        <v>43812</v>
      </c>
      <c r="B5394" s="24" t="str">
        <f>B5393</f>
        <v>FISHER SCIENTIFIC CO</v>
      </c>
      <c r="C5394" s="25">
        <f>SUBTOTAL(9,C5392:C5393)</f>
        <v>48.040000000000006</v>
      </c>
      <c r="D5394" s="25" t="str">
        <f t="shared" si="84"/>
        <v>TOTAL</v>
      </c>
    </row>
    <row r="5395" spans="1:5" outlineLevel="2" x14ac:dyDescent="0.35">
      <c r="A5395" s="11">
        <v>43812</v>
      </c>
      <c r="B5395" t="s">
        <v>271</v>
      </c>
      <c r="C5395" s="5">
        <v>89</v>
      </c>
      <c r="D5395" s="25" t="str">
        <f t="shared" si="84"/>
        <v/>
      </c>
      <c r="E5395" t="s">
        <v>85</v>
      </c>
    </row>
    <row r="5396" spans="1:5" outlineLevel="2" x14ac:dyDescent="0.35">
      <c r="A5396" s="11">
        <v>43812</v>
      </c>
      <c r="B5396" t="s">
        <v>271</v>
      </c>
      <c r="C5396" s="5">
        <v>169</v>
      </c>
      <c r="D5396" s="25" t="str">
        <f t="shared" si="84"/>
        <v/>
      </c>
      <c r="E5396" t="s">
        <v>85</v>
      </c>
    </row>
    <row r="5397" spans="1:5" outlineLevel="2" x14ac:dyDescent="0.35">
      <c r="A5397" s="11">
        <v>43812</v>
      </c>
      <c r="B5397" t="s">
        <v>271</v>
      </c>
      <c r="C5397" s="5">
        <v>24</v>
      </c>
      <c r="D5397" s="25" t="str">
        <f t="shared" si="84"/>
        <v/>
      </c>
      <c r="E5397" t="s">
        <v>85</v>
      </c>
    </row>
    <row r="5398" spans="1:5" outlineLevel="2" x14ac:dyDescent="0.35">
      <c r="A5398" s="11">
        <v>43812</v>
      </c>
      <c r="B5398" t="s">
        <v>271</v>
      </c>
      <c r="C5398" s="5">
        <v>39</v>
      </c>
      <c r="D5398" s="25" t="str">
        <f t="shared" ref="D5398:D5461" si="85">IF(E5398="","TOTAL","")</f>
        <v/>
      </c>
      <c r="E5398" t="s">
        <v>85</v>
      </c>
    </row>
    <row r="5399" spans="1:5" outlineLevel="2" x14ac:dyDescent="0.35">
      <c r="A5399" s="11">
        <v>43812</v>
      </c>
      <c r="B5399" t="s">
        <v>271</v>
      </c>
      <c r="C5399" s="5">
        <v>64</v>
      </c>
      <c r="D5399" s="25" t="str">
        <f t="shared" si="85"/>
        <v/>
      </c>
      <c r="E5399" t="s">
        <v>85</v>
      </c>
    </row>
    <row r="5400" spans="1:5" outlineLevel="2" x14ac:dyDescent="0.35">
      <c r="A5400" s="11">
        <v>43812</v>
      </c>
      <c r="B5400" t="s">
        <v>271</v>
      </c>
      <c r="C5400" s="5">
        <v>34</v>
      </c>
      <c r="D5400" s="25" t="str">
        <f t="shared" si="85"/>
        <v/>
      </c>
      <c r="E5400" t="s">
        <v>85</v>
      </c>
    </row>
    <row r="5401" spans="1:5" outlineLevel="1" x14ac:dyDescent="0.35">
      <c r="A5401" s="24">
        <f>A5400</f>
        <v>43812</v>
      </c>
      <c r="B5401" s="24" t="str">
        <f>B5400</f>
        <v>E R FLEMING ENTERPRISES</v>
      </c>
      <c r="C5401" s="25">
        <f>SUBTOTAL(9,C5395:C5400)</f>
        <v>419</v>
      </c>
      <c r="D5401" s="25" t="str">
        <f t="shared" si="85"/>
        <v>TOTAL</v>
      </c>
    </row>
    <row r="5402" spans="1:5" outlineLevel="2" x14ac:dyDescent="0.35">
      <c r="A5402" s="11">
        <v>43812</v>
      </c>
      <c r="B5402" t="s">
        <v>195</v>
      </c>
      <c r="C5402" s="5">
        <v>525</v>
      </c>
      <c r="D5402" s="25" t="str">
        <f t="shared" si="85"/>
        <v/>
      </c>
      <c r="E5402" t="s">
        <v>82</v>
      </c>
    </row>
    <row r="5403" spans="1:5" outlineLevel="2" x14ac:dyDescent="0.35">
      <c r="A5403" s="11">
        <v>43812</v>
      </c>
      <c r="B5403" t="s">
        <v>195</v>
      </c>
      <c r="C5403" s="5">
        <v>550</v>
      </c>
      <c r="D5403" s="25" t="str">
        <f t="shared" si="85"/>
        <v/>
      </c>
      <c r="E5403" t="s">
        <v>82</v>
      </c>
    </row>
    <row r="5404" spans="1:5" outlineLevel="1" x14ac:dyDescent="0.35">
      <c r="A5404" s="24">
        <f>A5403</f>
        <v>43812</v>
      </c>
      <c r="B5404" s="24" t="str">
        <f>B5403</f>
        <v>FLIPPEN GROUP LLC</v>
      </c>
      <c r="C5404" s="25">
        <f>SUBTOTAL(9,C5402:C5403)</f>
        <v>1075</v>
      </c>
      <c r="D5404" s="25" t="str">
        <f t="shared" si="85"/>
        <v>TOTAL</v>
      </c>
    </row>
    <row r="5405" spans="1:5" outlineLevel="2" x14ac:dyDescent="0.35">
      <c r="A5405" s="11">
        <v>43812</v>
      </c>
      <c r="B5405" t="s">
        <v>1394</v>
      </c>
      <c r="C5405" s="5">
        <v>175</v>
      </c>
      <c r="D5405" s="25" t="str">
        <f t="shared" si="85"/>
        <v/>
      </c>
      <c r="E5405" t="s">
        <v>77</v>
      </c>
    </row>
    <row r="5406" spans="1:5" outlineLevel="1" x14ac:dyDescent="0.35">
      <c r="A5406" s="24">
        <f>A5405</f>
        <v>43812</v>
      </c>
      <c r="B5406" s="24" t="str">
        <f>B5405</f>
        <v>JEFFERY FLORES</v>
      </c>
      <c r="C5406" s="25">
        <f>SUBTOTAL(9,C5405:C5405)</f>
        <v>175</v>
      </c>
      <c r="D5406" s="25" t="str">
        <f t="shared" si="85"/>
        <v>TOTAL</v>
      </c>
    </row>
    <row r="5407" spans="1:5" outlineLevel="2" x14ac:dyDescent="0.35">
      <c r="A5407" s="11">
        <v>43812</v>
      </c>
      <c r="B5407" t="s">
        <v>789</v>
      </c>
      <c r="C5407" s="5">
        <v>540</v>
      </c>
      <c r="D5407" s="25" t="str">
        <f t="shared" si="85"/>
        <v/>
      </c>
      <c r="E5407" t="s">
        <v>77</v>
      </c>
    </row>
    <row r="5408" spans="1:5" outlineLevel="1" x14ac:dyDescent="0.35">
      <c r="A5408" s="24">
        <f>A5407</f>
        <v>43812</v>
      </c>
      <c r="B5408" s="24" t="str">
        <f>B5407</f>
        <v>NANCY FLORES</v>
      </c>
      <c r="C5408" s="25">
        <f>SUBTOTAL(9,C5407:C5407)</f>
        <v>540</v>
      </c>
      <c r="D5408" s="25" t="str">
        <f t="shared" si="85"/>
        <v>TOTAL</v>
      </c>
    </row>
    <row r="5409" spans="1:5" outlineLevel="2" x14ac:dyDescent="0.35">
      <c r="A5409" s="11">
        <v>43812</v>
      </c>
      <c r="B5409" t="s">
        <v>1395</v>
      </c>
      <c r="C5409" s="5">
        <v>448849.25</v>
      </c>
      <c r="D5409" s="25" t="str">
        <f t="shared" si="85"/>
        <v/>
      </c>
      <c r="E5409" t="s">
        <v>1892</v>
      </c>
    </row>
    <row r="5410" spans="1:5" outlineLevel="1" x14ac:dyDescent="0.35">
      <c r="A5410" s="24">
        <f>A5409</f>
        <v>43812</v>
      </c>
      <c r="B5410" s="24" t="str">
        <f>B5409</f>
        <v>FORT BEND CENTRAL APPRAISAL DISTRICT</v>
      </c>
      <c r="C5410" s="25">
        <f>SUBTOTAL(9,C5409:C5409)</f>
        <v>448849.25</v>
      </c>
      <c r="D5410" s="25" t="str">
        <f t="shared" si="85"/>
        <v>TOTAL</v>
      </c>
    </row>
    <row r="5411" spans="1:5" outlineLevel="2" x14ac:dyDescent="0.35">
      <c r="A5411" s="11">
        <v>43812</v>
      </c>
      <c r="B5411" t="s">
        <v>498</v>
      </c>
      <c r="C5411" s="5">
        <v>150</v>
      </c>
      <c r="D5411" s="25" t="str">
        <f t="shared" si="85"/>
        <v/>
      </c>
      <c r="E5411" t="s">
        <v>99</v>
      </c>
    </row>
    <row r="5412" spans="1:5" outlineLevel="1" x14ac:dyDescent="0.35">
      <c r="A5412" s="24">
        <f>A5411</f>
        <v>43812</v>
      </c>
      <c r="B5412" s="24" t="str">
        <f>B5411</f>
        <v>FORT BEND ISD ATHLETICS</v>
      </c>
      <c r="C5412" s="25">
        <f>SUBTOTAL(9,C5411:C5411)</f>
        <v>150</v>
      </c>
      <c r="D5412" s="25" t="str">
        <f t="shared" si="85"/>
        <v>TOTAL</v>
      </c>
    </row>
    <row r="5413" spans="1:5" outlineLevel="2" x14ac:dyDescent="0.35">
      <c r="A5413" s="11">
        <v>43812</v>
      </c>
      <c r="B5413" t="s">
        <v>1396</v>
      </c>
      <c r="C5413" s="5">
        <v>50</v>
      </c>
      <c r="D5413" s="25" t="str">
        <f t="shared" si="85"/>
        <v/>
      </c>
      <c r="E5413" t="s">
        <v>99</v>
      </c>
    </row>
    <row r="5414" spans="1:5" outlineLevel="1" x14ac:dyDescent="0.35">
      <c r="A5414" s="24">
        <f>A5413</f>
        <v>43812</v>
      </c>
      <c r="B5414" s="24" t="str">
        <f>B5413</f>
        <v>CLEMENTS HIGH SCHOOL</v>
      </c>
      <c r="C5414" s="25">
        <f>SUBTOTAL(9,C5413:C5413)</f>
        <v>50</v>
      </c>
      <c r="D5414" s="25" t="str">
        <f t="shared" si="85"/>
        <v>TOTAL</v>
      </c>
    </row>
    <row r="5415" spans="1:5" outlineLevel="2" x14ac:dyDescent="0.35">
      <c r="A5415" s="11">
        <v>43812</v>
      </c>
      <c r="B5415" t="s">
        <v>1397</v>
      </c>
      <c r="C5415" s="5">
        <v>165</v>
      </c>
      <c r="D5415" s="25" t="str">
        <f t="shared" si="85"/>
        <v/>
      </c>
      <c r="E5415" t="s">
        <v>77</v>
      </c>
    </row>
    <row r="5416" spans="1:5" outlineLevel="1" x14ac:dyDescent="0.35">
      <c r="A5416" s="24">
        <f>A5415</f>
        <v>43812</v>
      </c>
      <c r="B5416" s="24" t="str">
        <f>B5415</f>
        <v>WILLIAM E FRANCIS</v>
      </c>
      <c r="C5416" s="25">
        <f>SUBTOTAL(9,C5415:C5415)</f>
        <v>165</v>
      </c>
      <c r="D5416" s="25" t="str">
        <f t="shared" si="85"/>
        <v>TOTAL</v>
      </c>
    </row>
    <row r="5417" spans="1:5" outlineLevel="2" x14ac:dyDescent="0.35">
      <c r="A5417" s="11">
        <v>43812</v>
      </c>
      <c r="B5417" t="s">
        <v>1035</v>
      </c>
      <c r="C5417" s="5">
        <v>3067.95</v>
      </c>
      <c r="D5417" s="25" t="str">
        <f t="shared" si="85"/>
        <v/>
      </c>
      <c r="E5417" t="s">
        <v>93</v>
      </c>
    </row>
    <row r="5418" spans="1:5" outlineLevel="1" x14ac:dyDescent="0.35">
      <c r="A5418" s="24">
        <f>A5417</f>
        <v>43812</v>
      </c>
      <c r="B5418" s="24" t="str">
        <f>B5417</f>
        <v>FREDDYS CAFE</v>
      </c>
      <c r="C5418" s="25">
        <f>SUBTOTAL(9,C5417:C5417)</f>
        <v>3067.95</v>
      </c>
      <c r="D5418" s="25" t="str">
        <f t="shared" si="85"/>
        <v>TOTAL</v>
      </c>
    </row>
    <row r="5419" spans="1:5" outlineLevel="2" x14ac:dyDescent="0.35">
      <c r="A5419" s="11">
        <v>43812</v>
      </c>
      <c r="B5419" t="s">
        <v>356</v>
      </c>
      <c r="C5419" s="5">
        <v>125</v>
      </c>
      <c r="D5419" s="25" t="str">
        <f t="shared" si="85"/>
        <v/>
      </c>
      <c r="E5419" t="s">
        <v>77</v>
      </c>
    </row>
    <row r="5420" spans="1:5" outlineLevel="2" x14ac:dyDescent="0.35">
      <c r="A5420" s="11">
        <v>43812</v>
      </c>
      <c r="B5420" t="s">
        <v>356</v>
      </c>
      <c r="C5420" s="5">
        <v>125</v>
      </c>
      <c r="D5420" s="25" t="str">
        <f t="shared" si="85"/>
        <v/>
      </c>
      <c r="E5420" t="s">
        <v>77</v>
      </c>
    </row>
    <row r="5421" spans="1:5" outlineLevel="1" x14ac:dyDescent="0.35">
      <c r="A5421" s="24">
        <f>A5420</f>
        <v>43812</v>
      </c>
      <c r="B5421" s="24" t="str">
        <f>B5420</f>
        <v>BRIAN FURMAN</v>
      </c>
      <c r="C5421" s="25">
        <f>SUBTOTAL(9,C5419:C5420)</f>
        <v>250</v>
      </c>
      <c r="D5421" s="25" t="str">
        <f t="shared" si="85"/>
        <v>TOTAL</v>
      </c>
    </row>
    <row r="5422" spans="1:5" outlineLevel="2" x14ac:dyDescent="0.35">
      <c r="A5422" s="11">
        <v>43812</v>
      </c>
      <c r="B5422" t="s">
        <v>1398</v>
      </c>
      <c r="C5422" s="5">
        <v>70</v>
      </c>
      <c r="D5422" s="25" t="str">
        <f t="shared" si="85"/>
        <v/>
      </c>
      <c r="E5422" t="s">
        <v>77</v>
      </c>
    </row>
    <row r="5423" spans="1:5" outlineLevel="1" x14ac:dyDescent="0.35">
      <c r="A5423" s="24">
        <f>A5422</f>
        <v>43812</v>
      </c>
      <c r="B5423" s="24" t="str">
        <f>B5422</f>
        <v>REBECCA GALLEGOS</v>
      </c>
      <c r="C5423" s="25">
        <f>SUBTOTAL(9,C5422:C5422)</f>
        <v>70</v>
      </c>
      <c r="D5423" s="25" t="str">
        <f t="shared" si="85"/>
        <v>TOTAL</v>
      </c>
    </row>
    <row r="5424" spans="1:5" outlineLevel="2" x14ac:dyDescent="0.35">
      <c r="A5424" s="11">
        <v>43812</v>
      </c>
      <c r="B5424" t="s">
        <v>246</v>
      </c>
      <c r="C5424" s="5">
        <v>333</v>
      </c>
      <c r="D5424" s="25" t="str">
        <f t="shared" si="85"/>
        <v/>
      </c>
      <c r="E5424" t="s">
        <v>79</v>
      </c>
    </row>
    <row r="5425" spans="1:5" outlineLevel="2" x14ac:dyDescent="0.35">
      <c r="A5425" s="11">
        <v>43812</v>
      </c>
      <c r="B5425" t="s">
        <v>246</v>
      </c>
      <c r="C5425" s="5">
        <v>35</v>
      </c>
      <c r="D5425" s="25" t="str">
        <f t="shared" si="85"/>
        <v/>
      </c>
      <c r="E5425" t="s">
        <v>79</v>
      </c>
    </row>
    <row r="5426" spans="1:5" outlineLevel="2" x14ac:dyDescent="0.35">
      <c r="A5426" s="11">
        <v>43812</v>
      </c>
      <c r="B5426" t="s">
        <v>246</v>
      </c>
      <c r="C5426" s="5">
        <v>42.5</v>
      </c>
      <c r="D5426" s="25" t="str">
        <f t="shared" si="85"/>
        <v/>
      </c>
      <c r="E5426" t="s">
        <v>79</v>
      </c>
    </row>
    <row r="5427" spans="1:5" outlineLevel="2" x14ac:dyDescent="0.35">
      <c r="A5427" s="11">
        <v>43812</v>
      </c>
      <c r="B5427" t="s">
        <v>246</v>
      </c>
      <c r="C5427" s="5">
        <v>38</v>
      </c>
      <c r="D5427" s="25" t="str">
        <f t="shared" si="85"/>
        <v/>
      </c>
      <c r="E5427" t="s">
        <v>79</v>
      </c>
    </row>
    <row r="5428" spans="1:5" outlineLevel="2" x14ac:dyDescent="0.35">
      <c r="A5428" s="11">
        <v>43812</v>
      </c>
      <c r="B5428" t="s">
        <v>246</v>
      </c>
      <c r="C5428" s="5">
        <v>49</v>
      </c>
      <c r="D5428" s="25" t="str">
        <f t="shared" si="85"/>
        <v/>
      </c>
      <c r="E5428" t="s">
        <v>79</v>
      </c>
    </row>
    <row r="5429" spans="1:5" outlineLevel="2" x14ac:dyDescent="0.35">
      <c r="A5429" s="11">
        <v>43812</v>
      </c>
      <c r="B5429" t="s">
        <v>246</v>
      </c>
      <c r="C5429" s="5">
        <v>72</v>
      </c>
      <c r="D5429" s="25" t="str">
        <f t="shared" si="85"/>
        <v/>
      </c>
      <c r="E5429" t="s">
        <v>79</v>
      </c>
    </row>
    <row r="5430" spans="1:5" outlineLevel="2" x14ac:dyDescent="0.35">
      <c r="A5430" s="11">
        <v>43812</v>
      </c>
      <c r="B5430" t="s">
        <v>246</v>
      </c>
      <c r="C5430" s="5">
        <v>1729</v>
      </c>
      <c r="D5430" s="25" t="str">
        <f t="shared" si="85"/>
        <v/>
      </c>
      <c r="E5430" t="s">
        <v>79</v>
      </c>
    </row>
    <row r="5431" spans="1:5" outlineLevel="1" x14ac:dyDescent="0.35">
      <c r="A5431" s="24">
        <f>A5430</f>
        <v>43812</v>
      </c>
      <c r="B5431" s="24" t="str">
        <f>B5430</f>
        <v>GALLS PARENT HOLDINGS LLC</v>
      </c>
      <c r="C5431" s="25">
        <f>SUBTOTAL(9,C5424:C5430)</f>
        <v>2298.5</v>
      </c>
      <c r="D5431" s="25" t="str">
        <f t="shared" si="85"/>
        <v>TOTAL</v>
      </c>
    </row>
    <row r="5432" spans="1:5" outlineLevel="2" x14ac:dyDescent="0.35">
      <c r="A5432" s="11">
        <v>43812</v>
      </c>
      <c r="B5432" t="s">
        <v>1399</v>
      </c>
      <c r="C5432" s="5">
        <v>149.97</v>
      </c>
      <c r="D5432" s="25" t="str">
        <f t="shared" si="85"/>
        <v/>
      </c>
      <c r="E5432" t="s">
        <v>79</v>
      </c>
    </row>
    <row r="5433" spans="1:5" outlineLevel="1" x14ac:dyDescent="0.35">
      <c r="A5433" s="24">
        <f>A5432</f>
        <v>43812</v>
      </c>
      <c r="B5433" s="24" t="str">
        <f>B5432</f>
        <v>GALLUP LOCKBOX</v>
      </c>
      <c r="C5433" s="25">
        <f>SUBTOTAL(9,C5432:C5432)</f>
        <v>149.97</v>
      </c>
      <c r="D5433" s="25" t="str">
        <f t="shared" si="85"/>
        <v>TOTAL</v>
      </c>
    </row>
    <row r="5434" spans="1:5" outlineLevel="2" x14ac:dyDescent="0.35">
      <c r="A5434" s="11">
        <v>43812</v>
      </c>
      <c r="B5434" t="s">
        <v>791</v>
      </c>
      <c r="C5434" s="5">
        <v>135</v>
      </c>
      <c r="D5434" s="25" t="str">
        <f t="shared" si="85"/>
        <v/>
      </c>
      <c r="E5434" t="s">
        <v>77</v>
      </c>
    </row>
    <row r="5435" spans="1:5" outlineLevel="1" x14ac:dyDescent="0.35">
      <c r="A5435" s="24">
        <f>A5434</f>
        <v>43812</v>
      </c>
      <c r="B5435" s="24" t="str">
        <f>B5434</f>
        <v>TOMEKA GANAWAY</v>
      </c>
      <c r="C5435" s="25">
        <f>SUBTOTAL(9,C5434:C5434)</f>
        <v>135</v>
      </c>
      <c r="D5435" s="25" t="str">
        <f t="shared" si="85"/>
        <v>TOTAL</v>
      </c>
    </row>
    <row r="5436" spans="1:5" outlineLevel="2" x14ac:dyDescent="0.35">
      <c r="A5436" s="11">
        <v>43812</v>
      </c>
      <c r="B5436" t="s">
        <v>209</v>
      </c>
      <c r="C5436" s="5">
        <v>444</v>
      </c>
      <c r="D5436" s="25" t="str">
        <f t="shared" si="85"/>
        <v/>
      </c>
      <c r="E5436" t="s">
        <v>79</v>
      </c>
    </row>
    <row r="5437" spans="1:5" outlineLevel="1" x14ac:dyDescent="0.35">
      <c r="A5437" s="24">
        <f>A5436</f>
        <v>43812</v>
      </c>
      <c r="B5437" s="24" t="str">
        <f>B5436</f>
        <v>GANDY INK</v>
      </c>
      <c r="C5437" s="25">
        <f>SUBTOTAL(9,C5436:C5436)</f>
        <v>444</v>
      </c>
      <c r="D5437" s="25" t="str">
        <f t="shared" si="85"/>
        <v>TOTAL</v>
      </c>
    </row>
    <row r="5438" spans="1:5" outlineLevel="2" x14ac:dyDescent="0.35">
      <c r="A5438" s="11">
        <v>43812</v>
      </c>
      <c r="B5438" t="s">
        <v>1400</v>
      </c>
      <c r="C5438" s="5">
        <v>125</v>
      </c>
      <c r="D5438" s="25" t="str">
        <f t="shared" si="85"/>
        <v/>
      </c>
      <c r="E5438" t="s">
        <v>77</v>
      </c>
    </row>
    <row r="5439" spans="1:5" outlineLevel="2" x14ac:dyDescent="0.35">
      <c r="A5439" s="11">
        <v>43812</v>
      </c>
      <c r="B5439" t="s">
        <v>1400</v>
      </c>
      <c r="C5439" s="5">
        <v>125</v>
      </c>
      <c r="D5439" s="25" t="str">
        <f t="shared" si="85"/>
        <v/>
      </c>
      <c r="E5439" t="s">
        <v>77</v>
      </c>
    </row>
    <row r="5440" spans="1:5" outlineLevel="1" x14ac:dyDescent="0.35">
      <c r="A5440" s="24">
        <f>A5439</f>
        <v>43812</v>
      </c>
      <c r="B5440" s="24" t="str">
        <f>B5439</f>
        <v>FELIPE GARCIA</v>
      </c>
      <c r="C5440" s="25">
        <f>SUBTOTAL(9,C5438:C5439)</f>
        <v>250</v>
      </c>
      <c r="D5440" s="25" t="str">
        <f t="shared" si="85"/>
        <v>TOTAL</v>
      </c>
    </row>
    <row r="5441" spans="1:5" outlineLevel="2" x14ac:dyDescent="0.35">
      <c r="A5441" s="11">
        <v>43812</v>
      </c>
      <c r="B5441" t="s">
        <v>1401</v>
      </c>
      <c r="C5441" s="5">
        <v>125</v>
      </c>
      <c r="D5441" s="25" t="str">
        <f t="shared" si="85"/>
        <v/>
      </c>
      <c r="E5441" t="s">
        <v>77</v>
      </c>
    </row>
    <row r="5442" spans="1:5" outlineLevel="1" x14ac:dyDescent="0.35">
      <c r="A5442" s="24">
        <f>A5441</f>
        <v>43812</v>
      </c>
      <c r="B5442" s="24" t="str">
        <f>B5441</f>
        <v>RAYMOND GARCIA</v>
      </c>
      <c r="C5442" s="25">
        <f>SUBTOTAL(9,C5441:C5441)</f>
        <v>125</v>
      </c>
      <c r="D5442" s="25" t="str">
        <f t="shared" si="85"/>
        <v>TOTAL</v>
      </c>
    </row>
    <row r="5443" spans="1:5" outlineLevel="2" x14ac:dyDescent="0.35">
      <c r="A5443" s="11">
        <v>43812</v>
      </c>
      <c r="B5443" t="s">
        <v>288</v>
      </c>
      <c r="C5443" s="5">
        <v>69.989999999999995</v>
      </c>
      <c r="D5443" s="25" t="str">
        <f t="shared" si="85"/>
        <v/>
      </c>
      <c r="E5443" t="s">
        <v>85</v>
      </c>
    </row>
    <row r="5444" spans="1:5" outlineLevel="1" x14ac:dyDescent="0.35">
      <c r="A5444" s="24">
        <f>A5443</f>
        <v>43812</v>
      </c>
      <c r="B5444" s="24" t="str">
        <f>B5443</f>
        <v>GARYS TIRE &amp; AUTO SERVICE</v>
      </c>
      <c r="C5444" s="25">
        <f>SUBTOTAL(9,C5443:C5443)</f>
        <v>69.989999999999995</v>
      </c>
      <c r="D5444" s="25" t="str">
        <f t="shared" si="85"/>
        <v>TOTAL</v>
      </c>
    </row>
    <row r="5445" spans="1:5" outlineLevel="2" x14ac:dyDescent="0.35">
      <c r="A5445" s="11">
        <v>43812</v>
      </c>
      <c r="B5445" t="s">
        <v>792</v>
      </c>
      <c r="C5445" s="5">
        <v>125</v>
      </c>
      <c r="D5445" s="25" t="str">
        <f t="shared" si="85"/>
        <v/>
      </c>
      <c r="E5445" t="s">
        <v>77</v>
      </c>
    </row>
    <row r="5446" spans="1:5" outlineLevel="2" x14ac:dyDescent="0.35">
      <c r="A5446" s="11">
        <v>43812</v>
      </c>
      <c r="B5446" t="s">
        <v>792</v>
      </c>
      <c r="C5446" s="5">
        <v>125</v>
      </c>
      <c r="D5446" s="25" t="str">
        <f t="shared" si="85"/>
        <v/>
      </c>
      <c r="E5446" t="s">
        <v>77</v>
      </c>
    </row>
    <row r="5447" spans="1:5" outlineLevel="1" x14ac:dyDescent="0.35">
      <c r="A5447" s="24">
        <f>A5446</f>
        <v>43812</v>
      </c>
      <c r="B5447" s="24" t="str">
        <f>B5446</f>
        <v>FRANK J GASSER JR</v>
      </c>
      <c r="C5447" s="25">
        <f>SUBTOTAL(9,C5445:C5446)</f>
        <v>250</v>
      </c>
      <c r="D5447" s="25" t="str">
        <f t="shared" si="85"/>
        <v>TOTAL</v>
      </c>
    </row>
    <row r="5448" spans="1:5" outlineLevel="2" x14ac:dyDescent="0.35">
      <c r="A5448" s="11">
        <v>43812</v>
      </c>
      <c r="B5448" t="s">
        <v>1042</v>
      </c>
      <c r="C5448" s="5">
        <v>525</v>
      </c>
      <c r="D5448" s="25" t="str">
        <f t="shared" si="85"/>
        <v/>
      </c>
      <c r="E5448" t="s">
        <v>82</v>
      </c>
    </row>
    <row r="5449" spans="1:5" outlineLevel="1" x14ac:dyDescent="0.35">
      <c r="A5449" s="24">
        <f>A5448</f>
        <v>43812</v>
      </c>
      <c r="B5449" s="24" t="str">
        <f>B5448</f>
        <v>GCSTCA</v>
      </c>
      <c r="C5449" s="25">
        <f>SUBTOTAL(9,C5448:C5448)</f>
        <v>525</v>
      </c>
      <c r="D5449" s="25" t="str">
        <f t="shared" si="85"/>
        <v>TOTAL</v>
      </c>
    </row>
    <row r="5450" spans="1:5" outlineLevel="2" x14ac:dyDescent="0.35">
      <c r="A5450" s="11">
        <v>43812</v>
      </c>
      <c r="B5450" t="s">
        <v>1402</v>
      </c>
      <c r="C5450" s="5">
        <v>175</v>
      </c>
      <c r="D5450" s="25" t="str">
        <f t="shared" si="85"/>
        <v/>
      </c>
      <c r="E5450" t="s">
        <v>77</v>
      </c>
    </row>
    <row r="5451" spans="1:5" outlineLevel="1" x14ac:dyDescent="0.35">
      <c r="A5451" s="24">
        <f>A5450</f>
        <v>43812</v>
      </c>
      <c r="B5451" s="24" t="str">
        <f>B5450</f>
        <v>GENNIFER K GEER</v>
      </c>
      <c r="C5451" s="25">
        <f>SUBTOTAL(9,C5450:C5450)</f>
        <v>175</v>
      </c>
      <c r="D5451" s="25" t="str">
        <f t="shared" si="85"/>
        <v>TOTAL</v>
      </c>
    </row>
    <row r="5452" spans="1:5" outlineLevel="2" x14ac:dyDescent="0.35">
      <c r="A5452" s="11">
        <v>43812</v>
      </c>
      <c r="B5452" t="s">
        <v>1403</v>
      </c>
      <c r="C5452" s="5">
        <v>795</v>
      </c>
      <c r="D5452" s="25" t="str">
        <f t="shared" si="85"/>
        <v/>
      </c>
      <c r="E5452" t="s">
        <v>92</v>
      </c>
    </row>
    <row r="5453" spans="1:5" outlineLevel="1" x14ac:dyDescent="0.35">
      <c r="A5453" s="24">
        <f>A5452</f>
        <v>43812</v>
      </c>
      <c r="B5453" s="24" t="str">
        <f>B5452</f>
        <v>GENERATION GENIUS INC</v>
      </c>
      <c r="C5453" s="25">
        <f>SUBTOTAL(9,C5452:C5452)</f>
        <v>795</v>
      </c>
      <c r="D5453" s="25" t="str">
        <f t="shared" si="85"/>
        <v>TOTAL</v>
      </c>
    </row>
    <row r="5454" spans="1:5" outlineLevel="2" x14ac:dyDescent="0.35">
      <c r="A5454" s="11">
        <v>43812</v>
      </c>
      <c r="B5454" t="s">
        <v>1404</v>
      </c>
      <c r="C5454" s="5">
        <v>1375</v>
      </c>
      <c r="D5454" s="25" t="str">
        <f t="shared" si="85"/>
        <v/>
      </c>
      <c r="E5454" t="s">
        <v>79</v>
      </c>
    </row>
    <row r="5455" spans="1:5" outlineLevel="1" x14ac:dyDescent="0.35">
      <c r="A5455" s="24">
        <f>A5454</f>
        <v>43812</v>
      </c>
      <c r="B5455" s="24" t="str">
        <f>B5454</f>
        <v>GIBBS CONSULTING INC</v>
      </c>
      <c r="C5455" s="25">
        <f>SUBTOTAL(9,C5454:C5454)</f>
        <v>1375</v>
      </c>
      <c r="D5455" s="25" t="str">
        <f t="shared" si="85"/>
        <v>TOTAL</v>
      </c>
    </row>
    <row r="5456" spans="1:5" outlineLevel="2" x14ac:dyDescent="0.35">
      <c r="A5456" s="11">
        <v>43812</v>
      </c>
      <c r="B5456" t="s">
        <v>1405</v>
      </c>
      <c r="C5456" s="5">
        <v>115</v>
      </c>
      <c r="D5456" s="25" t="str">
        <f t="shared" si="85"/>
        <v/>
      </c>
      <c r="E5456" t="s">
        <v>77</v>
      </c>
    </row>
    <row r="5457" spans="1:5" outlineLevel="2" x14ac:dyDescent="0.35">
      <c r="A5457" s="11">
        <v>43812</v>
      </c>
      <c r="B5457" t="s">
        <v>1405</v>
      </c>
      <c r="C5457" s="5">
        <v>115</v>
      </c>
      <c r="D5457" s="25" t="str">
        <f t="shared" si="85"/>
        <v/>
      </c>
      <c r="E5457" t="s">
        <v>77</v>
      </c>
    </row>
    <row r="5458" spans="1:5" outlineLevel="2" x14ac:dyDescent="0.35">
      <c r="A5458" s="11">
        <v>43812</v>
      </c>
      <c r="B5458" t="s">
        <v>1405</v>
      </c>
      <c r="C5458" s="5">
        <v>115</v>
      </c>
      <c r="D5458" s="25" t="str">
        <f t="shared" si="85"/>
        <v/>
      </c>
      <c r="E5458" t="s">
        <v>77</v>
      </c>
    </row>
    <row r="5459" spans="1:5" outlineLevel="1" x14ac:dyDescent="0.35">
      <c r="A5459" s="24">
        <f>A5458</f>
        <v>43812</v>
      </c>
      <c r="B5459" s="24" t="str">
        <f>B5458</f>
        <v>MICHAEL GIBSON</v>
      </c>
      <c r="C5459" s="25">
        <f>SUBTOTAL(9,C5456:C5458)</f>
        <v>345</v>
      </c>
      <c r="D5459" s="25" t="str">
        <f t="shared" si="85"/>
        <v>TOTAL</v>
      </c>
    </row>
    <row r="5460" spans="1:5" outlineLevel="2" x14ac:dyDescent="0.35">
      <c r="A5460" s="11">
        <v>43812</v>
      </c>
      <c r="B5460" t="s">
        <v>473</v>
      </c>
      <c r="C5460" s="5">
        <v>115</v>
      </c>
      <c r="D5460" s="25" t="str">
        <f t="shared" si="85"/>
        <v/>
      </c>
      <c r="E5460" t="s">
        <v>77</v>
      </c>
    </row>
    <row r="5461" spans="1:5" outlineLevel="1" x14ac:dyDescent="0.35">
      <c r="A5461" s="24">
        <f>A5460</f>
        <v>43812</v>
      </c>
      <c r="B5461" s="24" t="str">
        <f>B5460</f>
        <v>TYRONE GILLUM</v>
      </c>
      <c r="C5461" s="25">
        <f>SUBTOTAL(9,C5460:C5460)</f>
        <v>115</v>
      </c>
      <c r="D5461" s="25" t="str">
        <f t="shared" si="85"/>
        <v>TOTAL</v>
      </c>
    </row>
    <row r="5462" spans="1:5" outlineLevel="2" x14ac:dyDescent="0.35">
      <c r="A5462" s="11">
        <v>43812</v>
      </c>
      <c r="B5462" t="s">
        <v>1406</v>
      </c>
      <c r="C5462" s="5">
        <v>499</v>
      </c>
      <c r="D5462" s="25" t="str">
        <f t="shared" ref="D5462:D5525" si="86">IF(E5462="","TOTAL","")</f>
        <v/>
      </c>
      <c r="E5462" t="s">
        <v>82</v>
      </c>
    </row>
    <row r="5463" spans="1:5" outlineLevel="1" x14ac:dyDescent="0.35">
      <c r="A5463" s="24">
        <f>A5462</f>
        <v>43812</v>
      </c>
      <c r="B5463" s="24" t="str">
        <f>B5462</f>
        <v>GLAZIER CLINICS</v>
      </c>
      <c r="C5463" s="25">
        <f>SUBTOTAL(9,C5462:C5462)</f>
        <v>499</v>
      </c>
      <c r="D5463" s="25" t="str">
        <f t="shared" si="86"/>
        <v>TOTAL</v>
      </c>
    </row>
    <row r="5464" spans="1:5" outlineLevel="2" x14ac:dyDescent="0.35">
      <c r="A5464" s="11">
        <v>43812</v>
      </c>
      <c r="B5464" t="s">
        <v>652</v>
      </c>
      <c r="C5464" s="5">
        <v>41.56</v>
      </c>
      <c r="D5464" s="25" t="str">
        <f t="shared" si="86"/>
        <v/>
      </c>
      <c r="E5464" t="s">
        <v>81</v>
      </c>
    </row>
    <row r="5465" spans="1:5" outlineLevel="2" x14ac:dyDescent="0.35">
      <c r="A5465" s="11">
        <v>43812</v>
      </c>
      <c r="B5465" t="s">
        <v>652</v>
      </c>
      <c r="C5465" s="5">
        <v>250</v>
      </c>
      <c r="D5465" s="25" t="str">
        <f t="shared" si="86"/>
        <v/>
      </c>
      <c r="E5465" t="s">
        <v>85</v>
      </c>
    </row>
    <row r="5466" spans="1:5" outlineLevel="2" x14ac:dyDescent="0.35">
      <c r="A5466" s="11">
        <v>43812</v>
      </c>
      <c r="B5466" t="s">
        <v>652</v>
      </c>
      <c r="C5466" s="5">
        <v>500</v>
      </c>
      <c r="D5466" s="25" t="str">
        <f t="shared" si="86"/>
        <v/>
      </c>
      <c r="E5466" t="s">
        <v>85</v>
      </c>
    </row>
    <row r="5467" spans="1:5" outlineLevel="1" x14ac:dyDescent="0.35">
      <c r="A5467" s="24">
        <f>A5466</f>
        <v>43812</v>
      </c>
      <c r="B5467" s="24" t="str">
        <f>B5466</f>
        <v>GOES SALES OF TEXAS INC</v>
      </c>
      <c r="C5467" s="25">
        <f>SUBTOTAL(9,C5464:C5466)</f>
        <v>791.56</v>
      </c>
      <c r="D5467" s="25" t="str">
        <f t="shared" si="86"/>
        <v>TOTAL</v>
      </c>
    </row>
    <row r="5468" spans="1:5" outlineLevel="2" x14ac:dyDescent="0.35">
      <c r="A5468" s="11">
        <v>43812</v>
      </c>
      <c r="B5468" t="s">
        <v>64</v>
      </c>
      <c r="C5468" s="5">
        <v>150</v>
      </c>
      <c r="D5468" s="25" t="str">
        <f t="shared" si="86"/>
        <v/>
      </c>
      <c r="E5468" t="s">
        <v>85</v>
      </c>
    </row>
    <row r="5469" spans="1:5" outlineLevel="2" x14ac:dyDescent="0.35">
      <c r="A5469" s="11">
        <v>43812</v>
      </c>
      <c r="B5469" t="s">
        <v>64</v>
      </c>
      <c r="C5469" s="5">
        <v>75</v>
      </c>
      <c r="D5469" s="25" t="str">
        <f t="shared" si="86"/>
        <v/>
      </c>
      <c r="E5469" t="s">
        <v>85</v>
      </c>
    </row>
    <row r="5470" spans="1:5" outlineLevel="1" x14ac:dyDescent="0.35">
      <c r="A5470" s="24">
        <f>A5469</f>
        <v>43812</v>
      </c>
      <c r="B5470" s="24" t="str">
        <f>B5469</f>
        <v>GOLBOWS GARAGE INC</v>
      </c>
      <c r="C5470" s="25">
        <f>SUBTOTAL(9,C5468:C5469)</f>
        <v>225</v>
      </c>
      <c r="D5470" s="25" t="str">
        <f t="shared" si="86"/>
        <v>TOTAL</v>
      </c>
    </row>
    <row r="5471" spans="1:5" outlineLevel="2" x14ac:dyDescent="0.35">
      <c r="A5471" s="11">
        <v>43812</v>
      </c>
      <c r="B5471" t="s">
        <v>1407</v>
      </c>
      <c r="C5471" s="5">
        <v>125</v>
      </c>
      <c r="D5471" s="25" t="str">
        <f t="shared" si="86"/>
        <v/>
      </c>
      <c r="E5471" t="s">
        <v>77</v>
      </c>
    </row>
    <row r="5472" spans="1:5" outlineLevel="1" x14ac:dyDescent="0.35">
      <c r="A5472" s="24">
        <f>A5471</f>
        <v>43812</v>
      </c>
      <c r="B5472" s="24" t="str">
        <f>B5471</f>
        <v>DEBORAH GONZALEZ</v>
      </c>
      <c r="C5472" s="25">
        <f>SUBTOTAL(9,C5471:C5471)</f>
        <v>125</v>
      </c>
      <c r="D5472" s="25" t="str">
        <f t="shared" si="86"/>
        <v>TOTAL</v>
      </c>
    </row>
    <row r="5473" spans="1:5" outlineLevel="2" x14ac:dyDescent="0.35">
      <c r="A5473" s="11">
        <v>43812</v>
      </c>
      <c r="B5473" t="s">
        <v>31</v>
      </c>
      <c r="C5473" s="5">
        <v>1396</v>
      </c>
      <c r="D5473" s="25" t="str">
        <f t="shared" si="86"/>
        <v/>
      </c>
      <c r="E5473" t="s">
        <v>79</v>
      </c>
    </row>
    <row r="5474" spans="1:5" outlineLevel="2" x14ac:dyDescent="0.35">
      <c r="A5474" s="11">
        <v>43812</v>
      </c>
      <c r="B5474" t="s">
        <v>31</v>
      </c>
      <c r="C5474" s="5">
        <v>-98.6</v>
      </c>
      <c r="D5474" s="25" t="str">
        <f t="shared" si="86"/>
        <v/>
      </c>
      <c r="E5474" t="s">
        <v>81</v>
      </c>
    </row>
    <row r="5475" spans="1:5" outlineLevel="2" x14ac:dyDescent="0.35">
      <c r="A5475" s="11">
        <v>43812</v>
      </c>
      <c r="B5475" t="s">
        <v>31</v>
      </c>
      <c r="C5475" s="5">
        <v>19.36</v>
      </c>
      <c r="D5475" s="25" t="str">
        <f t="shared" si="86"/>
        <v/>
      </c>
      <c r="E5475" t="s">
        <v>81</v>
      </c>
    </row>
    <row r="5476" spans="1:5" outlineLevel="2" x14ac:dyDescent="0.35">
      <c r="A5476" s="11">
        <v>43812</v>
      </c>
      <c r="B5476" t="s">
        <v>31</v>
      </c>
      <c r="C5476" s="5">
        <v>33.520000000000003</v>
      </c>
      <c r="D5476" s="25" t="str">
        <f t="shared" si="86"/>
        <v/>
      </c>
      <c r="E5476" t="s">
        <v>81</v>
      </c>
    </row>
    <row r="5477" spans="1:5" outlineLevel="2" x14ac:dyDescent="0.35">
      <c r="A5477" s="11">
        <v>43812</v>
      </c>
      <c r="B5477" t="s">
        <v>31</v>
      </c>
      <c r="C5477" s="5">
        <v>61.92</v>
      </c>
      <c r="D5477" s="25" t="str">
        <f t="shared" si="86"/>
        <v/>
      </c>
      <c r="E5477" t="s">
        <v>79</v>
      </c>
    </row>
    <row r="5478" spans="1:5" outlineLevel="2" x14ac:dyDescent="0.35">
      <c r="A5478" s="11">
        <v>43812</v>
      </c>
      <c r="B5478" t="s">
        <v>31</v>
      </c>
      <c r="C5478" s="5">
        <v>468.99</v>
      </c>
      <c r="D5478" s="25" t="str">
        <f t="shared" si="86"/>
        <v/>
      </c>
      <c r="E5478" t="s">
        <v>81</v>
      </c>
    </row>
    <row r="5479" spans="1:5" outlineLevel="2" x14ac:dyDescent="0.35">
      <c r="A5479" s="11">
        <v>43812</v>
      </c>
      <c r="B5479" t="s">
        <v>31</v>
      </c>
      <c r="C5479" s="5">
        <v>679.8</v>
      </c>
      <c r="D5479" s="25" t="str">
        <f t="shared" si="86"/>
        <v/>
      </c>
      <c r="E5479" t="s">
        <v>81</v>
      </c>
    </row>
    <row r="5480" spans="1:5" outlineLevel="2" x14ac:dyDescent="0.35">
      <c r="A5480" s="11">
        <v>43812</v>
      </c>
      <c r="B5480" t="s">
        <v>31</v>
      </c>
      <c r="C5480" s="5">
        <v>144.47999999999999</v>
      </c>
      <c r="D5480" s="25" t="str">
        <f t="shared" si="86"/>
        <v/>
      </c>
      <c r="E5480" t="s">
        <v>81</v>
      </c>
    </row>
    <row r="5481" spans="1:5" outlineLevel="2" x14ac:dyDescent="0.35">
      <c r="A5481" s="11">
        <v>43812</v>
      </c>
      <c r="B5481" t="s">
        <v>31</v>
      </c>
      <c r="C5481" s="5">
        <v>86.22</v>
      </c>
      <c r="D5481" s="25" t="str">
        <f t="shared" si="86"/>
        <v/>
      </c>
      <c r="E5481" t="s">
        <v>81</v>
      </c>
    </row>
    <row r="5482" spans="1:5" outlineLevel="2" x14ac:dyDescent="0.35">
      <c r="A5482" s="11">
        <v>43812</v>
      </c>
      <c r="B5482" t="s">
        <v>31</v>
      </c>
      <c r="C5482" s="5">
        <v>9.7100000000000009</v>
      </c>
      <c r="D5482" s="25" t="str">
        <f t="shared" si="86"/>
        <v/>
      </c>
      <c r="E5482" t="s">
        <v>81</v>
      </c>
    </row>
    <row r="5483" spans="1:5" outlineLevel="2" x14ac:dyDescent="0.35">
      <c r="A5483" s="11">
        <v>43812</v>
      </c>
      <c r="B5483" t="s">
        <v>31</v>
      </c>
      <c r="C5483" s="5">
        <v>78.650000000000006</v>
      </c>
      <c r="D5483" s="25" t="str">
        <f t="shared" si="86"/>
        <v/>
      </c>
      <c r="E5483" t="s">
        <v>81</v>
      </c>
    </row>
    <row r="5484" spans="1:5" outlineLevel="2" x14ac:dyDescent="0.35">
      <c r="A5484" s="11">
        <v>43812</v>
      </c>
      <c r="B5484" t="s">
        <v>31</v>
      </c>
      <c r="C5484" s="5">
        <v>58.17</v>
      </c>
      <c r="D5484" s="25" t="str">
        <f t="shared" si="86"/>
        <v/>
      </c>
      <c r="E5484" t="s">
        <v>81</v>
      </c>
    </row>
    <row r="5485" spans="1:5" outlineLevel="2" x14ac:dyDescent="0.35">
      <c r="A5485" s="11">
        <v>43812</v>
      </c>
      <c r="B5485" t="s">
        <v>31</v>
      </c>
      <c r="C5485" s="5">
        <v>17.68</v>
      </c>
      <c r="D5485" s="25" t="str">
        <f t="shared" si="86"/>
        <v/>
      </c>
      <c r="E5485" t="s">
        <v>81</v>
      </c>
    </row>
    <row r="5486" spans="1:5" outlineLevel="2" x14ac:dyDescent="0.35">
      <c r="A5486" s="11">
        <v>43812</v>
      </c>
      <c r="B5486" t="s">
        <v>31</v>
      </c>
      <c r="C5486" s="5">
        <v>3.16</v>
      </c>
      <c r="D5486" s="25" t="str">
        <f t="shared" si="86"/>
        <v/>
      </c>
      <c r="E5486" t="s">
        <v>81</v>
      </c>
    </row>
    <row r="5487" spans="1:5" outlineLevel="1" x14ac:dyDescent="0.35">
      <c r="A5487" s="24">
        <f>A5486</f>
        <v>43812</v>
      </c>
      <c r="B5487" s="24" t="str">
        <f>B5486</f>
        <v>GRAINGER INC</v>
      </c>
      <c r="C5487" s="25">
        <f>SUBTOTAL(9,C5473:C5486)</f>
        <v>2959.0599999999995</v>
      </c>
      <c r="D5487" s="25" t="str">
        <f t="shared" si="86"/>
        <v>TOTAL</v>
      </c>
    </row>
    <row r="5488" spans="1:5" outlineLevel="2" x14ac:dyDescent="0.35">
      <c r="A5488" s="11">
        <v>43812</v>
      </c>
      <c r="B5488" t="s">
        <v>1051</v>
      </c>
      <c r="C5488" s="5">
        <v>125</v>
      </c>
      <c r="D5488" s="25" t="str">
        <f t="shared" si="86"/>
        <v/>
      </c>
      <c r="E5488" t="s">
        <v>77</v>
      </c>
    </row>
    <row r="5489" spans="1:5" outlineLevel="2" x14ac:dyDescent="0.35">
      <c r="A5489" s="11">
        <v>43812</v>
      </c>
      <c r="B5489" t="s">
        <v>1051</v>
      </c>
      <c r="C5489" s="5">
        <v>125</v>
      </c>
      <c r="D5489" s="25" t="str">
        <f t="shared" si="86"/>
        <v/>
      </c>
      <c r="E5489" t="s">
        <v>77</v>
      </c>
    </row>
    <row r="5490" spans="1:5" outlineLevel="1" x14ac:dyDescent="0.35">
      <c r="A5490" s="24">
        <f>A5489</f>
        <v>43812</v>
      </c>
      <c r="B5490" s="24" t="str">
        <f>B5489</f>
        <v>ANDRE S GRANT</v>
      </c>
      <c r="C5490" s="25">
        <f>SUBTOTAL(9,C5488:C5489)</f>
        <v>250</v>
      </c>
      <c r="D5490" s="25" t="str">
        <f t="shared" si="86"/>
        <v>TOTAL</v>
      </c>
    </row>
    <row r="5491" spans="1:5" outlineLevel="2" x14ac:dyDescent="0.35">
      <c r="A5491" s="11">
        <v>43812</v>
      </c>
      <c r="B5491" t="s">
        <v>1408</v>
      </c>
      <c r="C5491" s="5">
        <v>115</v>
      </c>
      <c r="D5491" s="25" t="str">
        <f t="shared" si="86"/>
        <v/>
      </c>
      <c r="E5491" t="s">
        <v>77</v>
      </c>
    </row>
    <row r="5492" spans="1:5" outlineLevel="1" x14ac:dyDescent="0.35">
      <c r="A5492" s="24">
        <f>A5491</f>
        <v>43812</v>
      </c>
      <c r="B5492" s="24" t="str">
        <f>B5491</f>
        <v>WAYNE GRAPPIE</v>
      </c>
      <c r="C5492" s="25">
        <f>SUBTOTAL(9,C5491:C5491)</f>
        <v>115</v>
      </c>
      <c r="D5492" s="25" t="str">
        <f t="shared" si="86"/>
        <v>TOTAL</v>
      </c>
    </row>
    <row r="5493" spans="1:5" outlineLevel="2" x14ac:dyDescent="0.35">
      <c r="A5493" s="11">
        <v>43812</v>
      </c>
      <c r="B5493" t="s">
        <v>371</v>
      </c>
      <c r="C5493" s="5">
        <v>160</v>
      </c>
      <c r="D5493" s="25" t="str">
        <f t="shared" si="86"/>
        <v/>
      </c>
      <c r="E5493" t="s">
        <v>77</v>
      </c>
    </row>
    <row r="5494" spans="1:5" outlineLevel="1" x14ac:dyDescent="0.35">
      <c r="A5494" s="24">
        <f>A5493</f>
        <v>43812</v>
      </c>
      <c r="B5494" s="24" t="str">
        <f>B5493</f>
        <v>JUSTIN ROYCE GRAY</v>
      </c>
      <c r="C5494" s="25">
        <f>SUBTOTAL(9,C5493:C5493)</f>
        <v>160</v>
      </c>
      <c r="D5494" s="25" t="str">
        <f t="shared" si="86"/>
        <v>TOTAL</v>
      </c>
    </row>
    <row r="5495" spans="1:5" outlineLevel="2" x14ac:dyDescent="0.35">
      <c r="A5495" s="11">
        <v>43812</v>
      </c>
      <c r="B5495" t="s">
        <v>286</v>
      </c>
      <c r="C5495" s="5">
        <v>908.64</v>
      </c>
      <c r="D5495" s="25" t="str">
        <f t="shared" si="86"/>
        <v/>
      </c>
      <c r="E5495" t="s">
        <v>81</v>
      </c>
    </row>
    <row r="5496" spans="1:5" outlineLevel="2" x14ac:dyDescent="0.35">
      <c r="A5496" s="11">
        <v>43812</v>
      </c>
      <c r="B5496" t="s">
        <v>286</v>
      </c>
      <c r="C5496" s="5">
        <v>1660.4</v>
      </c>
      <c r="D5496" s="25" t="str">
        <f t="shared" si="86"/>
        <v/>
      </c>
      <c r="E5496" t="s">
        <v>81</v>
      </c>
    </row>
    <row r="5497" spans="1:5" outlineLevel="1" x14ac:dyDescent="0.35">
      <c r="A5497" s="24">
        <f>A5496</f>
        <v>43812</v>
      </c>
      <c r="B5497" s="24" t="str">
        <f>B5496</f>
        <v>GRAYBAR</v>
      </c>
      <c r="C5497" s="25">
        <f>SUBTOTAL(9,C5495:C5496)</f>
        <v>2569.04</v>
      </c>
      <c r="D5497" s="25" t="str">
        <f t="shared" si="86"/>
        <v>TOTAL</v>
      </c>
    </row>
    <row r="5498" spans="1:5" outlineLevel="2" x14ac:dyDescent="0.35">
      <c r="A5498" s="11">
        <v>43812</v>
      </c>
      <c r="B5498" t="s">
        <v>653</v>
      </c>
      <c r="C5498" s="5">
        <v>57.69</v>
      </c>
      <c r="D5498" s="25" t="str">
        <f t="shared" si="86"/>
        <v/>
      </c>
      <c r="E5498" t="s">
        <v>93</v>
      </c>
    </row>
    <row r="5499" spans="1:5" outlineLevel="1" x14ac:dyDescent="0.35">
      <c r="A5499" s="24">
        <f>A5498</f>
        <v>43812</v>
      </c>
      <c r="B5499" s="24" t="str">
        <f>B5498</f>
        <v>GREAT HARVEST BREAD COMPANY</v>
      </c>
      <c r="C5499" s="25">
        <f>SUBTOTAL(9,C5498:C5498)</f>
        <v>57.69</v>
      </c>
      <c r="D5499" s="25" t="str">
        <f t="shared" si="86"/>
        <v>TOTAL</v>
      </c>
    </row>
    <row r="5500" spans="1:5" outlineLevel="2" x14ac:dyDescent="0.35">
      <c r="A5500" s="11">
        <v>43812</v>
      </c>
      <c r="B5500" t="s">
        <v>1409</v>
      </c>
      <c r="C5500" s="5">
        <v>125</v>
      </c>
      <c r="D5500" s="25" t="str">
        <f t="shared" si="86"/>
        <v/>
      </c>
      <c r="E5500" t="s">
        <v>77</v>
      </c>
    </row>
    <row r="5501" spans="1:5" outlineLevel="1" x14ac:dyDescent="0.35">
      <c r="A5501" s="24">
        <f>A5500</f>
        <v>43812</v>
      </c>
      <c r="B5501" s="24" t="str">
        <f>B5500</f>
        <v>KAVIN GREEN</v>
      </c>
      <c r="C5501" s="25">
        <f>SUBTOTAL(9,C5500:C5500)</f>
        <v>125</v>
      </c>
      <c r="D5501" s="25" t="str">
        <f t="shared" si="86"/>
        <v>TOTAL</v>
      </c>
    </row>
    <row r="5502" spans="1:5" outlineLevel="2" x14ac:dyDescent="0.35">
      <c r="A5502" s="11">
        <v>43812</v>
      </c>
      <c r="B5502" t="s">
        <v>289</v>
      </c>
      <c r="C5502" s="5">
        <v>2062.5</v>
      </c>
      <c r="D5502" s="25" t="str">
        <f t="shared" si="86"/>
        <v/>
      </c>
      <c r="E5502" t="s">
        <v>88</v>
      </c>
    </row>
    <row r="5503" spans="1:5" outlineLevel="2" x14ac:dyDescent="0.35">
      <c r="A5503" s="11">
        <v>43812</v>
      </c>
      <c r="B5503" t="s">
        <v>289</v>
      </c>
      <c r="C5503" s="5">
        <v>2062.5</v>
      </c>
      <c r="D5503" s="25" t="str">
        <f t="shared" si="86"/>
        <v/>
      </c>
      <c r="E5503" t="s">
        <v>88</v>
      </c>
    </row>
    <row r="5504" spans="1:5" outlineLevel="2" x14ac:dyDescent="0.35">
      <c r="A5504" s="11">
        <v>43812</v>
      </c>
      <c r="B5504" t="s">
        <v>289</v>
      </c>
      <c r="C5504" s="5">
        <v>2062.5</v>
      </c>
      <c r="D5504" s="25" t="str">
        <f t="shared" si="86"/>
        <v/>
      </c>
      <c r="E5504" t="s">
        <v>88</v>
      </c>
    </row>
    <row r="5505" spans="1:5" outlineLevel="2" x14ac:dyDescent="0.35">
      <c r="A5505" s="11">
        <v>43812</v>
      </c>
      <c r="B5505" t="s">
        <v>289</v>
      </c>
      <c r="C5505" s="5">
        <v>2062.5</v>
      </c>
      <c r="D5505" s="25" t="str">
        <f t="shared" si="86"/>
        <v/>
      </c>
      <c r="E5505" t="s">
        <v>88</v>
      </c>
    </row>
    <row r="5506" spans="1:5" outlineLevel="1" x14ac:dyDescent="0.35">
      <c r="A5506" s="24">
        <f>A5505</f>
        <v>43812</v>
      </c>
      <c r="B5506" s="24" t="str">
        <f>B5505</f>
        <v>GREEN STAR ENGINEERING LLC</v>
      </c>
      <c r="C5506" s="25">
        <f>SUBTOTAL(9,C5502:C5505)</f>
        <v>8250</v>
      </c>
      <c r="D5506" s="25" t="str">
        <f t="shared" si="86"/>
        <v>TOTAL</v>
      </c>
    </row>
    <row r="5507" spans="1:5" outlineLevel="2" x14ac:dyDescent="0.35">
      <c r="A5507" s="11">
        <v>43812</v>
      </c>
      <c r="B5507" t="s">
        <v>1410</v>
      </c>
      <c r="C5507" s="5">
        <v>150</v>
      </c>
      <c r="D5507" s="25" t="str">
        <f t="shared" si="86"/>
        <v/>
      </c>
      <c r="E5507" t="s">
        <v>77</v>
      </c>
    </row>
    <row r="5508" spans="1:5" outlineLevel="1" x14ac:dyDescent="0.35">
      <c r="A5508" s="24">
        <f>A5507</f>
        <v>43812</v>
      </c>
      <c r="B5508" s="24" t="str">
        <f>B5507</f>
        <v>DOUGLAS GREENE</v>
      </c>
      <c r="C5508" s="25">
        <f>SUBTOTAL(9,C5507:C5507)</f>
        <v>150</v>
      </c>
      <c r="D5508" s="25" t="str">
        <f t="shared" si="86"/>
        <v>TOTAL</v>
      </c>
    </row>
    <row r="5509" spans="1:5" outlineLevel="2" x14ac:dyDescent="0.35">
      <c r="A5509" s="11">
        <v>43812</v>
      </c>
      <c r="B5509" t="s">
        <v>1411</v>
      </c>
      <c r="C5509" s="5">
        <v>135</v>
      </c>
      <c r="D5509" s="25" t="str">
        <f t="shared" si="86"/>
        <v/>
      </c>
      <c r="E5509" t="s">
        <v>77</v>
      </c>
    </row>
    <row r="5510" spans="1:5" outlineLevel="1" x14ac:dyDescent="0.35">
      <c r="A5510" s="24">
        <f>A5509</f>
        <v>43812</v>
      </c>
      <c r="B5510" s="24" t="str">
        <f>B5509</f>
        <v>GERALD S GREENE</v>
      </c>
      <c r="C5510" s="25">
        <f>SUBTOTAL(9,C5509:C5509)</f>
        <v>135</v>
      </c>
      <c r="D5510" s="25" t="str">
        <f t="shared" si="86"/>
        <v>TOTAL</v>
      </c>
    </row>
    <row r="5511" spans="1:5" outlineLevel="2" x14ac:dyDescent="0.35">
      <c r="A5511" s="11">
        <v>43812</v>
      </c>
      <c r="B5511" t="s">
        <v>264</v>
      </c>
      <c r="C5511" s="5">
        <v>240</v>
      </c>
      <c r="D5511" s="25" t="str">
        <f t="shared" si="86"/>
        <v/>
      </c>
      <c r="E5511" t="s">
        <v>79</v>
      </c>
    </row>
    <row r="5512" spans="1:5" outlineLevel="1" x14ac:dyDescent="0.35">
      <c r="A5512" s="24">
        <f>A5511</f>
        <v>43812</v>
      </c>
      <c r="B5512" s="24" t="str">
        <f>B5511</f>
        <v>GREENHOUSE ROAD LANDFILL LP</v>
      </c>
      <c r="C5512" s="25">
        <f>SUBTOTAL(9,C5511:C5511)</f>
        <v>240</v>
      </c>
      <c r="D5512" s="25" t="str">
        <f t="shared" si="86"/>
        <v>TOTAL</v>
      </c>
    </row>
    <row r="5513" spans="1:5" outlineLevel="2" x14ac:dyDescent="0.35">
      <c r="A5513" s="11">
        <v>43812</v>
      </c>
      <c r="B5513" t="s">
        <v>1412</v>
      </c>
      <c r="C5513" s="5">
        <v>150</v>
      </c>
      <c r="D5513" s="25" t="str">
        <f t="shared" si="86"/>
        <v/>
      </c>
      <c r="E5513" t="s">
        <v>77</v>
      </c>
    </row>
    <row r="5514" spans="1:5" outlineLevel="1" x14ac:dyDescent="0.35">
      <c r="A5514" s="24">
        <f>A5513</f>
        <v>43812</v>
      </c>
      <c r="B5514" s="24" t="str">
        <f>B5513</f>
        <v>ROBERT GUTIERREZ</v>
      </c>
      <c r="C5514" s="25">
        <f>SUBTOTAL(9,C5513:C5513)</f>
        <v>150</v>
      </c>
      <c r="D5514" s="25" t="str">
        <f t="shared" si="86"/>
        <v>TOTAL</v>
      </c>
    </row>
    <row r="5515" spans="1:5" outlineLevel="2" x14ac:dyDescent="0.35">
      <c r="A5515" s="11">
        <v>43812</v>
      </c>
      <c r="B5515" t="s">
        <v>32</v>
      </c>
      <c r="C5515" s="5">
        <v>1387.82</v>
      </c>
      <c r="D5515" s="25" t="str">
        <f t="shared" si="86"/>
        <v/>
      </c>
      <c r="E5515" t="s">
        <v>77</v>
      </c>
    </row>
    <row r="5516" spans="1:5" outlineLevel="1" x14ac:dyDescent="0.35">
      <c r="A5516" s="24">
        <f>A5515</f>
        <v>43812</v>
      </c>
      <c r="B5516" s="24" t="str">
        <f>B5515</f>
        <v>H C D E</v>
      </c>
      <c r="C5516" s="25">
        <f>SUBTOTAL(9,C5515:C5515)</f>
        <v>1387.82</v>
      </c>
      <c r="D5516" s="25" t="str">
        <f t="shared" si="86"/>
        <v>TOTAL</v>
      </c>
    </row>
    <row r="5517" spans="1:5" outlineLevel="2" x14ac:dyDescent="0.35">
      <c r="A5517" s="11">
        <v>43812</v>
      </c>
      <c r="B5517" t="s">
        <v>32</v>
      </c>
      <c r="C5517" s="5">
        <v>288897.5</v>
      </c>
      <c r="D5517" s="25" t="str">
        <f t="shared" si="86"/>
        <v/>
      </c>
      <c r="E5517" t="s">
        <v>77</v>
      </c>
    </row>
    <row r="5518" spans="1:5" outlineLevel="1" x14ac:dyDescent="0.35">
      <c r="A5518" s="24">
        <f>A5517</f>
        <v>43812</v>
      </c>
      <c r="B5518" s="24" t="str">
        <f>B5517</f>
        <v>H C D E</v>
      </c>
      <c r="C5518" s="25">
        <f>SUBTOTAL(9,C5517:C5517)</f>
        <v>288897.5</v>
      </c>
      <c r="D5518" s="25" t="str">
        <f t="shared" si="86"/>
        <v>TOTAL</v>
      </c>
    </row>
    <row r="5519" spans="1:5" outlineLevel="2" x14ac:dyDescent="0.35">
      <c r="A5519" s="11">
        <v>43812</v>
      </c>
      <c r="B5519" t="s">
        <v>138</v>
      </c>
      <c r="C5519" s="5">
        <v>300</v>
      </c>
      <c r="D5519" s="25" t="str">
        <f t="shared" si="86"/>
        <v/>
      </c>
      <c r="E5519" t="s">
        <v>89</v>
      </c>
    </row>
    <row r="5520" spans="1:5" outlineLevel="2" x14ac:dyDescent="0.35">
      <c r="A5520" s="11">
        <v>43812</v>
      </c>
      <c r="B5520" t="s">
        <v>138</v>
      </c>
      <c r="C5520" s="5">
        <v>33.21</v>
      </c>
      <c r="D5520" s="25" t="str">
        <f t="shared" si="86"/>
        <v/>
      </c>
      <c r="E5520" t="s">
        <v>89</v>
      </c>
    </row>
    <row r="5521" spans="1:5" outlineLevel="2" x14ac:dyDescent="0.35">
      <c r="A5521" s="11">
        <v>43812</v>
      </c>
      <c r="B5521" t="s">
        <v>138</v>
      </c>
      <c r="C5521" s="5">
        <v>23.86</v>
      </c>
      <c r="D5521" s="25" t="str">
        <f t="shared" si="86"/>
        <v/>
      </c>
      <c r="E5521" t="s">
        <v>89</v>
      </c>
    </row>
    <row r="5522" spans="1:5" outlineLevel="2" x14ac:dyDescent="0.35">
      <c r="A5522" s="11">
        <v>43812</v>
      </c>
      <c r="B5522" t="s">
        <v>138</v>
      </c>
      <c r="C5522" s="5">
        <v>76.98</v>
      </c>
      <c r="D5522" s="25" t="str">
        <f t="shared" si="86"/>
        <v/>
      </c>
      <c r="E5522" t="s">
        <v>76</v>
      </c>
    </row>
    <row r="5523" spans="1:5" outlineLevel="2" x14ac:dyDescent="0.35">
      <c r="A5523" s="11">
        <v>43812</v>
      </c>
      <c r="B5523" t="s">
        <v>138</v>
      </c>
      <c r="C5523" s="5">
        <v>236.15</v>
      </c>
      <c r="D5523" s="25" t="str">
        <f t="shared" si="86"/>
        <v/>
      </c>
      <c r="E5523" t="s">
        <v>89</v>
      </c>
    </row>
    <row r="5524" spans="1:5" outlineLevel="2" x14ac:dyDescent="0.35">
      <c r="A5524" s="11">
        <v>43812</v>
      </c>
      <c r="B5524" t="s">
        <v>138</v>
      </c>
      <c r="C5524" s="5">
        <v>58.18</v>
      </c>
      <c r="D5524" s="25" t="str">
        <f t="shared" si="86"/>
        <v/>
      </c>
      <c r="E5524" t="s">
        <v>89</v>
      </c>
    </row>
    <row r="5525" spans="1:5" outlineLevel="2" x14ac:dyDescent="0.35">
      <c r="A5525" s="11">
        <v>43812</v>
      </c>
      <c r="B5525" t="s">
        <v>138</v>
      </c>
      <c r="C5525" s="5">
        <v>48.5</v>
      </c>
      <c r="D5525" s="25" t="str">
        <f t="shared" si="86"/>
        <v/>
      </c>
      <c r="E5525" t="s">
        <v>93</v>
      </c>
    </row>
    <row r="5526" spans="1:5" outlineLevel="2" x14ac:dyDescent="0.35">
      <c r="A5526" s="11">
        <v>43812</v>
      </c>
      <c r="B5526" t="s">
        <v>138</v>
      </c>
      <c r="C5526" s="5">
        <v>42.73</v>
      </c>
      <c r="D5526" s="25" t="str">
        <f t="shared" ref="D5526:D5589" si="87">IF(E5526="","TOTAL","")</f>
        <v/>
      </c>
      <c r="E5526" t="s">
        <v>93</v>
      </c>
    </row>
    <row r="5527" spans="1:5" outlineLevel="2" x14ac:dyDescent="0.35">
      <c r="A5527" s="11">
        <v>43812</v>
      </c>
      <c r="B5527" t="s">
        <v>138</v>
      </c>
      <c r="C5527" s="5">
        <v>124.34</v>
      </c>
      <c r="D5527" s="25" t="str">
        <f t="shared" si="87"/>
        <v/>
      </c>
      <c r="E5527" t="s">
        <v>76</v>
      </c>
    </row>
    <row r="5528" spans="1:5" outlineLevel="2" x14ac:dyDescent="0.35">
      <c r="A5528" s="11">
        <v>43812</v>
      </c>
      <c r="B5528" t="s">
        <v>138</v>
      </c>
      <c r="C5528" s="5">
        <v>87.74</v>
      </c>
      <c r="D5528" s="25" t="str">
        <f t="shared" si="87"/>
        <v/>
      </c>
      <c r="E5528" t="s">
        <v>89</v>
      </c>
    </row>
    <row r="5529" spans="1:5" outlineLevel="2" x14ac:dyDescent="0.35">
      <c r="A5529" s="11">
        <v>43812</v>
      </c>
      <c r="B5529" t="s">
        <v>138</v>
      </c>
      <c r="C5529" s="5">
        <v>246.14</v>
      </c>
      <c r="D5529" s="25" t="str">
        <f t="shared" si="87"/>
        <v/>
      </c>
      <c r="E5529" t="s">
        <v>79</v>
      </c>
    </row>
    <row r="5530" spans="1:5" outlineLevel="2" x14ac:dyDescent="0.35">
      <c r="A5530" s="11">
        <v>43812</v>
      </c>
      <c r="B5530" t="s">
        <v>138</v>
      </c>
      <c r="C5530" s="5">
        <v>38.08</v>
      </c>
      <c r="D5530" s="25" t="str">
        <f t="shared" si="87"/>
        <v/>
      </c>
      <c r="E5530" t="s">
        <v>79</v>
      </c>
    </row>
    <row r="5531" spans="1:5" outlineLevel="2" x14ac:dyDescent="0.35">
      <c r="A5531" s="11">
        <v>43812</v>
      </c>
      <c r="B5531" t="s">
        <v>138</v>
      </c>
      <c r="C5531" s="5">
        <v>120.31</v>
      </c>
      <c r="D5531" s="25" t="str">
        <f t="shared" si="87"/>
        <v/>
      </c>
      <c r="E5531" t="s">
        <v>89</v>
      </c>
    </row>
    <row r="5532" spans="1:5" outlineLevel="2" x14ac:dyDescent="0.35">
      <c r="A5532" s="11">
        <v>43812</v>
      </c>
      <c r="B5532" t="s">
        <v>138</v>
      </c>
      <c r="C5532" s="5">
        <v>88.4</v>
      </c>
      <c r="D5532" s="25" t="str">
        <f t="shared" si="87"/>
        <v/>
      </c>
      <c r="E5532" t="s">
        <v>79</v>
      </c>
    </row>
    <row r="5533" spans="1:5" outlineLevel="2" x14ac:dyDescent="0.35">
      <c r="A5533" s="11">
        <v>43812</v>
      </c>
      <c r="B5533" t="s">
        <v>138</v>
      </c>
      <c r="C5533" s="5">
        <v>99.94</v>
      </c>
      <c r="D5533" s="25" t="str">
        <f t="shared" si="87"/>
        <v/>
      </c>
      <c r="E5533" t="s">
        <v>89</v>
      </c>
    </row>
    <row r="5534" spans="1:5" outlineLevel="2" x14ac:dyDescent="0.35">
      <c r="A5534" s="11">
        <v>43812</v>
      </c>
      <c r="B5534" t="s">
        <v>138</v>
      </c>
      <c r="C5534" s="5">
        <v>30</v>
      </c>
      <c r="D5534" s="25" t="str">
        <f t="shared" si="87"/>
        <v/>
      </c>
      <c r="E5534" t="s">
        <v>93</v>
      </c>
    </row>
    <row r="5535" spans="1:5" outlineLevel="2" x14ac:dyDescent="0.35">
      <c r="A5535" s="11">
        <v>43812</v>
      </c>
      <c r="B5535" t="s">
        <v>138</v>
      </c>
      <c r="C5535" s="5">
        <v>187.68</v>
      </c>
      <c r="D5535" s="25" t="str">
        <f t="shared" si="87"/>
        <v/>
      </c>
      <c r="E5535" t="s">
        <v>89</v>
      </c>
    </row>
    <row r="5536" spans="1:5" outlineLevel="2" x14ac:dyDescent="0.35">
      <c r="A5536" s="11">
        <v>43812</v>
      </c>
      <c r="B5536" t="s">
        <v>138</v>
      </c>
      <c r="C5536" s="5">
        <v>39.799999999999997</v>
      </c>
      <c r="D5536" s="25" t="str">
        <f t="shared" si="87"/>
        <v/>
      </c>
      <c r="E5536" t="s">
        <v>93</v>
      </c>
    </row>
    <row r="5537" spans="1:5" outlineLevel="2" x14ac:dyDescent="0.35">
      <c r="A5537" s="11">
        <v>43812</v>
      </c>
      <c r="B5537" t="s">
        <v>138</v>
      </c>
      <c r="C5537" s="5">
        <v>80</v>
      </c>
      <c r="D5537" s="25" t="str">
        <f t="shared" si="87"/>
        <v/>
      </c>
      <c r="E5537" t="s">
        <v>76</v>
      </c>
    </row>
    <row r="5538" spans="1:5" outlineLevel="2" x14ac:dyDescent="0.35">
      <c r="A5538" s="11">
        <v>43812</v>
      </c>
      <c r="B5538" t="s">
        <v>138</v>
      </c>
      <c r="C5538" s="5">
        <v>442.9</v>
      </c>
      <c r="D5538" s="25" t="str">
        <f t="shared" si="87"/>
        <v/>
      </c>
      <c r="E5538" t="s">
        <v>79</v>
      </c>
    </row>
    <row r="5539" spans="1:5" outlineLevel="2" x14ac:dyDescent="0.35">
      <c r="A5539" s="11">
        <v>43812</v>
      </c>
      <c r="B5539" t="s">
        <v>138</v>
      </c>
      <c r="C5539" s="5">
        <v>203.51</v>
      </c>
      <c r="D5539" s="25" t="str">
        <f t="shared" si="87"/>
        <v/>
      </c>
      <c r="E5539" t="s">
        <v>79</v>
      </c>
    </row>
    <row r="5540" spans="1:5" outlineLevel="2" x14ac:dyDescent="0.35">
      <c r="A5540" s="11">
        <v>43812</v>
      </c>
      <c r="B5540" t="s">
        <v>138</v>
      </c>
      <c r="C5540" s="5">
        <v>167.71</v>
      </c>
      <c r="D5540" s="25" t="str">
        <f t="shared" si="87"/>
        <v/>
      </c>
      <c r="E5540" t="s">
        <v>79</v>
      </c>
    </row>
    <row r="5541" spans="1:5" outlineLevel="2" x14ac:dyDescent="0.35">
      <c r="A5541" s="11">
        <v>43812</v>
      </c>
      <c r="B5541" t="s">
        <v>138</v>
      </c>
      <c r="C5541" s="5">
        <v>44.96</v>
      </c>
      <c r="D5541" s="25" t="str">
        <f t="shared" si="87"/>
        <v/>
      </c>
      <c r="E5541" t="s">
        <v>79</v>
      </c>
    </row>
    <row r="5542" spans="1:5" outlineLevel="2" x14ac:dyDescent="0.35">
      <c r="A5542" s="11">
        <v>43812</v>
      </c>
      <c r="B5542" t="s">
        <v>138</v>
      </c>
      <c r="C5542" s="5">
        <v>37.020000000000003</v>
      </c>
      <c r="D5542" s="25" t="str">
        <f t="shared" si="87"/>
        <v/>
      </c>
      <c r="E5542" t="s">
        <v>93</v>
      </c>
    </row>
    <row r="5543" spans="1:5" outlineLevel="2" x14ac:dyDescent="0.35">
      <c r="A5543" s="11">
        <v>43812</v>
      </c>
      <c r="B5543" t="s">
        <v>138</v>
      </c>
      <c r="C5543" s="5">
        <v>89.82</v>
      </c>
      <c r="D5543" s="25" t="str">
        <f t="shared" si="87"/>
        <v/>
      </c>
      <c r="E5543" t="s">
        <v>79</v>
      </c>
    </row>
    <row r="5544" spans="1:5" outlineLevel="2" x14ac:dyDescent="0.35">
      <c r="A5544" s="11">
        <v>43812</v>
      </c>
      <c r="B5544" t="s">
        <v>138</v>
      </c>
      <c r="C5544" s="5">
        <v>49.9</v>
      </c>
      <c r="D5544" s="25" t="str">
        <f t="shared" si="87"/>
        <v/>
      </c>
      <c r="E5544" t="s">
        <v>93</v>
      </c>
    </row>
    <row r="5545" spans="1:5" outlineLevel="2" x14ac:dyDescent="0.35">
      <c r="A5545" s="11">
        <v>43812</v>
      </c>
      <c r="B5545" t="s">
        <v>138</v>
      </c>
      <c r="C5545" s="5">
        <v>166.74</v>
      </c>
      <c r="D5545" s="25" t="str">
        <f t="shared" si="87"/>
        <v/>
      </c>
      <c r="E5545" t="s">
        <v>89</v>
      </c>
    </row>
    <row r="5546" spans="1:5" outlineLevel="2" x14ac:dyDescent="0.35">
      <c r="A5546" s="11">
        <v>43812</v>
      </c>
      <c r="B5546" t="s">
        <v>138</v>
      </c>
      <c r="C5546" s="5">
        <v>144.84</v>
      </c>
      <c r="D5546" s="25" t="str">
        <f t="shared" si="87"/>
        <v/>
      </c>
      <c r="E5546" t="s">
        <v>89</v>
      </c>
    </row>
    <row r="5547" spans="1:5" outlineLevel="2" x14ac:dyDescent="0.35">
      <c r="A5547" s="11">
        <v>43812</v>
      </c>
      <c r="B5547" t="s">
        <v>138</v>
      </c>
      <c r="C5547" s="5">
        <v>299.05</v>
      </c>
      <c r="D5547" s="25" t="str">
        <f t="shared" si="87"/>
        <v/>
      </c>
      <c r="E5547" t="s">
        <v>76</v>
      </c>
    </row>
    <row r="5548" spans="1:5" outlineLevel="2" x14ac:dyDescent="0.35">
      <c r="A5548" s="11">
        <v>43812</v>
      </c>
      <c r="B5548" t="s">
        <v>138</v>
      </c>
      <c r="C5548" s="5">
        <v>63.53</v>
      </c>
      <c r="D5548" s="25" t="str">
        <f t="shared" si="87"/>
        <v/>
      </c>
      <c r="E5548" t="s">
        <v>93</v>
      </c>
    </row>
    <row r="5549" spans="1:5" outlineLevel="2" x14ac:dyDescent="0.35">
      <c r="A5549" s="11">
        <v>43812</v>
      </c>
      <c r="B5549" t="s">
        <v>138</v>
      </c>
      <c r="C5549" s="5">
        <v>95.14</v>
      </c>
      <c r="D5549" s="25" t="str">
        <f t="shared" si="87"/>
        <v/>
      </c>
      <c r="E5549" t="s">
        <v>79</v>
      </c>
    </row>
    <row r="5550" spans="1:5" outlineLevel="2" x14ac:dyDescent="0.35">
      <c r="A5550" s="11">
        <v>43812</v>
      </c>
      <c r="B5550" t="s">
        <v>138</v>
      </c>
      <c r="C5550" s="5">
        <v>38.880000000000003</v>
      </c>
      <c r="D5550" s="25" t="str">
        <f t="shared" si="87"/>
        <v/>
      </c>
      <c r="E5550" t="s">
        <v>93</v>
      </c>
    </row>
    <row r="5551" spans="1:5" outlineLevel="2" x14ac:dyDescent="0.35">
      <c r="A5551" s="11">
        <v>43812</v>
      </c>
      <c r="B5551" t="s">
        <v>138</v>
      </c>
      <c r="C5551" s="5">
        <v>18.11</v>
      </c>
      <c r="D5551" s="25" t="str">
        <f t="shared" si="87"/>
        <v/>
      </c>
      <c r="E5551" t="s">
        <v>79</v>
      </c>
    </row>
    <row r="5552" spans="1:5" outlineLevel="2" x14ac:dyDescent="0.35">
      <c r="A5552" s="11">
        <v>43812</v>
      </c>
      <c r="B5552" t="s">
        <v>138</v>
      </c>
      <c r="C5552" s="5">
        <v>99.66</v>
      </c>
      <c r="D5552" s="25" t="str">
        <f t="shared" si="87"/>
        <v/>
      </c>
      <c r="E5552" t="s">
        <v>93</v>
      </c>
    </row>
    <row r="5553" spans="1:5" outlineLevel="2" x14ac:dyDescent="0.35">
      <c r="A5553" s="11">
        <v>43812</v>
      </c>
      <c r="B5553" t="s">
        <v>138</v>
      </c>
      <c r="C5553" s="5">
        <v>36.340000000000003</v>
      </c>
      <c r="D5553" s="25" t="str">
        <f t="shared" si="87"/>
        <v/>
      </c>
      <c r="E5553" t="s">
        <v>76</v>
      </c>
    </row>
    <row r="5554" spans="1:5" outlineLevel="2" x14ac:dyDescent="0.35">
      <c r="A5554" s="11">
        <v>43812</v>
      </c>
      <c r="B5554" t="s">
        <v>138</v>
      </c>
      <c r="C5554" s="5">
        <v>173.1</v>
      </c>
      <c r="D5554" s="25" t="str">
        <f t="shared" si="87"/>
        <v/>
      </c>
      <c r="E5554" t="s">
        <v>89</v>
      </c>
    </row>
    <row r="5555" spans="1:5" outlineLevel="2" x14ac:dyDescent="0.35">
      <c r="A5555" s="11">
        <v>43812</v>
      </c>
      <c r="B5555" t="s">
        <v>138</v>
      </c>
      <c r="C5555" s="5">
        <v>51.01</v>
      </c>
      <c r="D5555" s="25" t="str">
        <f t="shared" si="87"/>
        <v/>
      </c>
      <c r="E5555" t="s">
        <v>93</v>
      </c>
    </row>
    <row r="5556" spans="1:5" outlineLevel="2" x14ac:dyDescent="0.35">
      <c r="A5556" s="11">
        <v>43812</v>
      </c>
      <c r="B5556" t="s">
        <v>138</v>
      </c>
      <c r="C5556" s="5">
        <v>208.26</v>
      </c>
      <c r="D5556" s="25" t="str">
        <f t="shared" si="87"/>
        <v/>
      </c>
      <c r="E5556" t="s">
        <v>89</v>
      </c>
    </row>
    <row r="5557" spans="1:5" outlineLevel="2" x14ac:dyDescent="0.35">
      <c r="A5557" s="11">
        <v>43812</v>
      </c>
      <c r="B5557" t="s">
        <v>138</v>
      </c>
      <c r="C5557" s="5">
        <v>109.84</v>
      </c>
      <c r="D5557" s="25" t="str">
        <f t="shared" si="87"/>
        <v/>
      </c>
      <c r="E5557" t="s">
        <v>89</v>
      </c>
    </row>
    <row r="5558" spans="1:5" outlineLevel="2" x14ac:dyDescent="0.35">
      <c r="A5558" s="11">
        <v>43812</v>
      </c>
      <c r="B5558" t="s">
        <v>138</v>
      </c>
      <c r="C5558" s="5">
        <v>24.89</v>
      </c>
      <c r="D5558" s="25" t="str">
        <f t="shared" si="87"/>
        <v/>
      </c>
      <c r="E5558" t="s">
        <v>79</v>
      </c>
    </row>
    <row r="5559" spans="1:5" outlineLevel="2" x14ac:dyDescent="0.35">
      <c r="A5559" s="11">
        <v>43812</v>
      </c>
      <c r="B5559" t="s">
        <v>138</v>
      </c>
      <c r="C5559" s="5">
        <v>65.92</v>
      </c>
      <c r="D5559" s="25" t="str">
        <f t="shared" si="87"/>
        <v/>
      </c>
      <c r="E5559" t="s">
        <v>79</v>
      </c>
    </row>
    <row r="5560" spans="1:5" outlineLevel="2" x14ac:dyDescent="0.35">
      <c r="A5560" s="11">
        <v>43812</v>
      </c>
      <c r="B5560" t="s">
        <v>138</v>
      </c>
      <c r="C5560" s="5">
        <v>355.87</v>
      </c>
      <c r="D5560" s="25" t="str">
        <f t="shared" si="87"/>
        <v/>
      </c>
      <c r="E5560" t="s">
        <v>79</v>
      </c>
    </row>
    <row r="5561" spans="1:5" outlineLevel="2" x14ac:dyDescent="0.35">
      <c r="A5561" s="11">
        <v>43812</v>
      </c>
      <c r="B5561" t="s">
        <v>138</v>
      </c>
      <c r="C5561" s="5">
        <v>35.520000000000003</v>
      </c>
      <c r="D5561" s="25" t="str">
        <f t="shared" si="87"/>
        <v/>
      </c>
      <c r="E5561" t="s">
        <v>79</v>
      </c>
    </row>
    <row r="5562" spans="1:5" outlineLevel="2" x14ac:dyDescent="0.35">
      <c r="A5562" s="11">
        <v>43812</v>
      </c>
      <c r="B5562" t="s">
        <v>138</v>
      </c>
      <c r="C5562" s="5">
        <v>62.82</v>
      </c>
      <c r="D5562" s="25" t="str">
        <f t="shared" si="87"/>
        <v/>
      </c>
      <c r="E5562" t="s">
        <v>79</v>
      </c>
    </row>
    <row r="5563" spans="1:5" outlineLevel="2" x14ac:dyDescent="0.35">
      <c r="A5563" s="11">
        <v>43812</v>
      </c>
      <c r="B5563" t="s">
        <v>138</v>
      </c>
      <c r="C5563" s="5">
        <v>129.38999999999999</v>
      </c>
      <c r="D5563" s="25" t="str">
        <f t="shared" si="87"/>
        <v/>
      </c>
      <c r="E5563" t="s">
        <v>79</v>
      </c>
    </row>
    <row r="5564" spans="1:5" outlineLevel="2" x14ac:dyDescent="0.35">
      <c r="A5564" s="11">
        <v>43812</v>
      </c>
      <c r="B5564" t="s">
        <v>138</v>
      </c>
      <c r="C5564" s="5">
        <v>82</v>
      </c>
      <c r="D5564" s="25" t="str">
        <f t="shared" si="87"/>
        <v/>
      </c>
      <c r="E5564" t="s">
        <v>79</v>
      </c>
    </row>
    <row r="5565" spans="1:5" outlineLevel="2" x14ac:dyDescent="0.35">
      <c r="A5565" s="11">
        <v>43812</v>
      </c>
      <c r="B5565" t="s">
        <v>138</v>
      </c>
      <c r="C5565" s="5">
        <v>20.11</v>
      </c>
      <c r="D5565" s="25" t="str">
        <f t="shared" si="87"/>
        <v/>
      </c>
      <c r="E5565" t="s">
        <v>79</v>
      </c>
    </row>
    <row r="5566" spans="1:5" outlineLevel="2" x14ac:dyDescent="0.35">
      <c r="A5566" s="11">
        <v>43812</v>
      </c>
      <c r="B5566" t="s">
        <v>138</v>
      </c>
      <c r="C5566" s="5">
        <v>121.8</v>
      </c>
      <c r="D5566" s="25" t="str">
        <f t="shared" si="87"/>
        <v/>
      </c>
      <c r="E5566" t="s">
        <v>93</v>
      </c>
    </row>
    <row r="5567" spans="1:5" outlineLevel="2" x14ac:dyDescent="0.35">
      <c r="A5567" s="11">
        <v>43812</v>
      </c>
      <c r="B5567" t="s">
        <v>138</v>
      </c>
      <c r="C5567" s="5">
        <v>17.96</v>
      </c>
      <c r="D5567" s="25" t="str">
        <f t="shared" si="87"/>
        <v/>
      </c>
      <c r="E5567" t="s">
        <v>79</v>
      </c>
    </row>
    <row r="5568" spans="1:5" outlineLevel="2" x14ac:dyDescent="0.35">
      <c r="A5568" s="11">
        <v>43812</v>
      </c>
      <c r="B5568" t="s">
        <v>138</v>
      </c>
      <c r="C5568" s="5">
        <v>49.02</v>
      </c>
      <c r="D5568" s="25" t="str">
        <f t="shared" si="87"/>
        <v/>
      </c>
      <c r="E5568" t="s">
        <v>93</v>
      </c>
    </row>
    <row r="5569" spans="1:5" outlineLevel="2" x14ac:dyDescent="0.35">
      <c r="A5569" s="11">
        <v>43812</v>
      </c>
      <c r="B5569" t="s">
        <v>138</v>
      </c>
      <c r="C5569" s="5">
        <v>42.56</v>
      </c>
      <c r="D5569" s="25" t="str">
        <f t="shared" si="87"/>
        <v/>
      </c>
      <c r="E5569" t="s">
        <v>93</v>
      </c>
    </row>
    <row r="5570" spans="1:5" outlineLevel="2" x14ac:dyDescent="0.35">
      <c r="A5570" s="11">
        <v>43812</v>
      </c>
      <c r="B5570" t="s">
        <v>138</v>
      </c>
      <c r="C5570" s="5">
        <v>77.38</v>
      </c>
      <c r="D5570" s="25" t="str">
        <f t="shared" si="87"/>
        <v/>
      </c>
      <c r="E5570" t="s">
        <v>76</v>
      </c>
    </row>
    <row r="5571" spans="1:5" outlineLevel="2" x14ac:dyDescent="0.35">
      <c r="A5571" s="11">
        <v>43812</v>
      </c>
      <c r="B5571" t="s">
        <v>138</v>
      </c>
      <c r="C5571" s="5">
        <v>24.22</v>
      </c>
      <c r="D5571" s="25" t="str">
        <f t="shared" si="87"/>
        <v/>
      </c>
      <c r="E5571" t="s">
        <v>93</v>
      </c>
    </row>
    <row r="5572" spans="1:5" outlineLevel="2" x14ac:dyDescent="0.35">
      <c r="A5572" s="11">
        <v>43812</v>
      </c>
      <c r="B5572" t="s">
        <v>138</v>
      </c>
      <c r="C5572" s="5">
        <v>16.149999999999999</v>
      </c>
      <c r="D5572" s="25" t="str">
        <f t="shared" si="87"/>
        <v/>
      </c>
      <c r="E5572" t="s">
        <v>79</v>
      </c>
    </row>
    <row r="5573" spans="1:5" outlineLevel="2" x14ac:dyDescent="0.35">
      <c r="A5573" s="11">
        <v>43812</v>
      </c>
      <c r="B5573" t="s">
        <v>138</v>
      </c>
      <c r="C5573" s="5">
        <v>12.62</v>
      </c>
      <c r="D5573" s="25" t="str">
        <f t="shared" si="87"/>
        <v/>
      </c>
      <c r="E5573" t="s">
        <v>79</v>
      </c>
    </row>
    <row r="5574" spans="1:5" outlineLevel="2" x14ac:dyDescent="0.35">
      <c r="A5574" s="11">
        <v>43812</v>
      </c>
      <c r="B5574" t="s">
        <v>138</v>
      </c>
      <c r="C5574" s="5">
        <v>41.21</v>
      </c>
      <c r="D5574" s="25" t="str">
        <f t="shared" si="87"/>
        <v/>
      </c>
      <c r="E5574" t="s">
        <v>79</v>
      </c>
    </row>
    <row r="5575" spans="1:5" outlineLevel="2" x14ac:dyDescent="0.35">
      <c r="A5575" s="11">
        <v>43812</v>
      </c>
      <c r="B5575" t="s">
        <v>138</v>
      </c>
      <c r="C5575" s="5">
        <v>27.54</v>
      </c>
      <c r="D5575" s="25" t="str">
        <f t="shared" si="87"/>
        <v/>
      </c>
      <c r="E5575" t="s">
        <v>79</v>
      </c>
    </row>
    <row r="5576" spans="1:5" outlineLevel="2" x14ac:dyDescent="0.35">
      <c r="A5576" s="11">
        <v>43812</v>
      </c>
      <c r="B5576" t="s">
        <v>138</v>
      </c>
      <c r="C5576" s="5">
        <v>39.950000000000003</v>
      </c>
      <c r="D5576" s="25" t="str">
        <f t="shared" si="87"/>
        <v/>
      </c>
      <c r="E5576" t="s">
        <v>89</v>
      </c>
    </row>
    <row r="5577" spans="1:5" outlineLevel="2" x14ac:dyDescent="0.35">
      <c r="A5577" s="11">
        <v>43812</v>
      </c>
      <c r="B5577" t="s">
        <v>138</v>
      </c>
      <c r="C5577" s="5">
        <v>108.09</v>
      </c>
      <c r="D5577" s="25" t="str">
        <f t="shared" si="87"/>
        <v/>
      </c>
      <c r="E5577" t="s">
        <v>79</v>
      </c>
    </row>
    <row r="5578" spans="1:5" outlineLevel="2" x14ac:dyDescent="0.35">
      <c r="A5578" s="11">
        <v>43812</v>
      </c>
      <c r="B5578" t="s">
        <v>138</v>
      </c>
      <c r="C5578" s="5">
        <v>40.4</v>
      </c>
      <c r="D5578" s="25" t="str">
        <f t="shared" si="87"/>
        <v/>
      </c>
      <c r="E5578" t="s">
        <v>93</v>
      </c>
    </row>
    <row r="5579" spans="1:5" outlineLevel="2" x14ac:dyDescent="0.35">
      <c r="A5579" s="11">
        <v>43812</v>
      </c>
      <c r="B5579" t="s">
        <v>138</v>
      </c>
      <c r="C5579" s="5">
        <v>77.459999999999994</v>
      </c>
      <c r="D5579" s="25" t="str">
        <f t="shared" si="87"/>
        <v/>
      </c>
      <c r="E5579" t="s">
        <v>79</v>
      </c>
    </row>
    <row r="5580" spans="1:5" outlineLevel="2" x14ac:dyDescent="0.35">
      <c r="A5580" s="11">
        <v>43812</v>
      </c>
      <c r="B5580" t="s">
        <v>138</v>
      </c>
      <c r="C5580" s="5">
        <v>104.07</v>
      </c>
      <c r="D5580" s="25" t="str">
        <f t="shared" si="87"/>
        <v/>
      </c>
      <c r="E5580" t="s">
        <v>79</v>
      </c>
    </row>
    <row r="5581" spans="1:5" outlineLevel="2" x14ac:dyDescent="0.35">
      <c r="A5581" s="11">
        <v>43812</v>
      </c>
      <c r="B5581" t="s">
        <v>138</v>
      </c>
      <c r="C5581" s="5">
        <v>99.36</v>
      </c>
      <c r="D5581" s="25" t="str">
        <f t="shared" si="87"/>
        <v/>
      </c>
      <c r="E5581" t="s">
        <v>93</v>
      </c>
    </row>
    <row r="5582" spans="1:5" outlineLevel="2" x14ac:dyDescent="0.35">
      <c r="A5582" s="11">
        <v>43812</v>
      </c>
      <c r="B5582" t="s">
        <v>138</v>
      </c>
      <c r="C5582" s="5">
        <v>45.52</v>
      </c>
      <c r="D5582" s="25" t="str">
        <f t="shared" si="87"/>
        <v/>
      </c>
      <c r="E5582" t="s">
        <v>79</v>
      </c>
    </row>
    <row r="5583" spans="1:5" outlineLevel="2" x14ac:dyDescent="0.35">
      <c r="A5583" s="11">
        <v>43812</v>
      </c>
      <c r="B5583" t="s">
        <v>138</v>
      </c>
      <c r="C5583" s="5">
        <v>53.75</v>
      </c>
      <c r="D5583" s="25" t="str">
        <f t="shared" si="87"/>
        <v/>
      </c>
      <c r="E5583" t="s">
        <v>79</v>
      </c>
    </row>
    <row r="5584" spans="1:5" outlineLevel="2" x14ac:dyDescent="0.35">
      <c r="A5584" s="11">
        <v>43812</v>
      </c>
      <c r="B5584" t="s">
        <v>138</v>
      </c>
      <c r="C5584" s="5">
        <v>470.9</v>
      </c>
      <c r="D5584" s="25" t="str">
        <f t="shared" si="87"/>
        <v/>
      </c>
      <c r="E5584" t="s">
        <v>89</v>
      </c>
    </row>
    <row r="5585" spans="1:5" outlineLevel="2" x14ac:dyDescent="0.35">
      <c r="A5585" s="11">
        <v>43812</v>
      </c>
      <c r="B5585" t="s">
        <v>138</v>
      </c>
      <c r="C5585" s="5">
        <v>68.760000000000005</v>
      </c>
      <c r="D5585" s="25" t="str">
        <f t="shared" si="87"/>
        <v/>
      </c>
      <c r="E5585" t="s">
        <v>89</v>
      </c>
    </row>
    <row r="5586" spans="1:5" outlineLevel="2" x14ac:dyDescent="0.35">
      <c r="A5586" s="11">
        <v>43812</v>
      </c>
      <c r="B5586" t="s">
        <v>138</v>
      </c>
      <c r="C5586" s="5">
        <v>175.65</v>
      </c>
      <c r="D5586" s="25" t="str">
        <f t="shared" si="87"/>
        <v/>
      </c>
      <c r="E5586" t="s">
        <v>93</v>
      </c>
    </row>
    <row r="5587" spans="1:5" outlineLevel="2" x14ac:dyDescent="0.35">
      <c r="A5587" s="11">
        <v>43812</v>
      </c>
      <c r="B5587" t="s">
        <v>138</v>
      </c>
      <c r="C5587" s="5">
        <v>198.66</v>
      </c>
      <c r="D5587" s="25" t="str">
        <f t="shared" si="87"/>
        <v/>
      </c>
      <c r="E5587" t="s">
        <v>79</v>
      </c>
    </row>
    <row r="5588" spans="1:5" outlineLevel="2" x14ac:dyDescent="0.35">
      <c r="A5588" s="11">
        <v>43812</v>
      </c>
      <c r="B5588" t="s">
        <v>138</v>
      </c>
      <c r="C5588" s="5">
        <v>99.16</v>
      </c>
      <c r="D5588" s="25" t="str">
        <f t="shared" si="87"/>
        <v/>
      </c>
      <c r="E5588" t="s">
        <v>76</v>
      </c>
    </row>
    <row r="5589" spans="1:5" outlineLevel="2" x14ac:dyDescent="0.35">
      <c r="A5589" s="11">
        <v>43812</v>
      </c>
      <c r="B5589" t="s">
        <v>138</v>
      </c>
      <c r="C5589" s="5">
        <v>258.42</v>
      </c>
      <c r="D5589" s="25" t="str">
        <f t="shared" si="87"/>
        <v/>
      </c>
      <c r="E5589" t="s">
        <v>89</v>
      </c>
    </row>
    <row r="5590" spans="1:5" outlineLevel="2" x14ac:dyDescent="0.35">
      <c r="A5590" s="11">
        <v>43812</v>
      </c>
      <c r="B5590" t="s">
        <v>138</v>
      </c>
      <c r="C5590" s="5">
        <v>251.16</v>
      </c>
      <c r="D5590" s="25" t="str">
        <f t="shared" ref="D5590:D5653" si="88">IF(E5590="","TOTAL","")</f>
        <v/>
      </c>
      <c r="E5590" t="s">
        <v>79</v>
      </c>
    </row>
    <row r="5591" spans="1:5" outlineLevel="2" x14ac:dyDescent="0.35">
      <c r="A5591" s="11">
        <v>43812</v>
      </c>
      <c r="B5591" t="s">
        <v>138</v>
      </c>
      <c r="C5591" s="5">
        <v>44.62</v>
      </c>
      <c r="D5591" s="25" t="str">
        <f t="shared" si="88"/>
        <v/>
      </c>
      <c r="E5591" t="s">
        <v>79</v>
      </c>
    </row>
    <row r="5592" spans="1:5" outlineLevel="2" x14ac:dyDescent="0.35">
      <c r="A5592" s="11">
        <v>43812</v>
      </c>
      <c r="B5592" t="s">
        <v>138</v>
      </c>
      <c r="C5592" s="5">
        <v>46.4</v>
      </c>
      <c r="D5592" s="25" t="str">
        <f t="shared" si="88"/>
        <v/>
      </c>
      <c r="E5592" t="s">
        <v>79</v>
      </c>
    </row>
    <row r="5593" spans="1:5" outlineLevel="2" x14ac:dyDescent="0.35">
      <c r="A5593" s="11">
        <v>43812</v>
      </c>
      <c r="B5593" t="s">
        <v>138</v>
      </c>
      <c r="C5593" s="5">
        <v>62.72</v>
      </c>
      <c r="D5593" s="25" t="str">
        <f t="shared" si="88"/>
        <v/>
      </c>
      <c r="E5593" t="s">
        <v>79</v>
      </c>
    </row>
    <row r="5594" spans="1:5" outlineLevel="2" x14ac:dyDescent="0.35">
      <c r="A5594" s="11">
        <v>43812</v>
      </c>
      <c r="B5594" t="s">
        <v>138</v>
      </c>
      <c r="C5594" s="5">
        <v>50</v>
      </c>
      <c r="D5594" s="25" t="str">
        <f t="shared" si="88"/>
        <v/>
      </c>
      <c r="E5594" t="s">
        <v>79</v>
      </c>
    </row>
    <row r="5595" spans="1:5" outlineLevel="2" x14ac:dyDescent="0.35">
      <c r="A5595" s="11">
        <v>43812</v>
      </c>
      <c r="B5595" t="s">
        <v>138</v>
      </c>
      <c r="C5595" s="5">
        <v>97.87</v>
      </c>
      <c r="D5595" s="25" t="str">
        <f t="shared" si="88"/>
        <v/>
      </c>
      <c r="E5595" t="s">
        <v>79</v>
      </c>
    </row>
    <row r="5596" spans="1:5" outlineLevel="2" x14ac:dyDescent="0.35">
      <c r="A5596" s="11">
        <v>43812</v>
      </c>
      <c r="B5596" t="s">
        <v>138</v>
      </c>
      <c r="C5596" s="5">
        <v>65.47</v>
      </c>
      <c r="D5596" s="25" t="str">
        <f t="shared" si="88"/>
        <v/>
      </c>
      <c r="E5596" t="s">
        <v>79</v>
      </c>
    </row>
    <row r="5597" spans="1:5" outlineLevel="2" x14ac:dyDescent="0.35">
      <c r="A5597" s="11">
        <v>43812</v>
      </c>
      <c r="B5597" t="s">
        <v>138</v>
      </c>
      <c r="C5597" s="5">
        <v>84.93</v>
      </c>
      <c r="D5597" s="25" t="str">
        <f t="shared" si="88"/>
        <v/>
      </c>
      <c r="E5597" t="s">
        <v>79</v>
      </c>
    </row>
    <row r="5598" spans="1:5" outlineLevel="2" x14ac:dyDescent="0.35">
      <c r="A5598" s="11">
        <v>43812</v>
      </c>
      <c r="B5598" t="s">
        <v>138</v>
      </c>
      <c r="C5598" s="5">
        <v>52.9</v>
      </c>
      <c r="D5598" s="25" t="str">
        <f t="shared" si="88"/>
        <v/>
      </c>
      <c r="E5598" t="s">
        <v>93</v>
      </c>
    </row>
    <row r="5599" spans="1:5" outlineLevel="2" x14ac:dyDescent="0.35">
      <c r="A5599" s="11">
        <v>43812</v>
      </c>
      <c r="B5599" t="s">
        <v>138</v>
      </c>
      <c r="C5599" s="5">
        <v>24.42</v>
      </c>
      <c r="D5599" s="25" t="str">
        <f t="shared" si="88"/>
        <v/>
      </c>
      <c r="E5599" t="s">
        <v>76</v>
      </c>
    </row>
    <row r="5600" spans="1:5" outlineLevel="2" x14ac:dyDescent="0.35">
      <c r="A5600" s="11">
        <v>43812</v>
      </c>
      <c r="B5600" t="s">
        <v>138</v>
      </c>
      <c r="C5600" s="5">
        <v>-4.22</v>
      </c>
      <c r="D5600" s="25" t="str">
        <f t="shared" si="88"/>
        <v/>
      </c>
      <c r="E5600" t="s">
        <v>79</v>
      </c>
    </row>
    <row r="5601" spans="1:5" outlineLevel="2" x14ac:dyDescent="0.35">
      <c r="A5601" s="11">
        <v>43812</v>
      </c>
      <c r="B5601" t="s">
        <v>138</v>
      </c>
      <c r="C5601" s="5">
        <v>68.61</v>
      </c>
      <c r="D5601" s="25" t="str">
        <f t="shared" si="88"/>
        <v/>
      </c>
      <c r="E5601" t="s">
        <v>79</v>
      </c>
    </row>
    <row r="5602" spans="1:5" outlineLevel="2" x14ac:dyDescent="0.35">
      <c r="A5602" s="11">
        <v>43812</v>
      </c>
      <c r="B5602" t="s">
        <v>138</v>
      </c>
      <c r="C5602" s="5">
        <v>128.19</v>
      </c>
      <c r="D5602" s="25" t="str">
        <f t="shared" si="88"/>
        <v/>
      </c>
      <c r="E5602" t="s">
        <v>79</v>
      </c>
    </row>
    <row r="5603" spans="1:5" outlineLevel="2" x14ac:dyDescent="0.35">
      <c r="A5603" s="11">
        <v>43812</v>
      </c>
      <c r="B5603" t="s">
        <v>138</v>
      </c>
      <c r="C5603" s="5">
        <v>166.13</v>
      </c>
      <c r="D5603" s="25" t="str">
        <f t="shared" si="88"/>
        <v/>
      </c>
      <c r="E5603" t="s">
        <v>79</v>
      </c>
    </row>
    <row r="5604" spans="1:5" outlineLevel="2" x14ac:dyDescent="0.35">
      <c r="A5604" s="11">
        <v>43812</v>
      </c>
      <c r="B5604" t="s">
        <v>138</v>
      </c>
      <c r="C5604" s="5">
        <v>185.44</v>
      </c>
      <c r="D5604" s="25" t="str">
        <f t="shared" si="88"/>
        <v/>
      </c>
      <c r="E5604" t="s">
        <v>79</v>
      </c>
    </row>
    <row r="5605" spans="1:5" outlineLevel="2" x14ac:dyDescent="0.35">
      <c r="A5605" s="11">
        <v>43812</v>
      </c>
      <c r="B5605" t="s">
        <v>138</v>
      </c>
      <c r="C5605" s="5">
        <v>33.57</v>
      </c>
      <c r="D5605" s="25" t="str">
        <f t="shared" si="88"/>
        <v/>
      </c>
      <c r="E5605" t="s">
        <v>79</v>
      </c>
    </row>
    <row r="5606" spans="1:5" outlineLevel="2" x14ac:dyDescent="0.35">
      <c r="A5606" s="11">
        <v>43812</v>
      </c>
      <c r="B5606" t="s">
        <v>138</v>
      </c>
      <c r="C5606" s="5">
        <v>103.35</v>
      </c>
      <c r="D5606" s="25" t="str">
        <f t="shared" si="88"/>
        <v/>
      </c>
      <c r="E5606" t="s">
        <v>93</v>
      </c>
    </row>
    <row r="5607" spans="1:5" outlineLevel="2" x14ac:dyDescent="0.35">
      <c r="A5607" s="11">
        <v>43812</v>
      </c>
      <c r="B5607" t="s">
        <v>138</v>
      </c>
      <c r="C5607" s="5">
        <v>71.040000000000006</v>
      </c>
      <c r="D5607" s="25" t="str">
        <f t="shared" si="88"/>
        <v/>
      </c>
      <c r="E5607" t="s">
        <v>93</v>
      </c>
    </row>
    <row r="5608" spans="1:5" outlineLevel="2" x14ac:dyDescent="0.35">
      <c r="A5608" s="11">
        <v>43812</v>
      </c>
      <c r="B5608" t="s">
        <v>138</v>
      </c>
      <c r="C5608" s="5">
        <v>42.32</v>
      </c>
      <c r="D5608" s="25" t="str">
        <f t="shared" si="88"/>
        <v/>
      </c>
      <c r="E5608" t="s">
        <v>79</v>
      </c>
    </row>
    <row r="5609" spans="1:5" outlineLevel="2" x14ac:dyDescent="0.35">
      <c r="A5609" s="11">
        <v>43812</v>
      </c>
      <c r="B5609" t="s">
        <v>138</v>
      </c>
      <c r="C5609" s="5">
        <v>101.7</v>
      </c>
      <c r="D5609" s="25" t="str">
        <f t="shared" si="88"/>
        <v/>
      </c>
      <c r="E5609" t="s">
        <v>89</v>
      </c>
    </row>
    <row r="5610" spans="1:5" outlineLevel="2" x14ac:dyDescent="0.35">
      <c r="A5610" s="11">
        <v>43812</v>
      </c>
      <c r="B5610" t="s">
        <v>138</v>
      </c>
      <c r="C5610" s="5">
        <v>50</v>
      </c>
      <c r="D5610" s="25" t="str">
        <f t="shared" si="88"/>
        <v/>
      </c>
      <c r="E5610" t="s">
        <v>93</v>
      </c>
    </row>
    <row r="5611" spans="1:5" outlineLevel="2" x14ac:dyDescent="0.35">
      <c r="A5611" s="11">
        <v>43812</v>
      </c>
      <c r="B5611" t="s">
        <v>138</v>
      </c>
      <c r="C5611" s="5">
        <v>11.6</v>
      </c>
      <c r="D5611" s="25" t="str">
        <f t="shared" si="88"/>
        <v/>
      </c>
      <c r="E5611" t="s">
        <v>81</v>
      </c>
    </row>
    <row r="5612" spans="1:5" outlineLevel="2" x14ac:dyDescent="0.35">
      <c r="A5612" s="11">
        <v>43812</v>
      </c>
      <c r="B5612" t="s">
        <v>138</v>
      </c>
      <c r="C5612" s="5">
        <v>135.6</v>
      </c>
      <c r="D5612" s="25" t="str">
        <f t="shared" si="88"/>
        <v/>
      </c>
      <c r="E5612" t="s">
        <v>79</v>
      </c>
    </row>
    <row r="5613" spans="1:5" outlineLevel="2" x14ac:dyDescent="0.35">
      <c r="A5613" s="11">
        <v>43812</v>
      </c>
      <c r="B5613" t="s">
        <v>138</v>
      </c>
      <c r="C5613" s="5">
        <v>136.27000000000001</v>
      </c>
      <c r="D5613" s="25" t="str">
        <f t="shared" si="88"/>
        <v/>
      </c>
      <c r="E5613" t="s">
        <v>79</v>
      </c>
    </row>
    <row r="5614" spans="1:5" outlineLevel="2" x14ac:dyDescent="0.35">
      <c r="A5614" s="11">
        <v>43812</v>
      </c>
      <c r="B5614" t="s">
        <v>138</v>
      </c>
      <c r="C5614" s="5">
        <v>100</v>
      </c>
      <c r="D5614" s="25" t="str">
        <f t="shared" si="88"/>
        <v/>
      </c>
      <c r="E5614" t="s">
        <v>93</v>
      </c>
    </row>
    <row r="5615" spans="1:5" outlineLevel="2" x14ac:dyDescent="0.35">
      <c r="A5615" s="11">
        <v>43812</v>
      </c>
      <c r="B5615" t="s">
        <v>138</v>
      </c>
      <c r="C5615" s="5">
        <v>100</v>
      </c>
      <c r="D5615" s="25" t="str">
        <f t="shared" si="88"/>
        <v/>
      </c>
      <c r="E5615" t="s">
        <v>79</v>
      </c>
    </row>
    <row r="5616" spans="1:5" outlineLevel="2" x14ac:dyDescent="0.35">
      <c r="A5616" s="11">
        <v>43812</v>
      </c>
      <c r="B5616" t="s">
        <v>138</v>
      </c>
      <c r="C5616" s="5">
        <v>198.98</v>
      </c>
      <c r="D5616" s="25" t="str">
        <f t="shared" si="88"/>
        <v/>
      </c>
      <c r="E5616" t="s">
        <v>79</v>
      </c>
    </row>
    <row r="5617" spans="1:5" outlineLevel="2" x14ac:dyDescent="0.35">
      <c r="A5617" s="11">
        <v>43812</v>
      </c>
      <c r="B5617" t="s">
        <v>138</v>
      </c>
      <c r="C5617" s="5">
        <v>32.979999999999997</v>
      </c>
      <c r="D5617" s="25" t="str">
        <f t="shared" si="88"/>
        <v/>
      </c>
      <c r="E5617" t="s">
        <v>76</v>
      </c>
    </row>
    <row r="5618" spans="1:5" outlineLevel="2" x14ac:dyDescent="0.35">
      <c r="A5618" s="11">
        <v>43812</v>
      </c>
      <c r="B5618" t="s">
        <v>138</v>
      </c>
      <c r="C5618" s="5">
        <v>37.020000000000003</v>
      </c>
      <c r="D5618" s="25" t="str">
        <f t="shared" si="88"/>
        <v/>
      </c>
      <c r="E5618" t="s">
        <v>79</v>
      </c>
    </row>
    <row r="5619" spans="1:5" outlineLevel="2" x14ac:dyDescent="0.35">
      <c r="A5619" s="11">
        <v>43812</v>
      </c>
      <c r="B5619" t="s">
        <v>138</v>
      </c>
      <c r="C5619" s="5">
        <v>90.81</v>
      </c>
      <c r="D5619" s="25" t="str">
        <f t="shared" si="88"/>
        <v/>
      </c>
      <c r="E5619" t="s">
        <v>79</v>
      </c>
    </row>
    <row r="5620" spans="1:5" outlineLevel="2" x14ac:dyDescent="0.35">
      <c r="A5620" s="11">
        <v>43812</v>
      </c>
      <c r="B5620" t="s">
        <v>138</v>
      </c>
      <c r="C5620" s="5">
        <v>75.62</v>
      </c>
      <c r="D5620" s="25" t="str">
        <f t="shared" si="88"/>
        <v/>
      </c>
      <c r="E5620" t="s">
        <v>79</v>
      </c>
    </row>
    <row r="5621" spans="1:5" outlineLevel="2" x14ac:dyDescent="0.35">
      <c r="A5621" s="11">
        <v>43812</v>
      </c>
      <c r="B5621" t="s">
        <v>138</v>
      </c>
      <c r="C5621" s="5">
        <v>50.8</v>
      </c>
      <c r="D5621" s="25" t="str">
        <f t="shared" si="88"/>
        <v/>
      </c>
      <c r="E5621" t="s">
        <v>79</v>
      </c>
    </row>
    <row r="5622" spans="1:5" outlineLevel="2" x14ac:dyDescent="0.35">
      <c r="A5622" s="11">
        <v>43812</v>
      </c>
      <c r="B5622" t="s">
        <v>138</v>
      </c>
      <c r="C5622" s="5">
        <v>181.01</v>
      </c>
      <c r="D5622" s="25" t="str">
        <f t="shared" si="88"/>
        <v/>
      </c>
      <c r="E5622" t="s">
        <v>79</v>
      </c>
    </row>
    <row r="5623" spans="1:5" outlineLevel="2" x14ac:dyDescent="0.35">
      <c r="A5623" s="11">
        <v>43812</v>
      </c>
      <c r="B5623" t="s">
        <v>138</v>
      </c>
      <c r="C5623" s="5">
        <v>98.69</v>
      </c>
      <c r="D5623" s="25" t="str">
        <f t="shared" si="88"/>
        <v/>
      </c>
      <c r="E5623" t="s">
        <v>79</v>
      </c>
    </row>
    <row r="5624" spans="1:5" outlineLevel="2" x14ac:dyDescent="0.35">
      <c r="A5624" s="11">
        <v>43812</v>
      </c>
      <c r="B5624" t="s">
        <v>138</v>
      </c>
      <c r="C5624" s="5">
        <v>142.26</v>
      </c>
      <c r="D5624" s="25" t="str">
        <f t="shared" si="88"/>
        <v/>
      </c>
      <c r="E5624" t="s">
        <v>93</v>
      </c>
    </row>
    <row r="5625" spans="1:5" outlineLevel="2" x14ac:dyDescent="0.35">
      <c r="A5625" s="11">
        <v>43812</v>
      </c>
      <c r="B5625" t="s">
        <v>138</v>
      </c>
      <c r="C5625" s="5">
        <v>29.99</v>
      </c>
      <c r="D5625" s="25" t="str">
        <f t="shared" si="88"/>
        <v/>
      </c>
      <c r="E5625" t="s">
        <v>89</v>
      </c>
    </row>
    <row r="5626" spans="1:5" outlineLevel="2" x14ac:dyDescent="0.35">
      <c r="A5626" s="11">
        <v>43812</v>
      </c>
      <c r="B5626" t="s">
        <v>138</v>
      </c>
      <c r="C5626" s="5">
        <v>150.88</v>
      </c>
      <c r="D5626" s="25" t="str">
        <f t="shared" si="88"/>
        <v/>
      </c>
      <c r="E5626" t="s">
        <v>79</v>
      </c>
    </row>
    <row r="5627" spans="1:5" outlineLevel="2" x14ac:dyDescent="0.35">
      <c r="A5627" s="11">
        <v>43812</v>
      </c>
      <c r="B5627" t="s">
        <v>138</v>
      </c>
      <c r="C5627" s="5">
        <v>28.11</v>
      </c>
      <c r="D5627" s="25" t="str">
        <f t="shared" si="88"/>
        <v/>
      </c>
      <c r="E5627" t="s">
        <v>79</v>
      </c>
    </row>
    <row r="5628" spans="1:5" outlineLevel="2" x14ac:dyDescent="0.35">
      <c r="A5628" s="11">
        <v>43812</v>
      </c>
      <c r="B5628" t="s">
        <v>138</v>
      </c>
      <c r="C5628" s="5">
        <v>29.02</v>
      </c>
      <c r="D5628" s="25" t="str">
        <f t="shared" si="88"/>
        <v/>
      </c>
      <c r="E5628" t="s">
        <v>93</v>
      </c>
    </row>
    <row r="5629" spans="1:5" outlineLevel="2" x14ac:dyDescent="0.35">
      <c r="A5629" s="11">
        <v>43812</v>
      </c>
      <c r="B5629" t="s">
        <v>138</v>
      </c>
      <c r="C5629" s="5">
        <v>744</v>
      </c>
      <c r="D5629" s="25" t="str">
        <f t="shared" si="88"/>
        <v/>
      </c>
      <c r="E5629" t="s">
        <v>79</v>
      </c>
    </row>
    <row r="5630" spans="1:5" outlineLevel="2" x14ac:dyDescent="0.35">
      <c r="A5630" s="11">
        <v>43812</v>
      </c>
      <c r="B5630" t="s">
        <v>138</v>
      </c>
      <c r="C5630" s="5">
        <v>112.78</v>
      </c>
      <c r="D5630" s="25" t="str">
        <f t="shared" si="88"/>
        <v/>
      </c>
      <c r="E5630" t="s">
        <v>79</v>
      </c>
    </row>
    <row r="5631" spans="1:5" outlineLevel="2" x14ac:dyDescent="0.35">
      <c r="A5631" s="11">
        <v>43812</v>
      </c>
      <c r="B5631" t="s">
        <v>138</v>
      </c>
      <c r="C5631" s="5">
        <v>260.32</v>
      </c>
      <c r="D5631" s="25" t="str">
        <f t="shared" si="88"/>
        <v/>
      </c>
      <c r="E5631" t="s">
        <v>89</v>
      </c>
    </row>
    <row r="5632" spans="1:5" outlineLevel="2" x14ac:dyDescent="0.35">
      <c r="A5632" s="11">
        <v>43812</v>
      </c>
      <c r="B5632" t="s">
        <v>138</v>
      </c>
      <c r="C5632" s="5">
        <v>442.49</v>
      </c>
      <c r="D5632" s="25" t="str">
        <f t="shared" si="88"/>
        <v/>
      </c>
      <c r="E5632" t="s">
        <v>79</v>
      </c>
    </row>
    <row r="5633" spans="1:5" outlineLevel="2" x14ac:dyDescent="0.35">
      <c r="A5633" s="11">
        <v>43812</v>
      </c>
      <c r="B5633" t="s">
        <v>138</v>
      </c>
      <c r="C5633" s="5">
        <v>104.71</v>
      </c>
      <c r="D5633" s="25" t="str">
        <f t="shared" si="88"/>
        <v/>
      </c>
      <c r="E5633" t="s">
        <v>79</v>
      </c>
    </row>
    <row r="5634" spans="1:5" outlineLevel="2" x14ac:dyDescent="0.35">
      <c r="A5634" s="11">
        <v>43812</v>
      </c>
      <c r="B5634" t="s">
        <v>138</v>
      </c>
      <c r="C5634" s="5">
        <v>66.430000000000007</v>
      </c>
      <c r="D5634" s="25" t="str">
        <f t="shared" si="88"/>
        <v/>
      </c>
      <c r="E5634" t="s">
        <v>89</v>
      </c>
    </row>
    <row r="5635" spans="1:5" outlineLevel="2" x14ac:dyDescent="0.35">
      <c r="A5635" s="11">
        <v>43812</v>
      </c>
      <c r="B5635" t="s">
        <v>138</v>
      </c>
      <c r="C5635" s="5">
        <v>30</v>
      </c>
      <c r="D5635" s="25" t="str">
        <f t="shared" si="88"/>
        <v/>
      </c>
      <c r="E5635" t="s">
        <v>79</v>
      </c>
    </row>
    <row r="5636" spans="1:5" outlineLevel="2" x14ac:dyDescent="0.35">
      <c r="A5636" s="11">
        <v>43812</v>
      </c>
      <c r="B5636" t="s">
        <v>138</v>
      </c>
      <c r="C5636" s="5">
        <v>40.96</v>
      </c>
      <c r="D5636" s="25" t="str">
        <f t="shared" si="88"/>
        <v/>
      </c>
      <c r="E5636" t="s">
        <v>93</v>
      </c>
    </row>
    <row r="5637" spans="1:5" outlineLevel="2" x14ac:dyDescent="0.35">
      <c r="A5637" s="11">
        <v>43812</v>
      </c>
      <c r="B5637" t="s">
        <v>138</v>
      </c>
      <c r="C5637" s="5">
        <v>20.48</v>
      </c>
      <c r="D5637" s="25" t="str">
        <f t="shared" si="88"/>
        <v/>
      </c>
      <c r="E5637" t="s">
        <v>79</v>
      </c>
    </row>
    <row r="5638" spans="1:5" outlineLevel="2" x14ac:dyDescent="0.35">
      <c r="A5638" s="11">
        <v>43812</v>
      </c>
      <c r="B5638" t="s">
        <v>138</v>
      </c>
      <c r="C5638" s="5">
        <v>401.14</v>
      </c>
      <c r="D5638" s="25" t="str">
        <f t="shared" si="88"/>
        <v/>
      </c>
      <c r="E5638" t="s">
        <v>79</v>
      </c>
    </row>
    <row r="5639" spans="1:5" outlineLevel="2" x14ac:dyDescent="0.35">
      <c r="A5639" s="11">
        <v>43812</v>
      </c>
      <c r="B5639" t="s">
        <v>138</v>
      </c>
      <c r="C5639" s="5">
        <v>129.38</v>
      </c>
      <c r="D5639" s="25" t="str">
        <f t="shared" si="88"/>
        <v/>
      </c>
      <c r="E5639" t="s">
        <v>89</v>
      </c>
    </row>
    <row r="5640" spans="1:5" outlineLevel="2" x14ac:dyDescent="0.35">
      <c r="A5640" s="11">
        <v>43812</v>
      </c>
      <c r="B5640" t="s">
        <v>138</v>
      </c>
      <c r="C5640" s="5">
        <v>242.18</v>
      </c>
      <c r="D5640" s="25" t="str">
        <f t="shared" si="88"/>
        <v/>
      </c>
      <c r="E5640" t="s">
        <v>79</v>
      </c>
    </row>
    <row r="5641" spans="1:5" outlineLevel="2" x14ac:dyDescent="0.35">
      <c r="A5641" s="11">
        <v>43812</v>
      </c>
      <c r="B5641" t="s">
        <v>138</v>
      </c>
      <c r="C5641" s="5">
        <v>73.73</v>
      </c>
      <c r="D5641" s="25" t="str">
        <f t="shared" si="88"/>
        <v/>
      </c>
      <c r="E5641" t="s">
        <v>79</v>
      </c>
    </row>
    <row r="5642" spans="1:5" outlineLevel="2" x14ac:dyDescent="0.35">
      <c r="A5642" s="11">
        <v>43812</v>
      </c>
      <c r="B5642" t="s">
        <v>138</v>
      </c>
      <c r="C5642" s="5">
        <v>44.75</v>
      </c>
      <c r="D5642" s="25" t="str">
        <f t="shared" si="88"/>
        <v/>
      </c>
      <c r="E5642" t="s">
        <v>79</v>
      </c>
    </row>
    <row r="5643" spans="1:5" outlineLevel="2" x14ac:dyDescent="0.35">
      <c r="A5643" s="11">
        <v>43812</v>
      </c>
      <c r="B5643" t="s">
        <v>138</v>
      </c>
      <c r="C5643" s="5">
        <v>234.63</v>
      </c>
      <c r="D5643" s="25" t="str">
        <f t="shared" si="88"/>
        <v/>
      </c>
      <c r="E5643" t="s">
        <v>89</v>
      </c>
    </row>
    <row r="5644" spans="1:5" outlineLevel="2" x14ac:dyDescent="0.35">
      <c r="A5644" s="11">
        <v>43812</v>
      </c>
      <c r="B5644" t="s">
        <v>138</v>
      </c>
      <c r="C5644" s="5">
        <v>14.42</v>
      </c>
      <c r="D5644" s="25" t="str">
        <f t="shared" si="88"/>
        <v/>
      </c>
      <c r="E5644" t="s">
        <v>93</v>
      </c>
    </row>
    <row r="5645" spans="1:5" outlineLevel="2" x14ac:dyDescent="0.35">
      <c r="A5645" s="11">
        <v>43812</v>
      </c>
      <c r="B5645" t="s">
        <v>138</v>
      </c>
      <c r="C5645" s="5">
        <v>46.32</v>
      </c>
      <c r="D5645" s="25" t="str">
        <f t="shared" si="88"/>
        <v/>
      </c>
      <c r="E5645" t="s">
        <v>79</v>
      </c>
    </row>
    <row r="5646" spans="1:5" outlineLevel="2" x14ac:dyDescent="0.35">
      <c r="A5646" s="11">
        <v>43812</v>
      </c>
      <c r="B5646" t="s">
        <v>138</v>
      </c>
      <c r="C5646" s="5">
        <v>15.42</v>
      </c>
      <c r="D5646" s="25" t="str">
        <f t="shared" si="88"/>
        <v/>
      </c>
      <c r="E5646" t="s">
        <v>89</v>
      </c>
    </row>
    <row r="5647" spans="1:5" outlineLevel="2" x14ac:dyDescent="0.35">
      <c r="A5647" s="11">
        <v>43812</v>
      </c>
      <c r="B5647" t="s">
        <v>138</v>
      </c>
      <c r="C5647" s="5">
        <v>24.76</v>
      </c>
      <c r="D5647" s="25" t="str">
        <f t="shared" si="88"/>
        <v/>
      </c>
      <c r="E5647" t="s">
        <v>76</v>
      </c>
    </row>
    <row r="5648" spans="1:5" outlineLevel="2" x14ac:dyDescent="0.35">
      <c r="A5648" s="11">
        <v>43812</v>
      </c>
      <c r="B5648" t="s">
        <v>138</v>
      </c>
      <c r="C5648" s="5">
        <v>100.72</v>
      </c>
      <c r="D5648" s="25" t="str">
        <f t="shared" si="88"/>
        <v/>
      </c>
      <c r="E5648" t="s">
        <v>79</v>
      </c>
    </row>
    <row r="5649" spans="1:5" outlineLevel="2" x14ac:dyDescent="0.35">
      <c r="A5649" s="11">
        <v>43812</v>
      </c>
      <c r="B5649" t="s">
        <v>138</v>
      </c>
      <c r="C5649" s="5">
        <v>64.44</v>
      </c>
      <c r="D5649" s="25" t="str">
        <f t="shared" si="88"/>
        <v/>
      </c>
      <c r="E5649" t="s">
        <v>79</v>
      </c>
    </row>
    <row r="5650" spans="1:5" outlineLevel="2" x14ac:dyDescent="0.35">
      <c r="A5650" s="11">
        <v>43812</v>
      </c>
      <c r="B5650" t="s">
        <v>138</v>
      </c>
      <c r="C5650" s="5">
        <v>4.4400000000000004</v>
      </c>
      <c r="D5650" s="25" t="str">
        <f t="shared" si="88"/>
        <v/>
      </c>
      <c r="E5650" t="s">
        <v>93</v>
      </c>
    </row>
    <row r="5651" spans="1:5" outlineLevel="2" x14ac:dyDescent="0.35">
      <c r="A5651" s="11">
        <v>43812</v>
      </c>
      <c r="B5651" t="s">
        <v>138</v>
      </c>
      <c r="C5651" s="5">
        <v>23.76</v>
      </c>
      <c r="D5651" s="25" t="str">
        <f t="shared" si="88"/>
        <v/>
      </c>
      <c r="E5651" t="s">
        <v>79</v>
      </c>
    </row>
    <row r="5652" spans="1:5" outlineLevel="2" x14ac:dyDescent="0.35">
      <c r="A5652" s="11">
        <v>43812</v>
      </c>
      <c r="B5652" t="s">
        <v>138</v>
      </c>
      <c r="C5652" s="5">
        <v>72.709999999999994</v>
      </c>
      <c r="D5652" s="25" t="str">
        <f t="shared" si="88"/>
        <v/>
      </c>
      <c r="E5652" t="s">
        <v>93</v>
      </c>
    </row>
    <row r="5653" spans="1:5" outlineLevel="2" x14ac:dyDescent="0.35">
      <c r="A5653" s="11">
        <v>43812</v>
      </c>
      <c r="B5653" t="s">
        <v>138</v>
      </c>
      <c r="C5653" s="5">
        <v>46.79</v>
      </c>
      <c r="D5653" s="25" t="str">
        <f t="shared" si="88"/>
        <v/>
      </c>
      <c r="E5653" t="s">
        <v>79</v>
      </c>
    </row>
    <row r="5654" spans="1:5" outlineLevel="2" x14ac:dyDescent="0.35">
      <c r="A5654" s="11">
        <v>43812</v>
      </c>
      <c r="B5654" t="s">
        <v>138</v>
      </c>
      <c r="C5654" s="5">
        <v>47.8</v>
      </c>
      <c r="D5654" s="25" t="str">
        <f t="shared" ref="D5654:D5717" si="89">IF(E5654="","TOTAL","")</f>
        <v/>
      </c>
      <c r="E5654" t="s">
        <v>89</v>
      </c>
    </row>
    <row r="5655" spans="1:5" outlineLevel="2" x14ac:dyDescent="0.35">
      <c r="A5655" s="11">
        <v>43812</v>
      </c>
      <c r="B5655" t="s">
        <v>138</v>
      </c>
      <c r="C5655" s="5">
        <v>120</v>
      </c>
      <c r="D5655" s="25" t="str">
        <f t="shared" si="89"/>
        <v/>
      </c>
      <c r="E5655" t="s">
        <v>79</v>
      </c>
    </row>
    <row r="5656" spans="1:5" outlineLevel="2" x14ac:dyDescent="0.35">
      <c r="A5656" s="11">
        <v>43812</v>
      </c>
      <c r="B5656" t="s">
        <v>138</v>
      </c>
      <c r="C5656" s="5">
        <v>119.73</v>
      </c>
      <c r="D5656" s="25" t="str">
        <f t="shared" si="89"/>
        <v/>
      </c>
      <c r="E5656" t="s">
        <v>79</v>
      </c>
    </row>
    <row r="5657" spans="1:5" outlineLevel="2" x14ac:dyDescent="0.35">
      <c r="A5657" s="11">
        <v>43812</v>
      </c>
      <c r="B5657" t="s">
        <v>138</v>
      </c>
      <c r="C5657" s="5">
        <v>103.26</v>
      </c>
      <c r="D5657" s="25" t="str">
        <f t="shared" si="89"/>
        <v/>
      </c>
      <c r="E5657" t="s">
        <v>93</v>
      </c>
    </row>
    <row r="5658" spans="1:5" outlineLevel="2" x14ac:dyDescent="0.35">
      <c r="A5658" s="11">
        <v>43812</v>
      </c>
      <c r="B5658" t="s">
        <v>138</v>
      </c>
      <c r="C5658" s="5">
        <v>43.88</v>
      </c>
      <c r="D5658" s="25" t="str">
        <f t="shared" si="89"/>
        <v/>
      </c>
      <c r="E5658" t="s">
        <v>79</v>
      </c>
    </row>
    <row r="5659" spans="1:5" outlineLevel="2" x14ac:dyDescent="0.35">
      <c r="A5659" s="11">
        <v>43812</v>
      </c>
      <c r="B5659" t="s">
        <v>138</v>
      </c>
      <c r="C5659" s="5">
        <v>349.76</v>
      </c>
      <c r="D5659" s="25" t="str">
        <f t="shared" si="89"/>
        <v/>
      </c>
      <c r="E5659" t="s">
        <v>93</v>
      </c>
    </row>
    <row r="5660" spans="1:5" outlineLevel="2" x14ac:dyDescent="0.35">
      <c r="A5660" s="11">
        <v>43812</v>
      </c>
      <c r="B5660" t="s">
        <v>138</v>
      </c>
      <c r="C5660" s="5">
        <v>84.65</v>
      </c>
      <c r="D5660" s="25" t="str">
        <f t="shared" si="89"/>
        <v/>
      </c>
      <c r="E5660" t="s">
        <v>76</v>
      </c>
    </row>
    <row r="5661" spans="1:5" outlineLevel="2" x14ac:dyDescent="0.35">
      <c r="A5661" s="11">
        <v>43812</v>
      </c>
      <c r="B5661" t="s">
        <v>138</v>
      </c>
      <c r="C5661" s="5">
        <v>146.86000000000001</v>
      </c>
      <c r="D5661" s="25" t="str">
        <f t="shared" si="89"/>
        <v/>
      </c>
      <c r="E5661" t="s">
        <v>89</v>
      </c>
    </row>
    <row r="5662" spans="1:5" outlineLevel="2" x14ac:dyDescent="0.35">
      <c r="A5662" s="11">
        <v>43812</v>
      </c>
      <c r="B5662" t="s">
        <v>138</v>
      </c>
      <c r="C5662" s="5">
        <v>358.1</v>
      </c>
      <c r="D5662" s="25" t="str">
        <f t="shared" si="89"/>
        <v/>
      </c>
      <c r="E5662" t="s">
        <v>89</v>
      </c>
    </row>
    <row r="5663" spans="1:5" outlineLevel="2" x14ac:dyDescent="0.35">
      <c r="A5663" s="11">
        <v>43812</v>
      </c>
      <c r="B5663" t="s">
        <v>138</v>
      </c>
      <c r="C5663" s="5">
        <v>16.88</v>
      </c>
      <c r="D5663" s="25" t="str">
        <f t="shared" si="89"/>
        <v/>
      </c>
      <c r="E5663" t="s">
        <v>89</v>
      </c>
    </row>
    <row r="5664" spans="1:5" outlineLevel="2" x14ac:dyDescent="0.35">
      <c r="A5664" s="11">
        <v>43812</v>
      </c>
      <c r="B5664" t="s">
        <v>138</v>
      </c>
      <c r="C5664" s="5">
        <v>25</v>
      </c>
      <c r="D5664" s="25" t="str">
        <f t="shared" si="89"/>
        <v/>
      </c>
      <c r="E5664" t="s">
        <v>79</v>
      </c>
    </row>
    <row r="5665" spans="1:5" outlineLevel="2" x14ac:dyDescent="0.35">
      <c r="A5665" s="11">
        <v>43812</v>
      </c>
      <c r="B5665" t="s">
        <v>138</v>
      </c>
      <c r="C5665" s="5">
        <v>31.32</v>
      </c>
      <c r="D5665" s="25" t="str">
        <f t="shared" si="89"/>
        <v/>
      </c>
      <c r="E5665" t="s">
        <v>79</v>
      </c>
    </row>
    <row r="5666" spans="1:5" outlineLevel="2" x14ac:dyDescent="0.35">
      <c r="A5666" s="11">
        <v>43812</v>
      </c>
      <c r="B5666" t="s">
        <v>138</v>
      </c>
      <c r="C5666" s="5">
        <v>77.33</v>
      </c>
      <c r="D5666" s="25" t="str">
        <f t="shared" si="89"/>
        <v/>
      </c>
      <c r="E5666" t="s">
        <v>93</v>
      </c>
    </row>
    <row r="5667" spans="1:5" outlineLevel="2" x14ac:dyDescent="0.35">
      <c r="A5667" s="11">
        <v>43812</v>
      </c>
      <c r="B5667" t="s">
        <v>138</v>
      </c>
      <c r="C5667" s="5">
        <v>19.36</v>
      </c>
      <c r="D5667" s="25" t="str">
        <f t="shared" si="89"/>
        <v/>
      </c>
      <c r="E5667" t="s">
        <v>79</v>
      </c>
    </row>
    <row r="5668" spans="1:5" outlineLevel="2" x14ac:dyDescent="0.35">
      <c r="A5668" s="11">
        <v>43812</v>
      </c>
      <c r="B5668" t="s">
        <v>138</v>
      </c>
      <c r="C5668" s="5">
        <v>53.68</v>
      </c>
      <c r="D5668" s="25" t="str">
        <f t="shared" si="89"/>
        <v/>
      </c>
      <c r="E5668" t="s">
        <v>79</v>
      </c>
    </row>
    <row r="5669" spans="1:5" outlineLevel="2" x14ac:dyDescent="0.35">
      <c r="A5669" s="11">
        <v>43812</v>
      </c>
      <c r="B5669" t="s">
        <v>138</v>
      </c>
      <c r="C5669" s="5">
        <v>53.94</v>
      </c>
      <c r="D5669" s="25" t="str">
        <f t="shared" si="89"/>
        <v/>
      </c>
      <c r="E5669" t="s">
        <v>93</v>
      </c>
    </row>
    <row r="5670" spans="1:5" outlineLevel="2" x14ac:dyDescent="0.35">
      <c r="A5670" s="11">
        <v>43812</v>
      </c>
      <c r="B5670" t="s">
        <v>138</v>
      </c>
      <c r="C5670" s="5">
        <v>35.28</v>
      </c>
      <c r="D5670" s="25" t="str">
        <f t="shared" si="89"/>
        <v/>
      </c>
      <c r="E5670" t="s">
        <v>89</v>
      </c>
    </row>
    <row r="5671" spans="1:5" outlineLevel="2" x14ac:dyDescent="0.35">
      <c r="A5671" s="11">
        <v>43812</v>
      </c>
      <c r="B5671" t="s">
        <v>138</v>
      </c>
      <c r="C5671" s="5">
        <v>338.24</v>
      </c>
      <c r="D5671" s="25" t="str">
        <f t="shared" si="89"/>
        <v/>
      </c>
      <c r="E5671" t="s">
        <v>79</v>
      </c>
    </row>
    <row r="5672" spans="1:5" outlineLevel="2" x14ac:dyDescent="0.35">
      <c r="A5672" s="11">
        <v>43812</v>
      </c>
      <c r="B5672" t="s">
        <v>138</v>
      </c>
      <c r="C5672" s="5">
        <v>72.349999999999994</v>
      </c>
      <c r="D5672" s="25" t="str">
        <f t="shared" si="89"/>
        <v/>
      </c>
      <c r="E5672" t="s">
        <v>89</v>
      </c>
    </row>
    <row r="5673" spans="1:5" outlineLevel="2" x14ac:dyDescent="0.35">
      <c r="A5673" s="11">
        <v>43812</v>
      </c>
      <c r="B5673" t="s">
        <v>138</v>
      </c>
      <c r="C5673" s="5">
        <v>54.31</v>
      </c>
      <c r="D5673" s="25" t="str">
        <f t="shared" si="89"/>
        <v/>
      </c>
      <c r="E5673" t="s">
        <v>79</v>
      </c>
    </row>
    <row r="5674" spans="1:5" outlineLevel="2" x14ac:dyDescent="0.35">
      <c r="A5674" s="11">
        <v>43812</v>
      </c>
      <c r="B5674" t="s">
        <v>138</v>
      </c>
      <c r="C5674" s="5">
        <v>155.85</v>
      </c>
      <c r="D5674" s="25" t="str">
        <f t="shared" si="89"/>
        <v/>
      </c>
      <c r="E5674" t="s">
        <v>79</v>
      </c>
    </row>
    <row r="5675" spans="1:5" outlineLevel="2" x14ac:dyDescent="0.35">
      <c r="A5675" s="11">
        <v>43812</v>
      </c>
      <c r="B5675" t="s">
        <v>138</v>
      </c>
      <c r="C5675" s="5">
        <v>26.71</v>
      </c>
      <c r="D5675" s="25" t="str">
        <f t="shared" si="89"/>
        <v/>
      </c>
      <c r="E5675" t="s">
        <v>79</v>
      </c>
    </row>
    <row r="5676" spans="1:5" outlineLevel="2" x14ac:dyDescent="0.35">
      <c r="A5676" s="11">
        <v>43812</v>
      </c>
      <c r="B5676" t="s">
        <v>138</v>
      </c>
      <c r="C5676" s="5">
        <v>28.81</v>
      </c>
      <c r="D5676" s="25" t="str">
        <f t="shared" si="89"/>
        <v/>
      </c>
      <c r="E5676" t="s">
        <v>79</v>
      </c>
    </row>
    <row r="5677" spans="1:5" outlineLevel="2" x14ac:dyDescent="0.35">
      <c r="A5677" s="11">
        <v>43812</v>
      </c>
      <c r="B5677" t="s">
        <v>138</v>
      </c>
      <c r="C5677" s="5">
        <v>59.24</v>
      </c>
      <c r="D5677" s="25" t="str">
        <f t="shared" si="89"/>
        <v/>
      </c>
      <c r="E5677" t="s">
        <v>93</v>
      </c>
    </row>
    <row r="5678" spans="1:5" outlineLevel="2" x14ac:dyDescent="0.35">
      <c r="A5678" s="11">
        <v>43812</v>
      </c>
      <c r="B5678" t="s">
        <v>138</v>
      </c>
      <c r="C5678" s="5">
        <v>27.2</v>
      </c>
      <c r="D5678" s="25" t="str">
        <f t="shared" si="89"/>
        <v/>
      </c>
      <c r="E5678" t="s">
        <v>79</v>
      </c>
    </row>
    <row r="5679" spans="1:5" outlineLevel="2" x14ac:dyDescent="0.35">
      <c r="A5679" s="11">
        <v>43812</v>
      </c>
      <c r="B5679" t="s">
        <v>138</v>
      </c>
      <c r="C5679" s="5">
        <v>31.09</v>
      </c>
      <c r="D5679" s="25" t="str">
        <f t="shared" si="89"/>
        <v/>
      </c>
      <c r="E5679" t="s">
        <v>79</v>
      </c>
    </row>
    <row r="5680" spans="1:5" outlineLevel="2" x14ac:dyDescent="0.35">
      <c r="A5680" s="11">
        <v>43812</v>
      </c>
      <c r="B5680" t="s">
        <v>138</v>
      </c>
      <c r="C5680" s="5">
        <v>45.24</v>
      </c>
      <c r="D5680" s="25" t="str">
        <f t="shared" si="89"/>
        <v/>
      </c>
      <c r="E5680" t="s">
        <v>79</v>
      </c>
    </row>
    <row r="5681" spans="1:5" outlineLevel="2" x14ac:dyDescent="0.35">
      <c r="A5681" s="11">
        <v>43812</v>
      </c>
      <c r="B5681" t="s">
        <v>138</v>
      </c>
      <c r="C5681" s="5">
        <v>248.28</v>
      </c>
      <c r="D5681" s="25" t="str">
        <f t="shared" si="89"/>
        <v/>
      </c>
      <c r="E5681" t="s">
        <v>79</v>
      </c>
    </row>
    <row r="5682" spans="1:5" outlineLevel="2" x14ac:dyDescent="0.35">
      <c r="A5682" s="11">
        <v>43812</v>
      </c>
      <c r="B5682" t="s">
        <v>138</v>
      </c>
      <c r="C5682" s="5">
        <v>56.43</v>
      </c>
      <c r="D5682" s="25" t="str">
        <f t="shared" si="89"/>
        <v/>
      </c>
      <c r="E5682" t="s">
        <v>93</v>
      </c>
    </row>
    <row r="5683" spans="1:5" outlineLevel="2" x14ac:dyDescent="0.35">
      <c r="A5683" s="11">
        <v>43812</v>
      </c>
      <c r="B5683" t="s">
        <v>138</v>
      </c>
      <c r="C5683" s="5">
        <v>83.63</v>
      </c>
      <c r="D5683" s="25" t="str">
        <f t="shared" si="89"/>
        <v/>
      </c>
      <c r="E5683" t="s">
        <v>76</v>
      </c>
    </row>
    <row r="5684" spans="1:5" outlineLevel="2" x14ac:dyDescent="0.35">
      <c r="A5684" s="11">
        <v>43812</v>
      </c>
      <c r="B5684" t="s">
        <v>138</v>
      </c>
      <c r="C5684" s="5">
        <v>34.22</v>
      </c>
      <c r="D5684" s="25" t="str">
        <f t="shared" si="89"/>
        <v/>
      </c>
      <c r="E5684" t="s">
        <v>79</v>
      </c>
    </row>
    <row r="5685" spans="1:5" outlineLevel="2" x14ac:dyDescent="0.35">
      <c r="A5685" s="11">
        <v>43812</v>
      </c>
      <c r="B5685" t="s">
        <v>138</v>
      </c>
      <c r="C5685" s="5">
        <v>128.32</v>
      </c>
      <c r="D5685" s="25" t="str">
        <f t="shared" si="89"/>
        <v/>
      </c>
      <c r="E5685" t="s">
        <v>93</v>
      </c>
    </row>
    <row r="5686" spans="1:5" outlineLevel="2" x14ac:dyDescent="0.35">
      <c r="A5686" s="11">
        <v>43812</v>
      </c>
      <c r="B5686" t="s">
        <v>138</v>
      </c>
      <c r="C5686" s="5">
        <v>5.78</v>
      </c>
      <c r="D5686" s="25" t="str">
        <f t="shared" si="89"/>
        <v/>
      </c>
      <c r="E5686" t="s">
        <v>93</v>
      </c>
    </row>
    <row r="5687" spans="1:5" outlineLevel="2" x14ac:dyDescent="0.35">
      <c r="A5687" s="11">
        <v>43812</v>
      </c>
      <c r="B5687" t="s">
        <v>138</v>
      </c>
      <c r="C5687" s="5">
        <v>31.33</v>
      </c>
      <c r="D5687" s="25" t="str">
        <f t="shared" si="89"/>
        <v/>
      </c>
      <c r="E5687" t="s">
        <v>79</v>
      </c>
    </row>
    <row r="5688" spans="1:5" outlineLevel="2" x14ac:dyDescent="0.35">
      <c r="A5688" s="11">
        <v>43812</v>
      </c>
      <c r="B5688" t="s">
        <v>138</v>
      </c>
      <c r="C5688" s="5">
        <v>46.23</v>
      </c>
      <c r="D5688" s="25" t="str">
        <f t="shared" si="89"/>
        <v/>
      </c>
      <c r="E5688" t="s">
        <v>79</v>
      </c>
    </row>
    <row r="5689" spans="1:5" outlineLevel="2" x14ac:dyDescent="0.35">
      <c r="A5689" s="11">
        <v>43812</v>
      </c>
      <c r="B5689" t="s">
        <v>138</v>
      </c>
      <c r="C5689" s="5">
        <v>210.99</v>
      </c>
      <c r="D5689" s="25" t="str">
        <f t="shared" si="89"/>
        <v/>
      </c>
      <c r="E5689" t="s">
        <v>93</v>
      </c>
    </row>
    <row r="5690" spans="1:5" outlineLevel="2" x14ac:dyDescent="0.35">
      <c r="A5690" s="11">
        <v>43812</v>
      </c>
      <c r="B5690" t="s">
        <v>138</v>
      </c>
      <c r="C5690" s="5">
        <v>38.36</v>
      </c>
      <c r="D5690" s="25" t="str">
        <f t="shared" si="89"/>
        <v/>
      </c>
      <c r="E5690" t="s">
        <v>79</v>
      </c>
    </row>
    <row r="5691" spans="1:5" outlineLevel="2" x14ac:dyDescent="0.35">
      <c r="A5691" s="11">
        <v>43812</v>
      </c>
      <c r="B5691" t="s">
        <v>138</v>
      </c>
      <c r="C5691" s="5">
        <v>12.76</v>
      </c>
      <c r="D5691" s="25" t="str">
        <f t="shared" si="89"/>
        <v/>
      </c>
      <c r="E5691" t="s">
        <v>89</v>
      </c>
    </row>
    <row r="5692" spans="1:5" outlineLevel="2" x14ac:dyDescent="0.35">
      <c r="A5692" s="11">
        <v>43812</v>
      </c>
      <c r="B5692" t="s">
        <v>138</v>
      </c>
      <c r="C5692" s="5">
        <v>42.54</v>
      </c>
      <c r="D5692" s="25" t="str">
        <f t="shared" si="89"/>
        <v/>
      </c>
      <c r="E5692" t="s">
        <v>79</v>
      </c>
    </row>
    <row r="5693" spans="1:5" outlineLevel="2" x14ac:dyDescent="0.35">
      <c r="A5693" s="11">
        <v>43812</v>
      </c>
      <c r="B5693" t="s">
        <v>138</v>
      </c>
      <c r="C5693" s="5">
        <v>49.19</v>
      </c>
      <c r="D5693" s="25" t="str">
        <f t="shared" si="89"/>
        <v/>
      </c>
      <c r="E5693" t="s">
        <v>89</v>
      </c>
    </row>
    <row r="5694" spans="1:5" outlineLevel="2" x14ac:dyDescent="0.35">
      <c r="A5694" s="11">
        <v>43812</v>
      </c>
      <c r="B5694" t="s">
        <v>138</v>
      </c>
      <c r="C5694" s="5">
        <v>73.040000000000006</v>
      </c>
      <c r="D5694" s="25" t="str">
        <f t="shared" si="89"/>
        <v/>
      </c>
      <c r="E5694" t="s">
        <v>76</v>
      </c>
    </row>
    <row r="5695" spans="1:5" outlineLevel="2" x14ac:dyDescent="0.35">
      <c r="A5695" s="11">
        <v>43812</v>
      </c>
      <c r="B5695" t="s">
        <v>138</v>
      </c>
      <c r="C5695" s="5">
        <v>47.27</v>
      </c>
      <c r="D5695" s="25" t="str">
        <f t="shared" si="89"/>
        <v/>
      </c>
      <c r="E5695" t="s">
        <v>79</v>
      </c>
    </row>
    <row r="5696" spans="1:5" outlineLevel="2" x14ac:dyDescent="0.35">
      <c r="A5696" s="11">
        <v>43812</v>
      </c>
      <c r="B5696" t="s">
        <v>138</v>
      </c>
      <c r="C5696" s="5">
        <v>99.62</v>
      </c>
      <c r="D5696" s="25" t="str">
        <f t="shared" si="89"/>
        <v/>
      </c>
      <c r="E5696" t="s">
        <v>76</v>
      </c>
    </row>
    <row r="5697" spans="1:5" outlineLevel="2" x14ac:dyDescent="0.35">
      <c r="A5697" s="11">
        <v>43812</v>
      </c>
      <c r="B5697" t="s">
        <v>138</v>
      </c>
      <c r="C5697" s="5">
        <v>153.07</v>
      </c>
      <c r="D5697" s="25" t="str">
        <f t="shared" si="89"/>
        <v/>
      </c>
      <c r="E5697" t="s">
        <v>89</v>
      </c>
    </row>
    <row r="5698" spans="1:5" outlineLevel="2" x14ac:dyDescent="0.35">
      <c r="A5698" s="11">
        <v>43812</v>
      </c>
      <c r="B5698" t="s">
        <v>138</v>
      </c>
      <c r="C5698" s="5">
        <v>90.48</v>
      </c>
      <c r="D5698" s="25" t="str">
        <f t="shared" si="89"/>
        <v/>
      </c>
      <c r="E5698" t="s">
        <v>79</v>
      </c>
    </row>
    <row r="5699" spans="1:5" outlineLevel="2" x14ac:dyDescent="0.35">
      <c r="A5699" s="11">
        <v>43812</v>
      </c>
      <c r="B5699" t="s">
        <v>138</v>
      </c>
      <c r="C5699" s="5">
        <v>30.24</v>
      </c>
      <c r="D5699" s="25" t="str">
        <f t="shared" si="89"/>
        <v/>
      </c>
      <c r="E5699" t="s">
        <v>93</v>
      </c>
    </row>
    <row r="5700" spans="1:5" outlineLevel="2" x14ac:dyDescent="0.35">
      <c r="A5700" s="11">
        <v>43812</v>
      </c>
      <c r="B5700" t="s">
        <v>138</v>
      </c>
      <c r="C5700" s="5">
        <v>62.6</v>
      </c>
      <c r="D5700" s="25" t="str">
        <f t="shared" si="89"/>
        <v/>
      </c>
      <c r="E5700" t="s">
        <v>93</v>
      </c>
    </row>
    <row r="5701" spans="1:5" outlineLevel="1" x14ac:dyDescent="0.35">
      <c r="A5701" s="24">
        <f>A5700</f>
        <v>43812</v>
      </c>
      <c r="B5701" s="24" t="str">
        <f>B5700</f>
        <v>HEB CREDIT RECEIVABLES DEPT 308</v>
      </c>
      <c r="C5701" s="25">
        <f>SUBTOTAL(9,C5519:C5700)</f>
        <v>18337.760000000006</v>
      </c>
      <c r="D5701" s="25" t="str">
        <f t="shared" si="89"/>
        <v>TOTAL</v>
      </c>
    </row>
    <row r="5702" spans="1:5" outlineLevel="2" x14ac:dyDescent="0.35">
      <c r="A5702" s="11">
        <v>43812</v>
      </c>
      <c r="B5702" t="s">
        <v>233</v>
      </c>
      <c r="C5702" s="5">
        <v>210</v>
      </c>
      <c r="D5702" s="25" t="str">
        <f t="shared" si="89"/>
        <v/>
      </c>
      <c r="E5702" t="s">
        <v>81</v>
      </c>
    </row>
    <row r="5703" spans="1:5" outlineLevel="2" x14ac:dyDescent="0.35">
      <c r="A5703" s="11">
        <v>43812</v>
      </c>
      <c r="B5703" t="s">
        <v>233</v>
      </c>
      <c r="C5703" s="5">
        <v>300</v>
      </c>
      <c r="D5703" s="25" t="str">
        <f t="shared" si="89"/>
        <v/>
      </c>
      <c r="E5703" t="s">
        <v>81</v>
      </c>
    </row>
    <row r="5704" spans="1:5" outlineLevel="2" x14ac:dyDescent="0.35">
      <c r="A5704" s="11">
        <v>43812</v>
      </c>
      <c r="B5704" t="s">
        <v>233</v>
      </c>
      <c r="C5704" s="5">
        <v>262.5</v>
      </c>
      <c r="D5704" s="25" t="str">
        <f t="shared" si="89"/>
        <v/>
      </c>
      <c r="E5704" t="s">
        <v>81</v>
      </c>
    </row>
    <row r="5705" spans="1:5" outlineLevel="2" x14ac:dyDescent="0.35">
      <c r="A5705" s="11">
        <v>43812</v>
      </c>
      <c r="B5705" t="s">
        <v>233</v>
      </c>
      <c r="C5705" s="5">
        <v>3672.5</v>
      </c>
      <c r="D5705" s="25" t="str">
        <f t="shared" si="89"/>
        <v/>
      </c>
      <c r="E5705" t="s">
        <v>81</v>
      </c>
    </row>
    <row r="5706" spans="1:5" outlineLevel="1" x14ac:dyDescent="0.35">
      <c r="A5706" s="24">
        <f>A5705</f>
        <v>43812</v>
      </c>
      <c r="B5706" s="24" t="str">
        <f>B5705</f>
        <v>HERBERT L. FLAKE CO.</v>
      </c>
      <c r="C5706" s="25">
        <f>SUBTOTAL(9,C5702:C5705)</f>
        <v>4445</v>
      </c>
      <c r="D5706" s="25" t="str">
        <f t="shared" si="89"/>
        <v>TOTAL</v>
      </c>
    </row>
    <row r="5707" spans="1:5" outlineLevel="2" x14ac:dyDescent="0.35">
      <c r="A5707" s="11">
        <v>43812</v>
      </c>
      <c r="B5707" t="s">
        <v>343</v>
      </c>
      <c r="C5707" s="5">
        <v>160</v>
      </c>
      <c r="D5707" s="25" t="str">
        <f t="shared" si="89"/>
        <v/>
      </c>
      <c r="E5707" t="s">
        <v>77</v>
      </c>
    </row>
    <row r="5708" spans="1:5" outlineLevel="2" x14ac:dyDescent="0.35">
      <c r="A5708" s="11">
        <v>43812</v>
      </c>
      <c r="B5708" t="s">
        <v>343</v>
      </c>
      <c r="C5708" s="5">
        <v>192.5</v>
      </c>
      <c r="D5708" s="25" t="str">
        <f t="shared" si="89"/>
        <v/>
      </c>
      <c r="E5708" t="s">
        <v>77</v>
      </c>
    </row>
    <row r="5709" spans="1:5" outlineLevel="1" x14ac:dyDescent="0.35">
      <c r="A5709" s="24">
        <f>A5708</f>
        <v>43812</v>
      </c>
      <c r="B5709" s="24" t="str">
        <f>B5708</f>
        <v>HONG HUYNH HA</v>
      </c>
      <c r="C5709" s="25">
        <f>SUBTOTAL(9,C5707:C5708)</f>
        <v>352.5</v>
      </c>
      <c r="D5709" s="25" t="str">
        <f t="shared" si="89"/>
        <v>TOTAL</v>
      </c>
    </row>
    <row r="5710" spans="1:5" outlineLevel="2" x14ac:dyDescent="0.35">
      <c r="A5710" s="11">
        <v>43812</v>
      </c>
      <c r="B5710" t="s">
        <v>29</v>
      </c>
      <c r="C5710" s="5">
        <v>6.12</v>
      </c>
      <c r="D5710" s="25" t="str">
        <f t="shared" si="89"/>
        <v/>
      </c>
      <c r="E5710" t="s">
        <v>79</v>
      </c>
    </row>
    <row r="5711" spans="1:5" outlineLevel="2" x14ac:dyDescent="0.35">
      <c r="A5711" s="11">
        <v>43812</v>
      </c>
      <c r="B5711" t="s">
        <v>29</v>
      </c>
      <c r="C5711" s="5">
        <v>157.05000000000001</v>
      </c>
      <c r="D5711" s="25" t="str">
        <f t="shared" si="89"/>
        <v/>
      </c>
      <c r="E5711" t="s">
        <v>79</v>
      </c>
    </row>
    <row r="5712" spans="1:5" outlineLevel="1" x14ac:dyDescent="0.35">
      <c r="A5712" s="24">
        <f>A5711</f>
        <v>43812</v>
      </c>
      <c r="B5712" s="24" t="str">
        <f>B5711</f>
        <v>ETA/HAND2MIND</v>
      </c>
      <c r="C5712" s="25">
        <f>SUBTOTAL(9,C5710:C5711)</f>
        <v>163.17000000000002</v>
      </c>
      <c r="D5712" s="25" t="str">
        <f t="shared" si="89"/>
        <v>TOTAL</v>
      </c>
    </row>
    <row r="5713" spans="1:5" outlineLevel="2" x14ac:dyDescent="0.35">
      <c r="A5713" s="11">
        <v>43812</v>
      </c>
      <c r="B5713" t="s">
        <v>794</v>
      </c>
      <c r="C5713" s="5">
        <v>125</v>
      </c>
      <c r="D5713" s="25" t="str">
        <f t="shared" si="89"/>
        <v/>
      </c>
      <c r="E5713" t="s">
        <v>77</v>
      </c>
    </row>
    <row r="5714" spans="1:5" outlineLevel="1" x14ac:dyDescent="0.35">
      <c r="A5714" s="24">
        <f>A5713</f>
        <v>43812</v>
      </c>
      <c r="B5714" s="24" t="str">
        <f>B5713</f>
        <v>CALVIN BOYD HARRIS</v>
      </c>
      <c r="C5714" s="25">
        <f>SUBTOTAL(9,C5713:C5713)</f>
        <v>125</v>
      </c>
      <c r="D5714" s="25" t="str">
        <f t="shared" si="89"/>
        <v>TOTAL</v>
      </c>
    </row>
    <row r="5715" spans="1:5" outlineLevel="2" x14ac:dyDescent="0.35">
      <c r="A5715" s="11">
        <v>43812</v>
      </c>
      <c r="B5715" t="s">
        <v>158</v>
      </c>
      <c r="C5715" s="5">
        <v>917.95</v>
      </c>
      <c r="D5715" s="25" t="str">
        <f t="shared" si="89"/>
        <v/>
      </c>
      <c r="E5715" t="s">
        <v>100</v>
      </c>
    </row>
    <row r="5716" spans="1:5" outlineLevel="2" x14ac:dyDescent="0.35">
      <c r="A5716" s="11">
        <v>43812</v>
      </c>
      <c r="B5716" t="s">
        <v>158</v>
      </c>
      <c r="C5716" s="5">
        <v>14</v>
      </c>
      <c r="D5716" s="25" t="str">
        <f t="shared" si="89"/>
        <v/>
      </c>
      <c r="E5716" t="s">
        <v>100</v>
      </c>
    </row>
    <row r="5717" spans="1:5" outlineLevel="1" x14ac:dyDescent="0.35">
      <c r="A5717" s="24">
        <f>A5716</f>
        <v>43812</v>
      </c>
      <c r="B5717" s="24" t="str">
        <f>B5716</f>
        <v>HARRIS COUNTY UD #6</v>
      </c>
      <c r="C5717" s="25">
        <f>SUBTOTAL(9,C5715:C5716)</f>
        <v>931.95</v>
      </c>
      <c r="D5717" s="25" t="str">
        <f t="shared" si="89"/>
        <v>TOTAL</v>
      </c>
    </row>
    <row r="5718" spans="1:5" outlineLevel="2" x14ac:dyDescent="0.35">
      <c r="A5718" s="11">
        <v>43812</v>
      </c>
      <c r="B5718" t="s">
        <v>1413</v>
      </c>
      <c r="C5718" s="5">
        <v>48.25</v>
      </c>
      <c r="D5718" s="25" t="str">
        <f t="shared" ref="D5718:D5781" si="90">IF(E5718="","TOTAL","")</f>
        <v/>
      </c>
      <c r="E5718" t="s">
        <v>100</v>
      </c>
    </row>
    <row r="5719" spans="1:5" outlineLevel="1" x14ac:dyDescent="0.35">
      <c r="A5719" s="24">
        <f>A5718</f>
        <v>43812</v>
      </c>
      <c r="B5719" s="24" t="str">
        <f>B5718</f>
        <v>HARRIS COUNTY MUD 457</v>
      </c>
      <c r="C5719" s="25">
        <f>SUBTOTAL(9,C5718:C5718)</f>
        <v>48.25</v>
      </c>
      <c r="D5719" s="25" t="str">
        <f t="shared" si="90"/>
        <v>TOTAL</v>
      </c>
    </row>
    <row r="5720" spans="1:5" outlineLevel="2" x14ac:dyDescent="0.35">
      <c r="A5720" s="11">
        <v>43812</v>
      </c>
      <c r="B5720" t="s">
        <v>1414</v>
      </c>
      <c r="C5720" s="5">
        <v>640672</v>
      </c>
      <c r="D5720" s="25" t="str">
        <f t="shared" si="90"/>
        <v/>
      </c>
      <c r="E5720" t="s">
        <v>1892</v>
      </c>
    </row>
    <row r="5721" spans="1:5" outlineLevel="1" x14ac:dyDescent="0.35">
      <c r="A5721" s="24">
        <f>A5720</f>
        <v>43812</v>
      </c>
      <c r="B5721" s="24" t="str">
        <f>B5720</f>
        <v>HARRIS COUNTY APPRAISAL DISTRICT</v>
      </c>
      <c r="C5721" s="25">
        <f>SUBTOTAL(9,C5720:C5720)</f>
        <v>640672</v>
      </c>
      <c r="D5721" s="25" t="str">
        <f t="shared" si="90"/>
        <v>TOTAL</v>
      </c>
    </row>
    <row r="5722" spans="1:5" outlineLevel="2" x14ac:dyDescent="0.35">
      <c r="A5722" s="11">
        <v>43812</v>
      </c>
      <c r="B5722" t="s">
        <v>126</v>
      </c>
      <c r="C5722" s="5">
        <v>1376.51</v>
      </c>
      <c r="D5722" s="25" t="str">
        <f t="shared" si="90"/>
        <v/>
      </c>
      <c r="E5722" t="s">
        <v>100</v>
      </c>
    </row>
    <row r="5723" spans="1:5" outlineLevel="2" x14ac:dyDescent="0.35">
      <c r="A5723" s="11">
        <v>43812</v>
      </c>
      <c r="B5723" t="s">
        <v>126</v>
      </c>
      <c r="C5723" s="5">
        <v>24</v>
      </c>
      <c r="D5723" s="25" t="str">
        <f t="shared" si="90"/>
        <v/>
      </c>
      <c r="E5723" t="s">
        <v>100</v>
      </c>
    </row>
    <row r="5724" spans="1:5" outlineLevel="2" x14ac:dyDescent="0.35">
      <c r="A5724" s="11">
        <v>43812</v>
      </c>
      <c r="B5724" t="s">
        <v>126</v>
      </c>
      <c r="C5724" s="5">
        <v>2243.5</v>
      </c>
      <c r="D5724" s="25" t="str">
        <f t="shared" si="90"/>
        <v/>
      </c>
      <c r="E5724" t="s">
        <v>100</v>
      </c>
    </row>
    <row r="5725" spans="1:5" outlineLevel="2" x14ac:dyDescent="0.35">
      <c r="A5725" s="11">
        <v>43812</v>
      </c>
      <c r="B5725" t="s">
        <v>126</v>
      </c>
      <c r="C5725" s="5">
        <v>1916.85</v>
      </c>
      <c r="D5725" s="25" t="str">
        <f t="shared" si="90"/>
        <v/>
      </c>
      <c r="E5725" t="s">
        <v>100</v>
      </c>
    </row>
    <row r="5726" spans="1:5" outlineLevel="1" x14ac:dyDescent="0.35">
      <c r="A5726" s="24">
        <f>A5725</f>
        <v>43812</v>
      </c>
      <c r="B5726" s="24" t="str">
        <f>B5725</f>
        <v>HARRIS COUNTY MUD 71</v>
      </c>
      <c r="C5726" s="25">
        <f>SUBTOTAL(9,C5722:C5725)</f>
        <v>5560.8600000000006</v>
      </c>
      <c r="D5726" s="25" t="str">
        <f t="shared" si="90"/>
        <v>TOTAL</v>
      </c>
    </row>
    <row r="5727" spans="1:5" outlineLevel="2" x14ac:dyDescent="0.35">
      <c r="A5727" s="11">
        <v>43812</v>
      </c>
      <c r="B5727" t="s">
        <v>129</v>
      </c>
      <c r="C5727" s="5">
        <v>2791.06</v>
      </c>
      <c r="D5727" s="25" t="str">
        <f t="shared" si="90"/>
        <v/>
      </c>
      <c r="E5727" t="s">
        <v>100</v>
      </c>
    </row>
    <row r="5728" spans="1:5" outlineLevel="2" x14ac:dyDescent="0.35">
      <c r="A5728" s="11">
        <v>43812</v>
      </c>
      <c r="B5728" t="s">
        <v>129</v>
      </c>
      <c r="C5728" s="5">
        <v>157.66</v>
      </c>
      <c r="D5728" s="25" t="str">
        <f t="shared" si="90"/>
        <v/>
      </c>
      <c r="E5728" t="s">
        <v>100</v>
      </c>
    </row>
    <row r="5729" spans="1:5" outlineLevel="2" x14ac:dyDescent="0.35">
      <c r="A5729" s="11">
        <v>43812</v>
      </c>
      <c r="B5729" t="s">
        <v>129</v>
      </c>
      <c r="C5729" s="5">
        <v>5160.96</v>
      </c>
      <c r="D5729" s="25" t="str">
        <f t="shared" si="90"/>
        <v/>
      </c>
      <c r="E5729" t="s">
        <v>100</v>
      </c>
    </row>
    <row r="5730" spans="1:5" outlineLevel="1" x14ac:dyDescent="0.35">
      <c r="A5730" s="24">
        <f>A5729</f>
        <v>43812</v>
      </c>
      <c r="B5730" s="24" t="str">
        <f>B5729</f>
        <v>HARRIS COUNTY MUD #449</v>
      </c>
      <c r="C5730" s="25">
        <f>SUBTOTAL(9,C5727:C5729)</f>
        <v>8109.68</v>
      </c>
      <c r="D5730" s="25" t="str">
        <f t="shared" si="90"/>
        <v>TOTAL</v>
      </c>
    </row>
    <row r="5731" spans="1:5" outlineLevel="2" x14ac:dyDescent="0.35">
      <c r="A5731" s="11">
        <v>43812</v>
      </c>
      <c r="B5731" t="s">
        <v>259</v>
      </c>
      <c r="C5731" s="5">
        <v>2605.5300000000002</v>
      </c>
      <c r="D5731" s="25" t="str">
        <f t="shared" si="90"/>
        <v/>
      </c>
      <c r="E5731" t="s">
        <v>100</v>
      </c>
    </row>
    <row r="5732" spans="1:5" outlineLevel="1" x14ac:dyDescent="0.35">
      <c r="A5732" s="24">
        <f>A5731</f>
        <v>43812</v>
      </c>
      <c r="B5732" s="24" t="str">
        <f>B5731</f>
        <v>HARRIS COUNTY MUD 495</v>
      </c>
      <c r="C5732" s="25">
        <f>SUBTOTAL(9,C5731:C5731)</f>
        <v>2605.5300000000002</v>
      </c>
      <c r="D5732" s="25" t="str">
        <f t="shared" si="90"/>
        <v>TOTAL</v>
      </c>
    </row>
    <row r="5733" spans="1:5" outlineLevel="2" x14ac:dyDescent="0.35">
      <c r="A5733" s="11">
        <v>43812</v>
      </c>
      <c r="B5733" t="s">
        <v>213</v>
      </c>
      <c r="C5733" s="5">
        <v>6318</v>
      </c>
      <c r="D5733" s="25" t="str">
        <f t="shared" si="90"/>
        <v/>
      </c>
      <c r="E5733" t="s">
        <v>87</v>
      </c>
    </row>
    <row r="5734" spans="1:5" outlineLevel="2" x14ac:dyDescent="0.35">
      <c r="A5734" s="11">
        <v>43812</v>
      </c>
      <c r="B5734" t="s">
        <v>213</v>
      </c>
      <c r="C5734" s="5">
        <v>390</v>
      </c>
      <c r="D5734" s="25" t="str">
        <f t="shared" si="90"/>
        <v/>
      </c>
      <c r="E5734" t="s">
        <v>102</v>
      </c>
    </row>
    <row r="5735" spans="1:5" outlineLevel="1" x14ac:dyDescent="0.35">
      <c r="A5735" s="24">
        <f>A5734</f>
        <v>43812</v>
      </c>
      <c r="B5735" s="24" t="str">
        <f>B5734</f>
        <v>HARRIS COUNTY TREASURER</v>
      </c>
      <c r="C5735" s="25">
        <f>SUBTOTAL(9,C5733:C5734)</f>
        <v>6708</v>
      </c>
      <c r="D5735" s="25" t="str">
        <f t="shared" si="90"/>
        <v>TOTAL</v>
      </c>
    </row>
    <row r="5736" spans="1:5" outlineLevel="2" x14ac:dyDescent="0.35">
      <c r="A5736" s="11">
        <v>43812</v>
      </c>
      <c r="B5736" t="s">
        <v>235</v>
      </c>
      <c r="C5736" s="5">
        <v>1897.5</v>
      </c>
      <c r="D5736" s="25" t="str">
        <f t="shared" si="90"/>
        <v/>
      </c>
      <c r="E5736" t="s">
        <v>77</v>
      </c>
    </row>
    <row r="5737" spans="1:5" outlineLevel="1" x14ac:dyDescent="0.35">
      <c r="A5737" s="24">
        <f>A5736</f>
        <v>43812</v>
      </c>
      <c r="B5737" s="24" t="str">
        <f>B5736</f>
        <v>HARRIS COUNTY TOLL ROAD AUTHORITY</v>
      </c>
      <c r="C5737" s="25">
        <f>SUBTOTAL(9,C5736:C5736)</f>
        <v>1897.5</v>
      </c>
      <c r="D5737" s="25" t="str">
        <f t="shared" si="90"/>
        <v>TOTAL</v>
      </c>
    </row>
    <row r="5738" spans="1:5" outlineLevel="2" x14ac:dyDescent="0.35">
      <c r="A5738" s="11">
        <v>43812</v>
      </c>
      <c r="B5738" t="s">
        <v>795</v>
      </c>
      <c r="C5738" s="5">
        <v>125</v>
      </c>
      <c r="D5738" s="25" t="str">
        <f t="shared" si="90"/>
        <v/>
      </c>
      <c r="E5738" t="s">
        <v>77</v>
      </c>
    </row>
    <row r="5739" spans="1:5" outlineLevel="1" x14ac:dyDescent="0.35">
      <c r="A5739" s="24">
        <f>A5738</f>
        <v>43812</v>
      </c>
      <c r="B5739" s="24" t="str">
        <f>B5738</f>
        <v>CHARLES L HARVEY</v>
      </c>
      <c r="C5739" s="25">
        <f>SUBTOTAL(9,C5738:C5738)</f>
        <v>125</v>
      </c>
      <c r="D5739" s="25" t="str">
        <f t="shared" si="90"/>
        <v>TOTAL</v>
      </c>
    </row>
    <row r="5740" spans="1:5" outlineLevel="2" x14ac:dyDescent="0.35">
      <c r="A5740" s="11">
        <v>43812</v>
      </c>
      <c r="B5740" t="s">
        <v>196</v>
      </c>
      <c r="C5740" s="5">
        <v>471.59</v>
      </c>
      <c r="D5740" s="25" t="str">
        <f t="shared" si="90"/>
        <v/>
      </c>
      <c r="E5740" t="s">
        <v>93</v>
      </c>
    </row>
    <row r="5741" spans="1:5" outlineLevel="2" x14ac:dyDescent="0.35">
      <c r="A5741" s="11">
        <v>43812</v>
      </c>
      <c r="B5741" t="s">
        <v>196</v>
      </c>
      <c r="C5741" s="5">
        <v>130.83000000000001</v>
      </c>
      <c r="D5741" s="25" t="str">
        <f t="shared" si="90"/>
        <v/>
      </c>
      <c r="E5741" t="s">
        <v>93</v>
      </c>
    </row>
    <row r="5742" spans="1:5" outlineLevel="2" x14ac:dyDescent="0.35">
      <c r="A5742" s="11">
        <v>43812</v>
      </c>
      <c r="B5742" t="s">
        <v>196</v>
      </c>
      <c r="C5742" s="5">
        <v>659.58</v>
      </c>
      <c r="D5742" s="25" t="str">
        <f t="shared" si="90"/>
        <v/>
      </c>
      <c r="E5742" t="s">
        <v>93</v>
      </c>
    </row>
    <row r="5743" spans="1:5" outlineLevel="2" x14ac:dyDescent="0.35">
      <c r="A5743" s="11">
        <v>43812</v>
      </c>
      <c r="B5743" t="s">
        <v>196</v>
      </c>
      <c r="C5743" s="5">
        <v>342.33</v>
      </c>
      <c r="D5743" s="25" t="str">
        <f t="shared" si="90"/>
        <v/>
      </c>
      <c r="E5743" t="s">
        <v>93</v>
      </c>
    </row>
    <row r="5744" spans="1:5" outlineLevel="2" x14ac:dyDescent="0.35">
      <c r="A5744" s="11">
        <v>43812</v>
      </c>
      <c r="B5744" t="s">
        <v>196</v>
      </c>
      <c r="C5744" s="5">
        <v>354.08</v>
      </c>
      <c r="D5744" s="25" t="str">
        <f t="shared" si="90"/>
        <v/>
      </c>
      <c r="E5744" t="s">
        <v>93</v>
      </c>
    </row>
    <row r="5745" spans="1:5" outlineLevel="2" x14ac:dyDescent="0.35">
      <c r="A5745" s="11">
        <v>43812</v>
      </c>
      <c r="B5745" t="s">
        <v>196</v>
      </c>
      <c r="C5745" s="5">
        <v>72.09</v>
      </c>
      <c r="D5745" s="25" t="str">
        <f t="shared" si="90"/>
        <v/>
      </c>
      <c r="E5745" t="s">
        <v>93</v>
      </c>
    </row>
    <row r="5746" spans="1:5" outlineLevel="2" x14ac:dyDescent="0.35">
      <c r="A5746" s="11">
        <v>43812</v>
      </c>
      <c r="B5746" t="s">
        <v>196</v>
      </c>
      <c r="C5746" s="5">
        <v>359.58</v>
      </c>
      <c r="D5746" s="25" t="str">
        <f t="shared" si="90"/>
        <v/>
      </c>
      <c r="E5746" t="s">
        <v>93</v>
      </c>
    </row>
    <row r="5747" spans="1:5" outlineLevel="1" x14ac:dyDescent="0.35">
      <c r="A5747" s="24">
        <f>A5746</f>
        <v>43812</v>
      </c>
      <c r="B5747" s="24" t="str">
        <f>B5746</f>
        <v>HASTA LA PASTA</v>
      </c>
      <c r="C5747" s="25">
        <f>SUBTOTAL(9,C5740:C5746)</f>
        <v>2390.08</v>
      </c>
      <c r="D5747" s="25" t="str">
        <f t="shared" si="90"/>
        <v>TOTAL</v>
      </c>
    </row>
    <row r="5748" spans="1:5" outlineLevel="2" x14ac:dyDescent="0.35">
      <c r="A5748" s="11">
        <v>43812</v>
      </c>
      <c r="B5748" t="s">
        <v>196</v>
      </c>
      <c r="C5748" s="5">
        <v>698.4</v>
      </c>
      <c r="D5748" s="25" t="str">
        <f t="shared" si="90"/>
        <v/>
      </c>
      <c r="E5748" t="s">
        <v>76</v>
      </c>
    </row>
    <row r="5749" spans="1:5" outlineLevel="1" x14ac:dyDescent="0.35">
      <c r="A5749" s="24">
        <f>A5748</f>
        <v>43812</v>
      </c>
      <c r="B5749" s="24" t="str">
        <f>B5748</f>
        <v>HASTA LA PASTA</v>
      </c>
      <c r="C5749" s="25">
        <f>SUBTOTAL(9,C5748:C5748)</f>
        <v>698.4</v>
      </c>
      <c r="D5749" s="25" t="str">
        <f t="shared" si="90"/>
        <v>TOTAL</v>
      </c>
    </row>
    <row r="5750" spans="1:5" outlineLevel="2" x14ac:dyDescent="0.35">
      <c r="A5750" s="11">
        <v>43812</v>
      </c>
      <c r="B5750" t="s">
        <v>654</v>
      </c>
      <c r="C5750" s="5">
        <v>5687.5</v>
      </c>
      <c r="D5750" s="25" t="str">
        <f t="shared" si="90"/>
        <v/>
      </c>
      <c r="E5750" t="s">
        <v>1893</v>
      </c>
    </row>
    <row r="5751" spans="1:5" outlineLevel="2" x14ac:dyDescent="0.35">
      <c r="A5751" s="11">
        <v>43812</v>
      </c>
      <c r="B5751" t="s">
        <v>654</v>
      </c>
      <c r="C5751" s="5">
        <v>202</v>
      </c>
      <c r="D5751" s="25" t="str">
        <f t="shared" si="90"/>
        <v/>
      </c>
      <c r="E5751" t="s">
        <v>480</v>
      </c>
    </row>
    <row r="5752" spans="1:5" outlineLevel="2" x14ac:dyDescent="0.35">
      <c r="A5752" s="11">
        <v>43812</v>
      </c>
      <c r="B5752" t="s">
        <v>654</v>
      </c>
      <c r="C5752" s="5">
        <v>394</v>
      </c>
      <c r="D5752" s="25" t="str">
        <f t="shared" si="90"/>
        <v/>
      </c>
      <c r="E5752" t="s">
        <v>79</v>
      </c>
    </row>
    <row r="5753" spans="1:5" outlineLevel="1" x14ac:dyDescent="0.35">
      <c r="A5753" s="24">
        <f>A5752</f>
        <v>43812</v>
      </c>
      <c r="B5753" s="24" t="str">
        <f>B5752</f>
        <v>HAYES SOFTWARE SYSTEMS</v>
      </c>
      <c r="C5753" s="25">
        <f>SUBTOTAL(9,C5750:C5752)</f>
        <v>6283.5</v>
      </c>
      <c r="D5753" s="25" t="str">
        <f t="shared" si="90"/>
        <v>TOTAL</v>
      </c>
    </row>
    <row r="5754" spans="1:5" outlineLevel="2" x14ac:dyDescent="0.35">
      <c r="A5754" s="11">
        <v>43812</v>
      </c>
      <c r="B5754" t="s">
        <v>152</v>
      </c>
      <c r="C5754" s="5">
        <v>57</v>
      </c>
      <c r="D5754" s="25" t="str">
        <f t="shared" si="90"/>
        <v/>
      </c>
      <c r="E5754" t="s">
        <v>81</v>
      </c>
    </row>
    <row r="5755" spans="1:5" outlineLevel="1" x14ac:dyDescent="0.35">
      <c r="A5755" s="24">
        <f>A5754</f>
        <v>43812</v>
      </c>
      <c r="B5755" s="24" t="str">
        <f>B5754</f>
        <v>HD SUPPLY FACILITIES</v>
      </c>
      <c r="C5755" s="25">
        <f>SUBTOTAL(9,C5754:C5754)</f>
        <v>57</v>
      </c>
      <c r="D5755" s="25" t="str">
        <f t="shared" si="90"/>
        <v>TOTAL</v>
      </c>
    </row>
    <row r="5756" spans="1:5" outlineLevel="2" x14ac:dyDescent="0.35">
      <c r="A5756" s="11">
        <v>43812</v>
      </c>
      <c r="B5756" t="s">
        <v>525</v>
      </c>
      <c r="C5756" s="5">
        <v>172</v>
      </c>
      <c r="D5756" s="25" t="str">
        <f t="shared" si="90"/>
        <v/>
      </c>
      <c r="E5756" t="s">
        <v>99</v>
      </c>
    </row>
    <row r="5757" spans="1:5" outlineLevel="1" x14ac:dyDescent="0.35">
      <c r="A5757" s="24">
        <f>A5756</f>
        <v>43812</v>
      </c>
      <c r="B5757" s="24" t="str">
        <f>B5756</f>
        <v>HEALTH MUSEUM</v>
      </c>
      <c r="C5757" s="25">
        <f>SUBTOTAL(9,C5756:C5756)</f>
        <v>172</v>
      </c>
      <c r="D5757" s="25" t="str">
        <f t="shared" si="90"/>
        <v>TOTAL</v>
      </c>
    </row>
    <row r="5758" spans="1:5" outlineLevel="2" x14ac:dyDescent="0.35">
      <c r="A5758" s="11">
        <v>43812</v>
      </c>
      <c r="B5758" t="s">
        <v>525</v>
      </c>
      <c r="C5758" s="5">
        <v>495</v>
      </c>
      <c r="D5758" s="25" t="str">
        <f t="shared" si="90"/>
        <v/>
      </c>
      <c r="E5758" t="s">
        <v>99</v>
      </c>
    </row>
    <row r="5759" spans="1:5" outlineLevel="1" x14ac:dyDescent="0.35">
      <c r="A5759" s="24">
        <f>A5758</f>
        <v>43812</v>
      </c>
      <c r="B5759" s="24" t="str">
        <f>B5758</f>
        <v>HEALTH MUSEUM</v>
      </c>
      <c r="C5759" s="25">
        <f>SUBTOTAL(9,C5758:C5758)</f>
        <v>495</v>
      </c>
      <c r="D5759" s="25" t="str">
        <f t="shared" si="90"/>
        <v>TOTAL</v>
      </c>
    </row>
    <row r="5760" spans="1:5" outlineLevel="2" x14ac:dyDescent="0.35">
      <c r="A5760" s="11">
        <v>43812</v>
      </c>
      <c r="B5760" t="s">
        <v>525</v>
      </c>
      <c r="C5760" s="5">
        <v>569</v>
      </c>
      <c r="D5760" s="25" t="str">
        <f t="shared" si="90"/>
        <v/>
      </c>
      <c r="E5760" t="s">
        <v>99</v>
      </c>
    </row>
    <row r="5761" spans="1:5" outlineLevel="1" x14ac:dyDescent="0.35">
      <c r="A5761" s="24">
        <f>A5760</f>
        <v>43812</v>
      </c>
      <c r="B5761" s="24" t="str">
        <f>B5760</f>
        <v>HEALTH MUSEUM</v>
      </c>
      <c r="C5761" s="25">
        <f>SUBTOTAL(9,C5760:C5760)</f>
        <v>569</v>
      </c>
      <c r="D5761" s="25" t="str">
        <f t="shared" si="90"/>
        <v>TOTAL</v>
      </c>
    </row>
    <row r="5762" spans="1:5" outlineLevel="2" x14ac:dyDescent="0.35">
      <c r="A5762" s="11">
        <v>43812</v>
      </c>
      <c r="B5762" t="s">
        <v>1415</v>
      </c>
      <c r="C5762" s="5">
        <v>1582.76</v>
      </c>
      <c r="D5762" s="25" t="str">
        <f t="shared" si="90"/>
        <v/>
      </c>
      <c r="E5762" t="s">
        <v>89</v>
      </c>
    </row>
    <row r="5763" spans="1:5" outlineLevel="1" x14ac:dyDescent="0.35">
      <c r="A5763" s="24">
        <f>A5762</f>
        <v>43812</v>
      </c>
      <c r="B5763" s="24" t="str">
        <f>B5762</f>
        <v>HEALY AWARDS INC</v>
      </c>
      <c r="C5763" s="25">
        <f>SUBTOTAL(9,C5762:C5762)</f>
        <v>1582.76</v>
      </c>
      <c r="D5763" s="25" t="str">
        <f t="shared" si="90"/>
        <v>TOTAL</v>
      </c>
    </row>
    <row r="5764" spans="1:5" outlineLevel="2" x14ac:dyDescent="0.35">
      <c r="A5764" s="11">
        <v>43812</v>
      </c>
      <c r="B5764" t="s">
        <v>1416</v>
      </c>
      <c r="C5764" s="5">
        <v>370.56</v>
      </c>
      <c r="D5764" s="25" t="str">
        <f t="shared" si="90"/>
        <v/>
      </c>
      <c r="E5764" t="s">
        <v>81</v>
      </c>
    </row>
    <row r="5765" spans="1:5" outlineLevel="1" x14ac:dyDescent="0.35">
      <c r="A5765" s="24">
        <f>A5764</f>
        <v>43812</v>
      </c>
      <c r="B5765" s="24" t="str">
        <f>B5764</f>
        <v>HEAT TRANSFER SOLUTIONS INC</v>
      </c>
      <c r="C5765" s="25">
        <f>SUBTOTAL(9,C5764:C5764)</f>
        <v>370.56</v>
      </c>
      <c r="D5765" s="25" t="str">
        <f t="shared" si="90"/>
        <v>TOTAL</v>
      </c>
    </row>
    <row r="5766" spans="1:5" outlineLevel="2" x14ac:dyDescent="0.35">
      <c r="A5766" s="11">
        <v>43812</v>
      </c>
      <c r="B5766" t="s">
        <v>189</v>
      </c>
      <c r="C5766" s="5">
        <v>66.92</v>
      </c>
      <c r="D5766" s="25" t="str">
        <f t="shared" si="90"/>
        <v/>
      </c>
      <c r="E5766" t="s">
        <v>81</v>
      </c>
    </row>
    <row r="5767" spans="1:5" outlineLevel="2" x14ac:dyDescent="0.35">
      <c r="A5767" s="11">
        <v>43812</v>
      </c>
      <c r="B5767" t="s">
        <v>189</v>
      </c>
      <c r="C5767" s="5">
        <v>865.04</v>
      </c>
      <c r="D5767" s="25" t="str">
        <f t="shared" si="90"/>
        <v/>
      </c>
      <c r="E5767" t="s">
        <v>81</v>
      </c>
    </row>
    <row r="5768" spans="1:5" outlineLevel="2" x14ac:dyDescent="0.35">
      <c r="A5768" s="11">
        <v>43812</v>
      </c>
      <c r="B5768" t="s">
        <v>189</v>
      </c>
      <c r="C5768" s="5">
        <v>77.58</v>
      </c>
      <c r="D5768" s="25" t="str">
        <f t="shared" si="90"/>
        <v/>
      </c>
      <c r="E5768" t="s">
        <v>81</v>
      </c>
    </row>
    <row r="5769" spans="1:5" outlineLevel="2" x14ac:dyDescent="0.35">
      <c r="A5769" s="11">
        <v>43812</v>
      </c>
      <c r="B5769" t="s">
        <v>189</v>
      </c>
      <c r="C5769" s="5">
        <v>84.24</v>
      </c>
      <c r="D5769" s="25" t="str">
        <f t="shared" si="90"/>
        <v/>
      </c>
      <c r="E5769" t="s">
        <v>81</v>
      </c>
    </row>
    <row r="5770" spans="1:5" outlineLevel="2" x14ac:dyDescent="0.35">
      <c r="A5770" s="11">
        <v>43812</v>
      </c>
      <c r="B5770" t="s">
        <v>189</v>
      </c>
      <c r="C5770" s="5">
        <v>44.63</v>
      </c>
      <c r="D5770" s="25" t="str">
        <f t="shared" si="90"/>
        <v/>
      </c>
      <c r="E5770" t="s">
        <v>81</v>
      </c>
    </row>
    <row r="5771" spans="1:5" outlineLevel="2" x14ac:dyDescent="0.35">
      <c r="A5771" s="11">
        <v>43812</v>
      </c>
      <c r="B5771" t="s">
        <v>189</v>
      </c>
      <c r="C5771" s="5">
        <v>168.32</v>
      </c>
      <c r="D5771" s="25" t="str">
        <f t="shared" si="90"/>
        <v/>
      </c>
      <c r="E5771" t="s">
        <v>81</v>
      </c>
    </row>
    <row r="5772" spans="1:5" outlineLevel="2" x14ac:dyDescent="0.35">
      <c r="A5772" s="11">
        <v>43812</v>
      </c>
      <c r="B5772" t="s">
        <v>189</v>
      </c>
      <c r="C5772" s="5">
        <v>258.42</v>
      </c>
      <c r="D5772" s="25" t="str">
        <f t="shared" si="90"/>
        <v/>
      </c>
      <c r="E5772" t="s">
        <v>81</v>
      </c>
    </row>
    <row r="5773" spans="1:5" outlineLevel="1" x14ac:dyDescent="0.35">
      <c r="A5773" s="24">
        <f>A5772</f>
        <v>43812</v>
      </c>
      <c r="B5773" s="24" t="str">
        <f>B5772</f>
        <v>HERITAGE FOOD SERVICE GROUP INC</v>
      </c>
      <c r="C5773" s="25">
        <f>SUBTOTAL(9,C5766:C5772)</f>
        <v>1565.15</v>
      </c>
      <c r="D5773" s="25" t="str">
        <f t="shared" si="90"/>
        <v>TOTAL</v>
      </c>
    </row>
    <row r="5774" spans="1:5" outlineLevel="2" x14ac:dyDescent="0.35">
      <c r="A5774" s="11">
        <v>43812</v>
      </c>
      <c r="B5774" t="s">
        <v>584</v>
      </c>
      <c r="C5774" s="5">
        <v>994.5</v>
      </c>
      <c r="D5774" s="25" t="str">
        <f t="shared" si="90"/>
        <v/>
      </c>
      <c r="E5774" t="s">
        <v>79</v>
      </c>
    </row>
    <row r="5775" spans="1:5" outlineLevel="2" x14ac:dyDescent="0.35">
      <c r="A5775" s="11">
        <v>43812</v>
      </c>
      <c r="B5775" t="s">
        <v>584</v>
      </c>
      <c r="C5775" s="5">
        <v>1678.95</v>
      </c>
      <c r="D5775" s="25" t="str">
        <f t="shared" si="90"/>
        <v/>
      </c>
      <c r="E5775" t="s">
        <v>79</v>
      </c>
    </row>
    <row r="5776" spans="1:5" outlineLevel="1" x14ac:dyDescent="0.35">
      <c r="A5776" s="24">
        <f>A5775</f>
        <v>43812</v>
      </c>
      <c r="B5776" s="24" t="str">
        <f>B5775</f>
        <v>HIGH FIVE SPORTSWEAR LLC</v>
      </c>
      <c r="C5776" s="25">
        <f>SUBTOTAL(9,C5774:C5775)</f>
        <v>2673.45</v>
      </c>
      <c r="D5776" s="25" t="str">
        <f t="shared" si="90"/>
        <v>TOTAL</v>
      </c>
    </row>
    <row r="5777" spans="1:5" outlineLevel="2" x14ac:dyDescent="0.35">
      <c r="A5777" s="11">
        <v>43812</v>
      </c>
      <c r="B5777" t="s">
        <v>1061</v>
      </c>
      <c r="C5777" s="5">
        <v>559.74</v>
      </c>
      <c r="D5777" s="25" t="str">
        <f t="shared" si="90"/>
        <v/>
      </c>
      <c r="E5777" t="s">
        <v>97</v>
      </c>
    </row>
    <row r="5778" spans="1:5" outlineLevel="1" x14ac:dyDescent="0.35">
      <c r="A5778" s="24">
        <f>A5777</f>
        <v>43812</v>
      </c>
      <c r="B5778" s="24" t="str">
        <f>B5777</f>
        <v>HILTON COLLEGE STATION</v>
      </c>
      <c r="C5778" s="25">
        <f>SUBTOTAL(9,C5777:C5777)</f>
        <v>559.74</v>
      </c>
      <c r="D5778" s="25" t="str">
        <f t="shared" si="90"/>
        <v>TOTAL</v>
      </c>
    </row>
    <row r="5779" spans="1:5" outlineLevel="2" x14ac:dyDescent="0.35">
      <c r="A5779" s="11">
        <v>43812</v>
      </c>
      <c r="B5779" t="s">
        <v>1417</v>
      </c>
      <c r="C5779" s="5">
        <v>3599.57</v>
      </c>
      <c r="D5779" s="25" t="str">
        <f t="shared" si="90"/>
        <v/>
      </c>
      <c r="E5779" t="s">
        <v>99</v>
      </c>
    </row>
    <row r="5780" spans="1:5" outlineLevel="1" x14ac:dyDescent="0.35">
      <c r="A5780" s="24">
        <f>A5779</f>
        <v>43812</v>
      </c>
      <c r="B5780" s="24" t="str">
        <f>B5779</f>
        <v>ASHFORD TRS AUSTIN LLC</v>
      </c>
      <c r="C5780" s="25">
        <f>SUBTOTAL(9,C5779:C5779)</f>
        <v>3599.57</v>
      </c>
      <c r="D5780" s="25" t="str">
        <f t="shared" si="90"/>
        <v>TOTAL</v>
      </c>
    </row>
    <row r="5781" spans="1:5" outlineLevel="2" x14ac:dyDescent="0.35">
      <c r="A5781" s="11">
        <v>43812</v>
      </c>
      <c r="B5781" t="s">
        <v>526</v>
      </c>
      <c r="C5781" s="5">
        <v>150</v>
      </c>
      <c r="D5781" s="25" t="str">
        <f t="shared" si="90"/>
        <v/>
      </c>
      <c r="E5781" t="s">
        <v>77</v>
      </c>
    </row>
    <row r="5782" spans="1:5" outlineLevel="1" x14ac:dyDescent="0.35">
      <c r="A5782" s="24">
        <f>A5781</f>
        <v>43812</v>
      </c>
      <c r="B5782" s="24" t="str">
        <f>B5781</f>
        <v>GEORGE HINKLE</v>
      </c>
      <c r="C5782" s="25">
        <f>SUBTOTAL(9,C5781:C5781)</f>
        <v>150</v>
      </c>
      <c r="D5782" s="25" t="str">
        <f t="shared" ref="D5782:D5845" si="91">IF(E5782="","TOTAL","")</f>
        <v>TOTAL</v>
      </c>
    </row>
    <row r="5783" spans="1:5" outlineLevel="2" x14ac:dyDescent="0.35">
      <c r="A5783" s="11">
        <v>43812</v>
      </c>
      <c r="B5783" t="s">
        <v>500</v>
      </c>
      <c r="C5783" s="5">
        <v>41.33</v>
      </c>
      <c r="D5783" s="25" t="str">
        <f t="shared" si="91"/>
        <v/>
      </c>
      <c r="E5783" t="s">
        <v>79</v>
      </c>
    </row>
    <row r="5784" spans="1:5" outlineLevel="1" x14ac:dyDescent="0.35">
      <c r="A5784" s="24">
        <f>A5783</f>
        <v>43812</v>
      </c>
      <c r="B5784" s="24" t="str">
        <f>B5783</f>
        <v>HOBBY LOBBY</v>
      </c>
      <c r="C5784" s="25">
        <f>SUBTOTAL(9,C5783:C5783)</f>
        <v>41.33</v>
      </c>
      <c r="D5784" s="25" t="str">
        <f t="shared" si="91"/>
        <v>TOTAL</v>
      </c>
    </row>
    <row r="5785" spans="1:5" outlineLevel="2" x14ac:dyDescent="0.35">
      <c r="A5785" s="11">
        <v>43812</v>
      </c>
      <c r="B5785" t="s">
        <v>500</v>
      </c>
      <c r="C5785" s="5">
        <v>106.07</v>
      </c>
      <c r="D5785" s="25" t="str">
        <f t="shared" si="91"/>
        <v/>
      </c>
      <c r="E5785" t="s">
        <v>79</v>
      </c>
    </row>
    <row r="5786" spans="1:5" outlineLevel="1" x14ac:dyDescent="0.35">
      <c r="A5786" s="24">
        <f>A5785</f>
        <v>43812</v>
      </c>
      <c r="B5786" s="24" t="str">
        <f>B5785</f>
        <v>HOBBY LOBBY</v>
      </c>
      <c r="C5786" s="25">
        <f>SUBTOTAL(9,C5785:C5785)</f>
        <v>106.07</v>
      </c>
      <c r="D5786" s="25" t="str">
        <f t="shared" si="91"/>
        <v>TOTAL</v>
      </c>
    </row>
    <row r="5787" spans="1:5" outlineLevel="2" x14ac:dyDescent="0.35">
      <c r="A5787" s="11">
        <v>43812</v>
      </c>
      <c r="B5787" t="s">
        <v>1418</v>
      </c>
      <c r="C5787" s="5">
        <v>1270.5</v>
      </c>
      <c r="D5787" s="25" t="str">
        <f t="shared" si="91"/>
        <v/>
      </c>
      <c r="E5787" t="s">
        <v>89</v>
      </c>
    </row>
    <row r="5788" spans="1:5" outlineLevel="1" x14ac:dyDescent="0.35">
      <c r="A5788" s="24">
        <f>A5787</f>
        <v>43812</v>
      </c>
      <c r="B5788" s="24" t="str">
        <f>B5787</f>
        <v>HOLIDAY INN &amp; SUITES HOUSTON WEST-KATY MILLS</v>
      </c>
      <c r="C5788" s="25">
        <f>SUBTOTAL(9,C5787:C5787)</f>
        <v>1270.5</v>
      </c>
      <c r="D5788" s="25" t="str">
        <f t="shared" si="91"/>
        <v>TOTAL</v>
      </c>
    </row>
    <row r="5789" spans="1:5" outlineLevel="2" x14ac:dyDescent="0.35">
      <c r="A5789" s="11">
        <v>43812</v>
      </c>
      <c r="B5789" t="s">
        <v>1419</v>
      </c>
      <c r="C5789" s="5">
        <v>115</v>
      </c>
      <c r="D5789" s="25" t="str">
        <f t="shared" si="91"/>
        <v/>
      </c>
      <c r="E5789" t="s">
        <v>77</v>
      </c>
    </row>
    <row r="5790" spans="1:5" outlineLevel="2" x14ac:dyDescent="0.35">
      <c r="A5790" s="11">
        <v>43812</v>
      </c>
      <c r="B5790" t="s">
        <v>1419</v>
      </c>
      <c r="C5790" s="5">
        <v>135</v>
      </c>
      <c r="D5790" s="25" t="str">
        <f t="shared" si="91"/>
        <v/>
      </c>
      <c r="E5790" t="s">
        <v>77</v>
      </c>
    </row>
    <row r="5791" spans="1:5" outlineLevel="1" x14ac:dyDescent="0.35">
      <c r="A5791" s="24">
        <f>A5790</f>
        <v>43812</v>
      </c>
      <c r="B5791" s="24" t="str">
        <f>B5790</f>
        <v>JOSHUA HOLMES</v>
      </c>
      <c r="C5791" s="25">
        <f>SUBTOTAL(9,C5789:C5790)</f>
        <v>250</v>
      </c>
      <c r="D5791" s="25" t="str">
        <f t="shared" si="91"/>
        <v>TOTAL</v>
      </c>
    </row>
    <row r="5792" spans="1:5" outlineLevel="2" x14ac:dyDescent="0.35">
      <c r="A5792" s="11">
        <v>43812</v>
      </c>
      <c r="B5792" t="s">
        <v>33</v>
      </c>
      <c r="C5792" s="5">
        <v>569</v>
      </c>
      <c r="D5792" s="25" t="str">
        <f t="shared" si="91"/>
        <v/>
      </c>
      <c r="E5792" t="s">
        <v>79</v>
      </c>
    </row>
    <row r="5793" spans="1:5" outlineLevel="2" x14ac:dyDescent="0.35">
      <c r="A5793" s="11">
        <v>43812</v>
      </c>
      <c r="B5793" t="s">
        <v>33</v>
      </c>
      <c r="C5793" s="5">
        <v>99.96</v>
      </c>
      <c r="D5793" s="25" t="str">
        <f t="shared" si="91"/>
        <v/>
      </c>
      <c r="E5793" t="s">
        <v>79</v>
      </c>
    </row>
    <row r="5794" spans="1:5" outlineLevel="2" x14ac:dyDescent="0.35">
      <c r="A5794" s="11">
        <v>43812</v>
      </c>
      <c r="B5794" t="s">
        <v>33</v>
      </c>
      <c r="C5794" s="5">
        <v>195.16</v>
      </c>
      <c r="D5794" s="25" t="str">
        <f t="shared" si="91"/>
        <v/>
      </c>
      <c r="E5794" t="s">
        <v>79</v>
      </c>
    </row>
    <row r="5795" spans="1:5" outlineLevel="2" x14ac:dyDescent="0.35">
      <c r="A5795" s="11">
        <v>43812</v>
      </c>
      <c r="B5795" t="s">
        <v>33</v>
      </c>
      <c r="C5795" s="5">
        <v>148.80000000000001</v>
      </c>
      <c r="D5795" s="25" t="str">
        <f t="shared" si="91"/>
        <v/>
      </c>
      <c r="E5795" t="s">
        <v>79</v>
      </c>
    </row>
    <row r="5796" spans="1:5" outlineLevel="2" x14ac:dyDescent="0.35">
      <c r="A5796" s="11">
        <v>43812</v>
      </c>
      <c r="B5796" t="s">
        <v>33</v>
      </c>
      <c r="C5796" s="5">
        <v>149.94</v>
      </c>
      <c r="D5796" s="25" t="str">
        <f t="shared" si="91"/>
        <v/>
      </c>
      <c r="E5796" t="s">
        <v>79</v>
      </c>
    </row>
    <row r="5797" spans="1:5" outlineLevel="2" x14ac:dyDescent="0.35">
      <c r="A5797" s="11">
        <v>43812</v>
      </c>
      <c r="B5797" t="s">
        <v>33</v>
      </c>
      <c r="C5797" s="5">
        <v>88.84</v>
      </c>
      <c r="D5797" s="25" t="str">
        <f t="shared" si="91"/>
        <v/>
      </c>
      <c r="E5797" t="s">
        <v>79</v>
      </c>
    </row>
    <row r="5798" spans="1:5" outlineLevel="2" x14ac:dyDescent="0.35">
      <c r="A5798" s="11">
        <v>43812</v>
      </c>
      <c r="B5798" t="s">
        <v>33</v>
      </c>
      <c r="C5798" s="5">
        <v>18.68</v>
      </c>
      <c r="D5798" s="25" t="str">
        <f t="shared" si="91"/>
        <v/>
      </c>
      <c r="E5798" t="s">
        <v>81</v>
      </c>
    </row>
    <row r="5799" spans="1:5" outlineLevel="2" x14ac:dyDescent="0.35">
      <c r="A5799" s="11">
        <v>43812</v>
      </c>
      <c r="B5799" t="s">
        <v>33</v>
      </c>
      <c r="C5799" s="5">
        <v>21.6</v>
      </c>
      <c r="D5799" s="25" t="str">
        <f t="shared" si="91"/>
        <v/>
      </c>
      <c r="E5799" t="s">
        <v>81</v>
      </c>
    </row>
    <row r="5800" spans="1:5" outlineLevel="2" x14ac:dyDescent="0.35">
      <c r="A5800" s="11">
        <v>43812</v>
      </c>
      <c r="B5800" t="s">
        <v>33</v>
      </c>
      <c r="C5800" s="5">
        <v>4.45</v>
      </c>
      <c r="D5800" s="25" t="str">
        <f t="shared" si="91"/>
        <v/>
      </c>
      <c r="E5800" t="s">
        <v>81</v>
      </c>
    </row>
    <row r="5801" spans="1:5" outlineLevel="2" x14ac:dyDescent="0.35">
      <c r="A5801" s="11">
        <v>43812</v>
      </c>
      <c r="B5801" t="s">
        <v>33</v>
      </c>
      <c r="C5801" s="5">
        <v>689.52</v>
      </c>
      <c r="D5801" s="25" t="str">
        <f t="shared" si="91"/>
        <v/>
      </c>
      <c r="E5801" t="s">
        <v>79</v>
      </c>
    </row>
    <row r="5802" spans="1:5" outlineLevel="2" x14ac:dyDescent="0.35">
      <c r="A5802" s="11">
        <v>43812</v>
      </c>
      <c r="B5802" t="s">
        <v>33</v>
      </c>
      <c r="C5802" s="5">
        <v>151.87</v>
      </c>
      <c r="D5802" s="25" t="str">
        <f t="shared" si="91"/>
        <v/>
      </c>
      <c r="E5802" t="s">
        <v>81</v>
      </c>
    </row>
    <row r="5803" spans="1:5" outlineLevel="2" x14ac:dyDescent="0.35">
      <c r="A5803" s="11">
        <v>43812</v>
      </c>
      <c r="B5803" t="s">
        <v>33</v>
      </c>
      <c r="C5803" s="5">
        <v>73.3</v>
      </c>
      <c r="D5803" s="25" t="str">
        <f t="shared" si="91"/>
        <v/>
      </c>
      <c r="E5803" t="s">
        <v>81</v>
      </c>
    </row>
    <row r="5804" spans="1:5" outlineLevel="2" x14ac:dyDescent="0.35">
      <c r="A5804" s="11">
        <v>43812</v>
      </c>
      <c r="B5804" t="s">
        <v>33</v>
      </c>
      <c r="C5804" s="5">
        <v>59.18</v>
      </c>
      <c r="D5804" s="25" t="str">
        <f t="shared" si="91"/>
        <v/>
      </c>
      <c r="E5804" t="s">
        <v>81</v>
      </c>
    </row>
    <row r="5805" spans="1:5" outlineLevel="2" x14ac:dyDescent="0.35">
      <c r="A5805" s="11">
        <v>43812</v>
      </c>
      <c r="B5805" t="s">
        <v>33</v>
      </c>
      <c r="C5805" s="5">
        <v>139.77000000000001</v>
      </c>
      <c r="D5805" s="25" t="str">
        <f t="shared" si="91"/>
        <v/>
      </c>
      <c r="E5805" t="s">
        <v>81</v>
      </c>
    </row>
    <row r="5806" spans="1:5" outlineLevel="2" x14ac:dyDescent="0.35">
      <c r="A5806" s="11">
        <v>43812</v>
      </c>
      <c r="B5806" t="s">
        <v>33</v>
      </c>
      <c r="C5806" s="5">
        <v>499</v>
      </c>
      <c r="D5806" s="25" t="str">
        <f t="shared" si="91"/>
        <v/>
      </c>
      <c r="E5806" t="s">
        <v>79</v>
      </c>
    </row>
    <row r="5807" spans="1:5" outlineLevel="2" x14ac:dyDescent="0.35">
      <c r="A5807" s="11">
        <v>43812</v>
      </c>
      <c r="B5807" t="s">
        <v>33</v>
      </c>
      <c r="C5807" s="5">
        <v>9.8800000000000008</v>
      </c>
      <c r="D5807" s="25" t="str">
        <f t="shared" si="91"/>
        <v/>
      </c>
      <c r="E5807" t="s">
        <v>81</v>
      </c>
    </row>
    <row r="5808" spans="1:5" outlineLevel="2" x14ac:dyDescent="0.35">
      <c r="A5808" s="11">
        <v>43812</v>
      </c>
      <c r="B5808" t="s">
        <v>33</v>
      </c>
      <c r="C5808" s="5">
        <v>47.47</v>
      </c>
      <c r="D5808" s="25" t="str">
        <f t="shared" si="91"/>
        <v/>
      </c>
      <c r="E5808" t="s">
        <v>81</v>
      </c>
    </row>
    <row r="5809" spans="1:5" outlineLevel="2" x14ac:dyDescent="0.35">
      <c r="A5809" s="11">
        <v>43812</v>
      </c>
      <c r="B5809" t="s">
        <v>33</v>
      </c>
      <c r="C5809" s="5">
        <v>95.43</v>
      </c>
      <c r="D5809" s="25" t="str">
        <f t="shared" si="91"/>
        <v/>
      </c>
      <c r="E5809" t="s">
        <v>81</v>
      </c>
    </row>
    <row r="5810" spans="1:5" outlineLevel="2" x14ac:dyDescent="0.35">
      <c r="A5810" s="11">
        <v>43812</v>
      </c>
      <c r="B5810" t="s">
        <v>33</v>
      </c>
      <c r="C5810" s="5">
        <v>59.94</v>
      </c>
      <c r="D5810" s="25" t="str">
        <f t="shared" si="91"/>
        <v/>
      </c>
      <c r="E5810" t="s">
        <v>81</v>
      </c>
    </row>
    <row r="5811" spans="1:5" outlineLevel="2" x14ac:dyDescent="0.35">
      <c r="A5811" s="11">
        <v>43812</v>
      </c>
      <c r="B5811" t="s">
        <v>33</v>
      </c>
      <c r="C5811" s="5">
        <v>61.62</v>
      </c>
      <c r="D5811" s="25" t="str">
        <f t="shared" si="91"/>
        <v/>
      </c>
      <c r="E5811" t="s">
        <v>81</v>
      </c>
    </row>
    <row r="5812" spans="1:5" outlineLevel="2" x14ac:dyDescent="0.35">
      <c r="A5812" s="11">
        <v>43812</v>
      </c>
      <c r="B5812" t="s">
        <v>33</v>
      </c>
      <c r="C5812" s="5">
        <v>103.23</v>
      </c>
      <c r="D5812" s="25" t="str">
        <f t="shared" si="91"/>
        <v/>
      </c>
      <c r="E5812" t="s">
        <v>81</v>
      </c>
    </row>
    <row r="5813" spans="1:5" outlineLevel="2" x14ac:dyDescent="0.35">
      <c r="A5813" s="11">
        <v>43812</v>
      </c>
      <c r="B5813" t="s">
        <v>33</v>
      </c>
      <c r="C5813" s="5">
        <v>19.809999999999999</v>
      </c>
      <c r="D5813" s="25" t="str">
        <f t="shared" si="91"/>
        <v/>
      </c>
      <c r="E5813" t="s">
        <v>81</v>
      </c>
    </row>
    <row r="5814" spans="1:5" outlineLevel="2" x14ac:dyDescent="0.35">
      <c r="A5814" s="11">
        <v>43812</v>
      </c>
      <c r="B5814" t="s">
        <v>33</v>
      </c>
      <c r="C5814" s="5">
        <v>69.650000000000006</v>
      </c>
      <c r="D5814" s="25" t="str">
        <f t="shared" si="91"/>
        <v/>
      </c>
      <c r="E5814" t="s">
        <v>81</v>
      </c>
    </row>
    <row r="5815" spans="1:5" outlineLevel="2" x14ac:dyDescent="0.35">
      <c r="A5815" s="11">
        <v>43812</v>
      </c>
      <c r="B5815" t="s">
        <v>33</v>
      </c>
      <c r="C5815" s="5">
        <v>19.34</v>
      </c>
      <c r="D5815" s="25" t="str">
        <f t="shared" si="91"/>
        <v/>
      </c>
      <c r="E5815" t="s">
        <v>81</v>
      </c>
    </row>
    <row r="5816" spans="1:5" outlineLevel="2" x14ac:dyDescent="0.35">
      <c r="A5816" s="11">
        <v>43812</v>
      </c>
      <c r="B5816" t="s">
        <v>33</v>
      </c>
      <c r="C5816" s="5">
        <v>40.53</v>
      </c>
      <c r="D5816" s="25" t="str">
        <f t="shared" si="91"/>
        <v/>
      </c>
      <c r="E5816" t="s">
        <v>81</v>
      </c>
    </row>
    <row r="5817" spans="1:5" outlineLevel="2" x14ac:dyDescent="0.35">
      <c r="A5817" s="11">
        <v>43812</v>
      </c>
      <c r="B5817" t="s">
        <v>33</v>
      </c>
      <c r="C5817" s="5">
        <v>18.97</v>
      </c>
      <c r="D5817" s="25" t="str">
        <f t="shared" si="91"/>
        <v/>
      </c>
      <c r="E5817" t="s">
        <v>81</v>
      </c>
    </row>
    <row r="5818" spans="1:5" outlineLevel="2" x14ac:dyDescent="0.35">
      <c r="A5818" s="11">
        <v>43812</v>
      </c>
      <c r="B5818" t="s">
        <v>33</v>
      </c>
      <c r="C5818" s="5">
        <v>36.409999999999997</v>
      </c>
      <c r="D5818" s="25" t="str">
        <f t="shared" si="91"/>
        <v/>
      </c>
      <c r="E5818" t="s">
        <v>81</v>
      </c>
    </row>
    <row r="5819" spans="1:5" outlineLevel="2" x14ac:dyDescent="0.35">
      <c r="A5819" s="11">
        <v>43812</v>
      </c>
      <c r="B5819" t="s">
        <v>33</v>
      </c>
      <c r="C5819" s="5">
        <v>14.27</v>
      </c>
      <c r="D5819" s="25" t="str">
        <f t="shared" si="91"/>
        <v/>
      </c>
      <c r="E5819" t="s">
        <v>81</v>
      </c>
    </row>
    <row r="5820" spans="1:5" outlineLevel="2" x14ac:dyDescent="0.35">
      <c r="A5820" s="11">
        <v>43812</v>
      </c>
      <c r="B5820" t="s">
        <v>33</v>
      </c>
      <c r="C5820" s="5">
        <v>-14.27</v>
      </c>
      <c r="D5820" s="25" t="str">
        <f t="shared" si="91"/>
        <v/>
      </c>
      <c r="E5820" t="s">
        <v>81</v>
      </c>
    </row>
    <row r="5821" spans="1:5" outlineLevel="2" x14ac:dyDescent="0.35">
      <c r="A5821" s="11">
        <v>43812</v>
      </c>
      <c r="B5821" t="s">
        <v>33</v>
      </c>
      <c r="C5821" s="5">
        <v>16.66</v>
      </c>
      <c r="D5821" s="25" t="str">
        <f t="shared" si="91"/>
        <v/>
      </c>
      <c r="E5821" t="s">
        <v>79</v>
      </c>
    </row>
    <row r="5822" spans="1:5" outlineLevel="2" x14ac:dyDescent="0.35">
      <c r="A5822" s="11">
        <v>43812</v>
      </c>
      <c r="B5822" t="s">
        <v>33</v>
      </c>
      <c r="C5822" s="5">
        <v>380.3</v>
      </c>
      <c r="D5822" s="25" t="str">
        <f t="shared" si="91"/>
        <v/>
      </c>
      <c r="E5822" t="s">
        <v>81</v>
      </c>
    </row>
    <row r="5823" spans="1:5" outlineLevel="2" x14ac:dyDescent="0.35">
      <c r="A5823" s="11">
        <v>43812</v>
      </c>
      <c r="B5823" t="s">
        <v>33</v>
      </c>
      <c r="C5823" s="5">
        <v>84.94</v>
      </c>
      <c r="D5823" s="25" t="str">
        <f t="shared" si="91"/>
        <v/>
      </c>
      <c r="E5823" t="s">
        <v>81</v>
      </c>
    </row>
    <row r="5824" spans="1:5" outlineLevel="2" x14ac:dyDescent="0.35">
      <c r="A5824" s="11">
        <v>43812</v>
      </c>
      <c r="B5824" t="s">
        <v>33</v>
      </c>
      <c r="C5824" s="5">
        <v>63.32</v>
      </c>
      <c r="D5824" s="25" t="str">
        <f t="shared" si="91"/>
        <v/>
      </c>
      <c r="E5824" t="s">
        <v>79</v>
      </c>
    </row>
    <row r="5825" spans="1:5" outlineLevel="2" x14ac:dyDescent="0.35">
      <c r="A5825" s="11">
        <v>43812</v>
      </c>
      <c r="B5825" t="s">
        <v>33</v>
      </c>
      <c r="C5825" s="5">
        <v>37.28</v>
      </c>
      <c r="D5825" s="25" t="str">
        <f t="shared" si="91"/>
        <v/>
      </c>
      <c r="E5825" t="s">
        <v>81</v>
      </c>
    </row>
    <row r="5826" spans="1:5" outlineLevel="2" x14ac:dyDescent="0.35">
      <c r="A5826" s="11">
        <v>43812</v>
      </c>
      <c r="B5826" t="s">
        <v>33</v>
      </c>
      <c r="C5826" s="5">
        <v>39.6</v>
      </c>
      <c r="D5826" s="25" t="str">
        <f t="shared" si="91"/>
        <v/>
      </c>
      <c r="E5826" t="s">
        <v>81</v>
      </c>
    </row>
    <row r="5827" spans="1:5" outlineLevel="2" x14ac:dyDescent="0.35">
      <c r="A5827" s="11">
        <v>43812</v>
      </c>
      <c r="B5827" t="s">
        <v>33</v>
      </c>
      <c r="C5827" s="5">
        <v>9.15</v>
      </c>
      <c r="D5827" s="25" t="str">
        <f t="shared" si="91"/>
        <v/>
      </c>
      <c r="E5827" t="s">
        <v>81</v>
      </c>
    </row>
    <row r="5828" spans="1:5" outlineLevel="2" x14ac:dyDescent="0.35">
      <c r="A5828" s="11">
        <v>43812</v>
      </c>
      <c r="B5828" t="s">
        <v>33</v>
      </c>
      <c r="C5828" s="5">
        <v>46.41</v>
      </c>
      <c r="D5828" s="25" t="str">
        <f t="shared" si="91"/>
        <v/>
      </c>
      <c r="E5828" t="s">
        <v>81</v>
      </c>
    </row>
    <row r="5829" spans="1:5" outlineLevel="2" x14ac:dyDescent="0.35">
      <c r="A5829" s="11">
        <v>43812</v>
      </c>
      <c r="B5829" t="s">
        <v>33</v>
      </c>
      <c r="C5829" s="5">
        <v>46.38</v>
      </c>
      <c r="D5829" s="25" t="str">
        <f t="shared" si="91"/>
        <v/>
      </c>
      <c r="E5829" t="s">
        <v>81</v>
      </c>
    </row>
    <row r="5830" spans="1:5" outlineLevel="2" x14ac:dyDescent="0.35">
      <c r="A5830" s="11">
        <v>43812</v>
      </c>
      <c r="B5830" t="s">
        <v>33</v>
      </c>
      <c r="C5830" s="5">
        <v>206.94</v>
      </c>
      <c r="D5830" s="25" t="str">
        <f t="shared" si="91"/>
        <v/>
      </c>
      <c r="E5830" t="s">
        <v>81</v>
      </c>
    </row>
    <row r="5831" spans="1:5" outlineLevel="2" x14ac:dyDescent="0.35">
      <c r="A5831" s="11">
        <v>43812</v>
      </c>
      <c r="B5831" t="s">
        <v>33</v>
      </c>
      <c r="C5831" s="5">
        <v>179.69</v>
      </c>
      <c r="D5831" s="25" t="str">
        <f t="shared" si="91"/>
        <v/>
      </c>
      <c r="E5831" t="s">
        <v>81</v>
      </c>
    </row>
    <row r="5832" spans="1:5" outlineLevel="2" x14ac:dyDescent="0.35">
      <c r="A5832" s="11">
        <v>43812</v>
      </c>
      <c r="B5832" t="s">
        <v>33</v>
      </c>
      <c r="C5832" s="5">
        <v>71</v>
      </c>
      <c r="D5832" s="25" t="str">
        <f t="shared" si="91"/>
        <v/>
      </c>
      <c r="E5832" t="s">
        <v>81</v>
      </c>
    </row>
    <row r="5833" spans="1:5" outlineLevel="2" x14ac:dyDescent="0.35">
      <c r="A5833" s="11">
        <v>43812</v>
      </c>
      <c r="B5833" t="s">
        <v>33</v>
      </c>
      <c r="C5833" s="5">
        <v>16.27</v>
      </c>
      <c r="D5833" s="25" t="str">
        <f t="shared" si="91"/>
        <v/>
      </c>
      <c r="E5833" t="s">
        <v>81</v>
      </c>
    </row>
    <row r="5834" spans="1:5" outlineLevel="2" x14ac:dyDescent="0.35">
      <c r="A5834" s="11">
        <v>43812</v>
      </c>
      <c r="B5834" t="s">
        <v>33</v>
      </c>
      <c r="C5834" s="5">
        <v>163.59</v>
      </c>
      <c r="D5834" s="25" t="str">
        <f t="shared" si="91"/>
        <v/>
      </c>
      <c r="E5834" t="s">
        <v>81</v>
      </c>
    </row>
    <row r="5835" spans="1:5" outlineLevel="2" x14ac:dyDescent="0.35">
      <c r="A5835" s="11">
        <v>43812</v>
      </c>
      <c r="B5835" t="s">
        <v>33</v>
      </c>
      <c r="C5835" s="5">
        <v>129.91999999999999</v>
      </c>
      <c r="D5835" s="25" t="str">
        <f t="shared" si="91"/>
        <v/>
      </c>
      <c r="E5835" t="s">
        <v>81</v>
      </c>
    </row>
    <row r="5836" spans="1:5" outlineLevel="2" x14ac:dyDescent="0.35">
      <c r="A5836" s="11">
        <v>43812</v>
      </c>
      <c r="B5836" t="s">
        <v>33</v>
      </c>
      <c r="C5836" s="5">
        <v>40.85</v>
      </c>
      <c r="D5836" s="25" t="str">
        <f t="shared" si="91"/>
        <v/>
      </c>
      <c r="E5836" t="s">
        <v>81</v>
      </c>
    </row>
    <row r="5837" spans="1:5" outlineLevel="2" x14ac:dyDescent="0.35">
      <c r="A5837" s="11">
        <v>43812</v>
      </c>
      <c r="B5837" t="s">
        <v>33</v>
      </c>
      <c r="C5837" s="5">
        <v>4.45</v>
      </c>
      <c r="D5837" s="25" t="str">
        <f t="shared" si="91"/>
        <v/>
      </c>
      <c r="E5837" t="s">
        <v>81</v>
      </c>
    </row>
    <row r="5838" spans="1:5" outlineLevel="2" x14ac:dyDescent="0.35">
      <c r="A5838" s="11">
        <v>43812</v>
      </c>
      <c r="B5838" t="s">
        <v>33</v>
      </c>
      <c r="C5838" s="5">
        <v>147.66</v>
      </c>
      <c r="D5838" s="25" t="str">
        <f t="shared" si="91"/>
        <v/>
      </c>
      <c r="E5838" t="s">
        <v>81</v>
      </c>
    </row>
    <row r="5839" spans="1:5" outlineLevel="2" x14ac:dyDescent="0.35">
      <c r="A5839" s="11">
        <v>43812</v>
      </c>
      <c r="B5839" t="s">
        <v>33</v>
      </c>
      <c r="C5839" s="5">
        <v>53.56</v>
      </c>
      <c r="D5839" s="25" t="str">
        <f t="shared" si="91"/>
        <v/>
      </c>
      <c r="E5839" t="s">
        <v>81</v>
      </c>
    </row>
    <row r="5840" spans="1:5" outlineLevel="2" x14ac:dyDescent="0.35">
      <c r="A5840" s="11">
        <v>43812</v>
      </c>
      <c r="B5840" t="s">
        <v>33</v>
      </c>
      <c r="C5840" s="5">
        <v>904.91</v>
      </c>
      <c r="D5840" s="25" t="str">
        <f t="shared" si="91"/>
        <v/>
      </c>
      <c r="E5840" t="s">
        <v>81</v>
      </c>
    </row>
    <row r="5841" spans="1:5" outlineLevel="2" x14ac:dyDescent="0.35">
      <c r="A5841" s="11">
        <v>43812</v>
      </c>
      <c r="B5841" t="s">
        <v>33</v>
      </c>
      <c r="C5841" s="5">
        <v>114.83</v>
      </c>
      <c r="D5841" s="25" t="str">
        <f t="shared" si="91"/>
        <v/>
      </c>
      <c r="E5841" t="s">
        <v>79</v>
      </c>
    </row>
    <row r="5842" spans="1:5" outlineLevel="2" x14ac:dyDescent="0.35">
      <c r="A5842" s="11">
        <v>43812</v>
      </c>
      <c r="B5842" t="s">
        <v>33</v>
      </c>
      <c r="C5842" s="5">
        <v>135.35</v>
      </c>
      <c r="D5842" s="25" t="str">
        <f t="shared" si="91"/>
        <v/>
      </c>
      <c r="E5842" t="s">
        <v>79</v>
      </c>
    </row>
    <row r="5843" spans="1:5" outlineLevel="2" x14ac:dyDescent="0.35">
      <c r="A5843" s="11">
        <v>43812</v>
      </c>
      <c r="B5843" t="s">
        <v>33</v>
      </c>
      <c r="C5843" s="5">
        <v>25.76</v>
      </c>
      <c r="D5843" s="25" t="str">
        <f t="shared" si="91"/>
        <v/>
      </c>
      <c r="E5843" t="s">
        <v>79</v>
      </c>
    </row>
    <row r="5844" spans="1:5" outlineLevel="2" x14ac:dyDescent="0.35">
      <c r="A5844" s="11">
        <v>43812</v>
      </c>
      <c r="B5844" t="s">
        <v>33</v>
      </c>
      <c r="C5844" s="5">
        <v>139.91999999999999</v>
      </c>
      <c r="D5844" s="25" t="str">
        <f t="shared" si="91"/>
        <v/>
      </c>
      <c r="E5844" t="s">
        <v>79</v>
      </c>
    </row>
    <row r="5845" spans="1:5" outlineLevel="2" x14ac:dyDescent="0.35">
      <c r="A5845" s="11">
        <v>43812</v>
      </c>
      <c r="B5845" t="s">
        <v>33</v>
      </c>
      <c r="C5845" s="5">
        <v>837.88</v>
      </c>
      <c r="D5845" s="25" t="str">
        <f t="shared" si="91"/>
        <v/>
      </c>
      <c r="E5845" t="s">
        <v>79</v>
      </c>
    </row>
    <row r="5846" spans="1:5" outlineLevel="1" x14ac:dyDescent="0.35">
      <c r="A5846" s="24">
        <f>A5845</f>
        <v>43812</v>
      </c>
      <c r="B5846" s="24" t="str">
        <f>B5845</f>
        <v>HOME DEPOT CREDIT SERVICES</v>
      </c>
      <c r="C5846" s="25">
        <f>SUBTOTAL(9,C5792:C5845)</f>
        <v>7387.9700000000012</v>
      </c>
      <c r="D5846" s="25" t="str">
        <f t="shared" ref="D5846:D5909" si="92">IF(E5846="","TOTAL","")</f>
        <v>TOTAL</v>
      </c>
    </row>
    <row r="5847" spans="1:5" outlineLevel="2" x14ac:dyDescent="0.35">
      <c r="A5847" s="11">
        <v>43812</v>
      </c>
      <c r="B5847" t="s">
        <v>1420</v>
      </c>
      <c r="C5847" s="5">
        <v>15849</v>
      </c>
      <c r="D5847" s="25" t="str">
        <f t="shared" si="92"/>
        <v/>
      </c>
      <c r="E5847" t="s">
        <v>85</v>
      </c>
    </row>
    <row r="5848" spans="1:5" outlineLevel="1" x14ac:dyDescent="0.35">
      <c r="A5848" s="24">
        <f>A5847</f>
        <v>43812</v>
      </c>
      <c r="B5848" s="24" t="str">
        <f>B5847</f>
        <v>HOODZ OF NW HOUSTON</v>
      </c>
      <c r="C5848" s="25">
        <f>SUBTOTAL(9,C5847:C5847)</f>
        <v>15849</v>
      </c>
      <c r="D5848" s="25" t="str">
        <f t="shared" si="92"/>
        <v>TOTAL</v>
      </c>
    </row>
    <row r="5849" spans="1:5" outlineLevel="2" x14ac:dyDescent="0.35">
      <c r="A5849" s="11">
        <v>43812</v>
      </c>
      <c r="B5849" t="s">
        <v>1067</v>
      </c>
      <c r="C5849" s="5">
        <v>36</v>
      </c>
      <c r="D5849" s="25" t="str">
        <f t="shared" si="92"/>
        <v/>
      </c>
      <c r="E5849" t="s">
        <v>80</v>
      </c>
    </row>
    <row r="5850" spans="1:5" outlineLevel="1" x14ac:dyDescent="0.35">
      <c r="A5850" s="24">
        <f>A5849</f>
        <v>43812</v>
      </c>
      <c r="B5850" s="24" t="str">
        <f>B5849</f>
        <v>HM RECEIVABLES CO INC</v>
      </c>
      <c r="C5850" s="25">
        <f>SUBTOTAL(9,C5849:C5849)</f>
        <v>36</v>
      </c>
      <c r="D5850" s="25" t="str">
        <f t="shared" si="92"/>
        <v>TOTAL</v>
      </c>
    </row>
    <row r="5851" spans="1:5" outlineLevel="2" x14ac:dyDescent="0.35">
      <c r="A5851" s="11">
        <v>43812</v>
      </c>
      <c r="B5851" t="s">
        <v>34</v>
      </c>
      <c r="C5851" s="5">
        <v>139.02000000000001</v>
      </c>
      <c r="D5851" s="25" t="str">
        <f t="shared" si="92"/>
        <v/>
      </c>
      <c r="E5851" t="s">
        <v>79</v>
      </c>
    </row>
    <row r="5852" spans="1:5" outlineLevel="2" x14ac:dyDescent="0.35">
      <c r="A5852" s="11">
        <v>43812</v>
      </c>
      <c r="B5852" t="s">
        <v>34</v>
      </c>
      <c r="C5852" s="5">
        <v>515.63</v>
      </c>
      <c r="D5852" s="25" t="str">
        <f t="shared" si="92"/>
        <v/>
      </c>
      <c r="E5852" t="s">
        <v>79</v>
      </c>
    </row>
    <row r="5853" spans="1:5" outlineLevel="2" x14ac:dyDescent="0.35">
      <c r="A5853" s="11">
        <v>43812</v>
      </c>
      <c r="B5853" t="s">
        <v>34</v>
      </c>
      <c r="C5853" s="5">
        <v>355.1</v>
      </c>
      <c r="D5853" s="25" t="str">
        <f t="shared" si="92"/>
        <v/>
      </c>
      <c r="E5853" t="s">
        <v>79</v>
      </c>
    </row>
    <row r="5854" spans="1:5" outlineLevel="2" x14ac:dyDescent="0.35">
      <c r="A5854" s="11">
        <v>43812</v>
      </c>
      <c r="B5854" t="s">
        <v>34</v>
      </c>
      <c r="C5854" s="5">
        <v>705.3</v>
      </c>
      <c r="D5854" s="25" t="str">
        <f t="shared" si="92"/>
        <v/>
      </c>
      <c r="E5854" t="s">
        <v>79</v>
      </c>
    </row>
    <row r="5855" spans="1:5" outlineLevel="2" x14ac:dyDescent="0.35">
      <c r="A5855" s="11">
        <v>43812</v>
      </c>
      <c r="B5855" t="s">
        <v>34</v>
      </c>
      <c r="C5855" s="5">
        <v>304.14999999999998</v>
      </c>
      <c r="D5855" s="25" t="str">
        <f t="shared" si="92"/>
        <v/>
      </c>
      <c r="E5855" t="s">
        <v>93</v>
      </c>
    </row>
    <row r="5856" spans="1:5" outlineLevel="2" x14ac:dyDescent="0.35">
      <c r="A5856" s="11">
        <v>43812</v>
      </c>
      <c r="B5856" t="s">
        <v>34</v>
      </c>
      <c r="C5856" s="5">
        <v>556.70000000000005</v>
      </c>
      <c r="D5856" s="25" t="str">
        <f t="shared" si="92"/>
        <v/>
      </c>
      <c r="E5856" t="s">
        <v>79</v>
      </c>
    </row>
    <row r="5857" spans="1:5" outlineLevel="2" x14ac:dyDescent="0.35">
      <c r="A5857" s="11">
        <v>43812</v>
      </c>
      <c r="B5857" t="s">
        <v>34</v>
      </c>
      <c r="C5857" s="5">
        <v>643.4</v>
      </c>
      <c r="D5857" s="25" t="str">
        <f t="shared" si="92"/>
        <v/>
      </c>
      <c r="E5857" t="s">
        <v>93</v>
      </c>
    </row>
    <row r="5858" spans="1:5" outlineLevel="2" x14ac:dyDescent="0.35">
      <c r="A5858" s="11">
        <v>43812</v>
      </c>
      <c r="B5858" t="s">
        <v>34</v>
      </c>
      <c r="C5858" s="5">
        <v>512.4</v>
      </c>
      <c r="D5858" s="25" t="str">
        <f t="shared" si="92"/>
        <v/>
      </c>
      <c r="E5858" t="s">
        <v>79</v>
      </c>
    </row>
    <row r="5859" spans="1:5" outlineLevel="2" x14ac:dyDescent="0.35">
      <c r="A5859" s="11">
        <v>43812</v>
      </c>
      <c r="B5859" t="s">
        <v>34</v>
      </c>
      <c r="C5859" s="5">
        <v>302.3</v>
      </c>
      <c r="D5859" s="25" t="str">
        <f t="shared" si="92"/>
        <v/>
      </c>
      <c r="E5859" t="s">
        <v>79</v>
      </c>
    </row>
    <row r="5860" spans="1:5" outlineLevel="2" x14ac:dyDescent="0.35">
      <c r="A5860" s="11">
        <v>43812</v>
      </c>
      <c r="B5860" t="s">
        <v>34</v>
      </c>
      <c r="C5860" s="5">
        <v>222</v>
      </c>
      <c r="D5860" s="25" t="str">
        <f t="shared" si="92"/>
        <v/>
      </c>
      <c r="E5860" t="s">
        <v>93</v>
      </c>
    </row>
    <row r="5861" spans="1:5" outlineLevel="2" x14ac:dyDescent="0.35">
      <c r="A5861" s="11">
        <v>43812</v>
      </c>
      <c r="B5861" t="s">
        <v>34</v>
      </c>
      <c r="C5861" s="5">
        <v>17.149999999999999</v>
      </c>
      <c r="D5861" s="25" t="str">
        <f t="shared" si="92"/>
        <v/>
      </c>
      <c r="E5861" t="s">
        <v>79</v>
      </c>
    </row>
    <row r="5862" spans="1:5" outlineLevel="2" x14ac:dyDescent="0.35">
      <c r="A5862" s="11">
        <v>43812</v>
      </c>
      <c r="B5862" t="s">
        <v>34</v>
      </c>
      <c r="C5862" s="5">
        <v>99.95</v>
      </c>
      <c r="D5862" s="25" t="str">
        <f t="shared" si="92"/>
        <v/>
      </c>
      <c r="E5862" t="s">
        <v>79</v>
      </c>
    </row>
    <row r="5863" spans="1:5" outlineLevel="2" x14ac:dyDescent="0.35">
      <c r="A5863" s="11">
        <v>43812</v>
      </c>
      <c r="B5863" t="s">
        <v>34</v>
      </c>
      <c r="C5863" s="5">
        <v>556.20000000000005</v>
      </c>
      <c r="D5863" s="25" t="str">
        <f t="shared" si="92"/>
        <v/>
      </c>
      <c r="E5863" t="s">
        <v>93</v>
      </c>
    </row>
    <row r="5864" spans="1:5" outlineLevel="1" x14ac:dyDescent="0.35">
      <c r="A5864" s="24">
        <f>A5863</f>
        <v>43812</v>
      </c>
      <c r="B5864" s="24" t="str">
        <f>B5863</f>
        <v>HOUSTON GRADUATION CENTER INC</v>
      </c>
      <c r="C5864" s="25">
        <f>SUBTOTAL(9,C5851:C5863)</f>
        <v>4929.2999999999993</v>
      </c>
      <c r="D5864" s="25" t="str">
        <f t="shared" si="92"/>
        <v>TOTAL</v>
      </c>
    </row>
    <row r="5865" spans="1:5" outlineLevel="2" x14ac:dyDescent="0.35">
      <c r="A5865" s="11">
        <v>43812</v>
      </c>
      <c r="B5865" t="s">
        <v>1421</v>
      </c>
      <c r="C5865" s="5">
        <v>350</v>
      </c>
      <c r="D5865" s="25" t="str">
        <f t="shared" si="92"/>
        <v/>
      </c>
      <c r="E5865" t="s">
        <v>99</v>
      </c>
    </row>
    <row r="5866" spans="1:5" outlineLevel="1" x14ac:dyDescent="0.35">
      <c r="A5866" s="24">
        <f>A5865</f>
        <v>43812</v>
      </c>
      <c r="B5866" s="24" t="str">
        <f>B5865</f>
        <v>CARNEGIE VANGUARD THEATRE BOOSTER</v>
      </c>
      <c r="C5866" s="25">
        <f>SUBTOTAL(9,C5865:C5865)</f>
        <v>350</v>
      </c>
      <c r="D5866" s="25" t="str">
        <f t="shared" si="92"/>
        <v>TOTAL</v>
      </c>
    </row>
    <row r="5867" spans="1:5" outlineLevel="2" x14ac:dyDescent="0.35">
      <c r="A5867" s="11">
        <v>43812</v>
      </c>
      <c r="B5867" t="s">
        <v>385</v>
      </c>
      <c r="C5867" s="5">
        <v>20</v>
      </c>
      <c r="D5867" s="25" t="str">
        <f t="shared" si="92"/>
        <v/>
      </c>
      <c r="E5867" t="s">
        <v>99</v>
      </c>
    </row>
    <row r="5868" spans="1:5" outlineLevel="1" x14ac:dyDescent="0.35">
      <c r="A5868" s="24">
        <f>A5867</f>
        <v>43812</v>
      </c>
      <c r="B5868" s="24" t="str">
        <f>B5867</f>
        <v>HOUSTON ZOO INC</v>
      </c>
      <c r="C5868" s="25">
        <f>SUBTOTAL(9,C5867:C5867)</f>
        <v>20</v>
      </c>
      <c r="D5868" s="25" t="str">
        <f t="shared" si="92"/>
        <v>TOTAL</v>
      </c>
    </row>
    <row r="5869" spans="1:5" outlineLevel="2" x14ac:dyDescent="0.35">
      <c r="A5869" s="11">
        <v>43812</v>
      </c>
      <c r="B5869" t="s">
        <v>1071</v>
      </c>
      <c r="C5869" s="5">
        <v>125</v>
      </c>
      <c r="D5869" s="25" t="str">
        <f t="shared" si="92"/>
        <v/>
      </c>
      <c r="E5869" t="s">
        <v>77</v>
      </c>
    </row>
    <row r="5870" spans="1:5" outlineLevel="1" x14ac:dyDescent="0.35">
      <c r="A5870" s="24">
        <f>A5869</f>
        <v>43812</v>
      </c>
      <c r="B5870" s="24" t="str">
        <f>B5869</f>
        <v>JAMES FREDERICK HOWARD</v>
      </c>
      <c r="C5870" s="25">
        <f>SUBTOTAL(9,C5869:C5869)</f>
        <v>125</v>
      </c>
      <c r="D5870" s="25" t="str">
        <f t="shared" si="92"/>
        <v>TOTAL</v>
      </c>
    </row>
    <row r="5871" spans="1:5" outlineLevel="2" x14ac:dyDescent="0.35">
      <c r="A5871" s="11">
        <v>43812</v>
      </c>
      <c r="B5871" t="s">
        <v>845</v>
      </c>
      <c r="C5871" s="5">
        <v>500</v>
      </c>
      <c r="D5871" s="25" t="str">
        <f t="shared" si="92"/>
        <v/>
      </c>
      <c r="E5871" t="s">
        <v>99</v>
      </c>
    </row>
    <row r="5872" spans="1:5" outlineLevel="2" x14ac:dyDescent="0.35">
      <c r="A5872" s="11">
        <v>43812</v>
      </c>
      <c r="B5872" t="s">
        <v>845</v>
      </c>
      <c r="C5872" s="5">
        <v>120</v>
      </c>
      <c r="D5872" s="25" t="str">
        <f t="shared" si="92"/>
        <v/>
      </c>
      <c r="E5872" t="s">
        <v>99</v>
      </c>
    </row>
    <row r="5873" spans="1:5" outlineLevel="1" x14ac:dyDescent="0.35">
      <c r="A5873" s="24">
        <f>A5872</f>
        <v>43812</v>
      </c>
      <c r="B5873" s="24" t="str">
        <f>B5872</f>
        <v>HUGH OBRIAN YOUTH LEADERSHIP</v>
      </c>
      <c r="C5873" s="25">
        <f>SUBTOTAL(9,C5871:C5872)</f>
        <v>620</v>
      </c>
      <c r="D5873" s="25" t="str">
        <f t="shared" si="92"/>
        <v>TOTAL</v>
      </c>
    </row>
    <row r="5874" spans="1:5" outlineLevel="2" x14ac:dyDescent="0.35">
      <c r="A5874" s="11">
        <v>43812</v>
      </c>
      <c r="B5874" t="s">
        <v>344</v>
      </c>
      <c r="C5874" s="5">
        <v>117.25</v>
      </c>
      <c r="D5874" s="25" t="str">
        <f t="shared" si="92"/>
        <v/>
      </c>
      <c r="E5874" t="s">
        <v>89</v>
      </c>
    </row>
    <row r="5875" spans="1:5" outlineLevel="1" x14ac:dyDescent="0.35">
      <c r="A5875" s="24">
        <f>A5874</f>
        <v>43812</v>
      </c>
      <c r="B5875" s="24" t="str">
        <f>B5874</f>
        <v>HUNGRY HOWIES PIZZA &amp; SUB</v>
      </c>
      <c r="C5875" s="25">
        <f>SUBTOTAL(9,C5874:C5874)</f>
        <v>117.25</v>
      </c>
      <c r="D5875" s="25" t="str">
        <f t="shared" si="92"/>
        <v>TOTAL</v>
      </c>
    </row>
    <row r="5876" spans="1:5" outlineLevel="2" x14ac:dyDescent="0.35">
      <c r="A5876" s="11">
        <v>43812</v>
      </c>
      <c r="B5876" t="s">
        <v>153</v>
      </c>
      <c r="C5876" s="5">
        <v>2000</v>
      </c>
      <c r="D5876" s="25" t="str">
        <f t="shared" si="92"/>
        <v/>
      </c>
      <c r="E5876" t="s">
        <v>102</v>
      </c>
    </row>
    <row r="5877" spans="1:5" outlineLevel="1" x14ac:dyDescent="0.35">
      <c r="A5877" s="24">
        <f>A5876</f>
        <v>43812</v>
      </c>
      <c r="B5877" s="24" t="str">
        <f>B5876</f>
        <v>HURRICANE ELECTRIC LLC</v>
      </c>
      <c r="C5877" s="25">
        <f>SUBTOTAL(9,C5876:C5876)</f>
        <v>2000</v>
      </c>
      <c r="D5877" s="25" t="str">
        <f t="shared" si="92"/>
        <v>TOTAL</v>
      </c>
    </row>
    <row r="5878" spans="1:5" outlineLevel="2" x14ac:dyDescent="0.35">
      <c r="A5878" s="11">
        <v>43812</v>
      </c>
      <c r="B5878" t="s">
        <v>201</v>
      </c>
      <c r="C5878" s="5">
        <v>950</v>
      </c>
      <c r="D5878" s="25" t="str">
        <f t="shared" si="92"/>
        <v/>
      </c>
      <c r="E5878" t="s">
        <v>102</v>
      </c>
    </row>
    <row r="5879" spans="1:5" outlineLevel="1" x14ac:dyDescent="0.35">
      <c r="A5879" s="24">
        <f>A5878</f>
        <v>43812</v>
      </c>
      <c r="B5879" s="24" t="str">
        <f>B5878</f>
        <v>INTERFACING COMPANY OF TEXAS INC</v>
      </c>
      <c r="C5879" s="25">
        <f>SUBTOTAL(9,C5878:C5878)</f>
        <v>950</v>
      </c>
      <c r="D5879" s="25" t="str">
        <f t="shared" si="92"/>
        <v>TOTAL</v>
      </c>
    </row>
    <row r="5880" spans="1:5" outlineLevel="2" x14ac:dyDescent="0.35">
      <c r="A5880" s="11">
        <v>43812</v>
      </c>
      <c r="B5880" t="s">
        <v>1422</v>
      </c>
      <c r="C5880" s="5">
        <v>2555</v>
      </c>
      <c r="D5880" s="25" t="str">
        <f t="shared" si="92"/>
        <v/>
      </c>
      <c r="E5880" t="s">
        <v>77</v>
      </c>
    </row>
    <row r="5881" spans="1:5" outlineLevel="1" x14ac:dyDescent="0.35">
      <c r="A5881" s="24">
        <f>A5880</f>
        <v>43812</v>
      </c>
      <c r="B5881" s="24" t="str">
        <f>B5880</f>
        <v>IDEMIA IDENTITY &amp; SECURITY USA LLC</v>
      </c>
      <c r="C5881" s="25">
        <f>SUBTOTAL(9,C5880:C5880)</f>
        <v>2555</v>
      </c>
      <c r="D5881" s="25" t="str">
        <f t="shared" si="92"/>
        <v>TOTAL</v>
      </c>
    </row>
    <row r="5882" spans="1:5" outlineLevel="2" x14ac:dyDescent="0.35">
      <c r="A5882" s="11">
        <v>43812</v>
      </c>
      <c r="B5882" t="s">
        <v>114</v>
      </c>
      <c r="C5882" s="5">
        <v>337</v>
      </c>
      <c r="D5882" s="25" t="str">
        <f t="shared" si="92"/>
        <v/>
      </c>
      <c r="E5882" t="s">
        <v>79</v>
      </c>
    </row>
    <row r="5883" spans="1:5" outlineLevel="2" x14ac:dyDescent="0.35">
      <c r="A5883" s="11">
        <v>43812</v>
      </c>
      <c r="B5883" t="s">
        <v>114</v>
      </c>
      <c r="C5883" s="5">
        <v>82.5</v>
      </c>
      <c r="D5883" s="25" t="str">
        <f t="shared" si="92"/>
        <v/>
      </c>
      <c r="E5883" t="s">
        <v>79</v>
      </c>
    </row>
    <row r="5884" spans="1:5" outlineLevel="2" x14ac:dyDescent="0.35">
      <c r="A5884" s="11">
        <v>43812</v>
      </c>
      <c r="B5884" t="s">
        <v>114</v>
      </c>
      <c r="C5884" s="5">
        <v>165</v>
      </c>
      <c r="D5884" s="25" t="str">
        <f t="shared" si="92"/>
        <v/>
      </c>
      <c r="E5884" t="s">
        <v>79</v>
      </c>
    </row>
    <row r="5885" spans="1:5" outlineLevel="2" x14ac:dyDescent="0.35">
      <c r="A5885" s="11">
        <v>43812</v>
      </c>
      <c r="B5885" t="s">
        <v>114</v>
      </c>
      <c r="C5885" s="5">
        <v>165</v>
      </c>
      <c r="D5885" s="25" t="str">
        <f t="shared" si="92"/>
        <v/>
      </c>
      <c r="E5885" t="s">
        <v>79</v>
      </c>
    </row>
    <row r="5886" spans="1:5" outlineLevel="2" x14ac:dyDescent="0.35">
      <c r="A5886" s="11">
        <v>43812</v>
      </c>
      <c r="B5886" t="s">
        <v>114</v>
      </c>
      <c r="C5886" s="5">
        <v>330</v>
      </c>
      <c r="D5886" s="25" t="str">
        <f t="shared" si="92"/>
        <v/>
      </c>
      <c r="E5886" t="s">
        <v>79</v>
      </c>
    </row>
    <row r="5887" spans="1:5" outlineLevel="1" x14ac:dyDescent="0.35">
      <c r="A5887" s="24">
        <f>A5886</f>
        <v>43812</v>
      </c>
      <c r="B5887" s="24" t="str">
        <f>B5886</f>
        <v>IDENTISYS INC</v>
      </c>
      <c r="C5887" s="25">
        <f>SUBTOTAL(9,C5882:C5886)</f>
        <v>1079.5</v>
      </c>
      <c r="D5887" s="25" t="str">
        <f t="shared" si="92"/>
        <v>TOTAL</v>
      </c>
    </row>
    <row r="5888" spans="1:5" outlineLevel="2" x14ac:dyDescent="0.35">
      <c r="A5888" s="11">
        <v>43812</v>
      </c>
      <c r="B5888" t="s">
        <v>10</v>
      </c>
      <c r="C5888" s="5">
        <v>190.99</v>
      </c>
      <c r="D5888" s="25" t="str">
        <f t="shared" si="92"/>
        <v/>
      </c>
      <c r="E5888" t="s">
        <v>481</v>
      </c>
    </row>
    <row r="5889" spans="1:5" outlineLevel="2" x14ac:dyDescent="0.35">
      <c r="A5889" s="11">
        <v>43812</v>
      </c>
      <c r="B5889" t="s">
        <v>10</v>
      </c>
      <c r="C5889" s="5">
        <v>1062</v>
      </c>
      <c r="D5889" s="25" t="str">
        <f t="shared" si="92"/>
        <v/>
      </c>
      <c r="E5889" t="s">
        <v>480</v>
      </c>
    </row>
    <row r="5890" spans="1:5" outlineLevel="2" x14ac:dyDescent="0.35">
      <c r="A5890" s="11">
        <v>43812</v>
      </c>
      <c r="B5890" t="s">
        <v>10</v>
      </c>
      <c r="C5890" s="5">
        <v>19068.400000000001</v>
      </c>
      <c r="D5890" s="25" t="str">
        <f t="shared" si="92"/>
        <v/>
      </c>
      <c r="E5890" t="s">
        <v>79</v>
      </c>
    </row>
    <row r="5891" spans="1:5" outlineLevel="2" x14ac:dyDescent="0.35">
      <c r="A5891" s="11">
        <v>43812</v>
      </c>
      <c r="B5891" t="s">
        <v>10</v>
      </c>
      <c r="C5891" s="5">
        <v>611.41999999999996</v>
      </c>
      <c r="D5891" s="25" t="str">
        <f t="shared" si="92"/>
        <v/>
      </c>
      <c r="E5891" t="s">
        <v>480</v>
      </c>
    </row>
    <row r="5892" spans="1:5" outlineLevel="2" x14ac:dyDescent="0.35">
      <c r="A5892" s="11">
        <v>43812</v>
      </c>
      <c r="B5892" t="s">
        <v>10</v>
      </c>
      <c r="C5892" s="5">
        <v>31579.57</v>
      </c>
      <c r="D5892" s="25" t="str">
        <f t="shared" si="92"/>
        <v/>
      </c>
      <c r="E5892" t="s">
        <v>480</v>
      </c>
    </row>
    <row r="5893" spans="1:5" outlineLevel="2" x14ac:dyDescent="0.35">
      <c r="A5893" s="11">
        <v>43812</v>
      </c>
      <c r="B5893" t="s">
        <v>10</v>
      </c>
      <c r="C5893" s="5">
        <v>19758.87</v>
      </c>
      <c r="D5893" s="25" t="str">
        <f t="shared" si="92"/>
        <v/>
      </c>
      <c r="E5893" t="s">
        <v>481</v>
      </c>
    </row>
    <row r="5894" spans="1:5" outlineLevel="2" x14ac:dyDescent="0.35">
      <c r="A5894" s="11">
        <v>43812</v>
      </c>
      <c r="B5894" t="s">
        <v>10</v>
      </c>
      <c r="C5894" s="5">
        <v>648.21</v>
      </c>
      <c r="D5894" s="25" t="str">
        <f t="shared" si="92"/>
        <v/>
      </c>
      <c r="E5894" t="s">
        <v>79</v>
      </c>
    </row>
    <row r="5895" spans="1:5" outlineLevel="1" x14ac:dyDescent="0.35">
      <c r="A5895" s="24">
        <f>A5894</f>
        <v>43812</v>
      </c>
      <c r="B5895" s="24" t="str">
        <f>B5894</f>
        <v>INDECO SALES CO</v>
      </c>
      <c r="C5895" s="25">
        <f>SUBTOTAL(9,C5888:C5894)</f>
        <v>72919.460000000006</v>
      </c>
      <c r="D5895" s="25" t="str">
        <f t="shared" si="92"/>
        <v>TOTAL</v>
      </c>
    </row>
    <row r="5896" spans="1:5" outlineLevel="2" x14ac:dyDescent="0.35">
      <c r="A5896" s="11">
        <v>43812</v>
      </c>
      <c r="B5896" t="s">
        <v>1423</v>
      </c>
      <c r="C5896" s="5">
        <v>113.6</v>
      </c>
      <c r="D5896" s="25" t="str">
        <f t="shared" si="92"/>
        <v/>
      </c>
      <c r="E5896" t="s">
        <v>79</v>
      </c>
    </row>
    <row r="5897" spans="1:5" outlineLevel="1" x14ac:dyDescent="0.35">
      <c r="A5897" s="24">
        <f>A5896</f>
        <v>43812</v>
      </c>
      <c r="B5897" s="24" t="str">
        <f>B5896</f>
        <v>INDEPENDENT LIVING AIDS LLC</v>
      </c>
      <c r="C5897" s="25">
        <f>SUBTOTAL(9,C5896:C5896)</f>
        <v>113.6</v>
      </c>
      <c r="D5897" s="25" t="str">
        <f t="shared" si="92"/>
        <v>TOTAL</v>
      </c>
    </row>
    <row r="5898" spans="1:5" outlineLevel="2" x14ac:dyDescent="0.35">
      <c r="A5898" s="11">
        <v>43812</v>
      </c>
      <c r="B5898" t="s">
        <v>334</v>
      </c>
      <c r="C5898" s="5">
        <v>1020.8</v>
      </c>
      <c r="D5898" s="25" t="str">
        <f t="shared" si="92"/>
        <v/>
      </c>
      <c r="E5898" t="s">
        <v>100</v>
      </c>
    </row>
    <row r="5899" spans="1:5" outlineLevel="1" x14ac:dyDescent="0.35">
      <c r="A5899" s="24">
        <f>A5898</f>
        <v>43812</v>
      </c>
      <c r="B5899" s="24" t="str">
        <f>B5898</f>
        <v>INFRAMARK LLC</v>
      </c>
      <c r="C5899" s="25">
        <f>SUBTOTAL(9,C5898:C5898)</f>
        <v>1020.8</v>
      </c>
      <c r="D5899" s="25" t="str">
        <f t="shared" si="92"/>
        <v>TOTAL</v>
      </c>
    </row>
    <row r="5900" spans="1:5" outlineLevel="2" x14ac:dyDescent="0.35">
      <c r="A5900" s="11">
        <v>43812</v>
      </c>
      <c r="B5900" t="s">
        <v>250</v>
      </c>
      <c r="C5900" s="5">
        <v>11671</v>
      </c>
      <c r="D5900" s="25" t="str">
        <f t="shared" si="92"/>
        <v/>
      </c>
      <c r="E5900" t="s">
        <v>85</v>
      </c>
    </row>
    <row r="5901" spans="1:5" outlineLevel="2" x14ac:dyDescent="0.35">
      <c r="A5901" s="11">
        <v>43812</v>
      </c>
      <c r="B5901" t="s">
        <v>250</v>
      </c>
      <c r="C5901" s="5">
        <v>5890</v>
      </c>
      <c r="D5901" s="25" t="str">
        <f t="shared" si="92"/>
        <v/>
      </c>
      <c r="E5901" t="s">
        <v>85</v>
      </c>
    </row>
    <row r="5902" spans="1:5" outlineLevel="2" x14ac:dyDescent="0.35">
      <c r="A5902" s="11">
        <v>43812</v>
      </c>
      <c r="B5902" t="s">
        <v>250</v>
      </c>
      <c r="C5902" s="5">
        <v>25102</v>
      </c>
      <c r="D5902" s="25" t="str">
        <f t="shared" si="92"/>
        <v/>
      </c>
      <c r="E5902" t="s">
        <v>85</v>
      </c>
    </row>
    <row r="5903" spans="1:5" outlineLevel="1" x14ac:dyDescent="0.35">
      <c r="A5903" s="24">
        <f>A5902</f>
        <v>43812</v>
      </c>
      <c r="B5903" s="24" t="str">
        <f>B5902</f>
        <v>INNOVATION WATER WORKS</v>
      </c>
      <c r="C5903" s="25">
        <f>SUBTOTAL(9,C5900:C5902)</f>
        <v>42663</v>
      </c>
      <c r="D5903" s="25" t="str">
        <f t="shared" si="92"/>
        <v>TOTAL</v>
      </c>
    </row>
    <row r="5904" spans="1:5" outlineLevel="2" x14ac:dyDescent="0.35">
      <c r="A5904" s="11">
        <v>43812</v>
      </c>
      <c r="B5904" t="s">
        <v>1424</v>
      </c>
      <c r="C5904" s="5">
        <v>350</v>
      </c>
      <c r="D5904" s="25" t="str">
        <f t="shared" si="92"/>
        <v/>
      </c>
      <c r="E5904" t="s">
        <v>82</v>
      </c>
    </row>
    <row r="5905" spans="1:5" outlineLevel="1" x14ac:dyDescent="0.35">
      <c r="A5905" s="24">
        <f>A5904</f>
        <v>43812</v>
      </c>
      <c r="B5905" s="24" t="str">
        <f>B5904</f>
        <v>RAYMOND DELAGARZA JR</v>
      </c>
      <c r="C5905" s="25">
        <f>SUBTOTAL(9,C5904:C5904)</f>
        <v>350</v>
      </c>
      <c r="D5905" s="25" t="str">
        <f t="shared" si="92"/>
        <v>TOTAL</v>
      </c>
    </row>
    <row r="5906" spans="1:5" outlineLevel="2" x14ac:dyDescent="0.35">
      <c r="A5906" s="11">
        <v>43812</v>
      </c>
      <c r="B5906" t="s">
        <v>1425</v>
      </c>
      <c r="C5906" s="5">
        <v>85</v>
      </c>
      <c r="D5906" s="25" t="str">
        <f t="shared" si="92"/>
        <v/>
      </c>
      <c r="E5906" t="s">
        <v>77</v>
      </c>
    </row>
    <row r="5907" spans="1:5" outlineLevel="2" x14ac:dyDescent="0.35">
      <c r="A5907" s="11">
        <v>43812</v>
      </c>
      <c r="B5907" t="s">
        <v>1425</v>
      </c>
      <c r="C5907" s="5">
        <v>85</v>
      </c>
      <c r="D5907" s="25" t="str">
        <f t="shared" si="92"/>
        <v/>
      </c>
      <c r="E5907" t="s">
        <v>77</v>
      </c>
    </row>
    <row r="5908" spans="1:5" outlineLevel="1" x14ac:dyDescent="0.35">
      <c r="A5908" s="24">
        <f>A5907</f>
        <v>43812</v>
      </c>
      <c r="B5908" s="24" t="str">
        <f>B5907</f>
        <v>AARON JABLONSKY</v>
      </c>
      <c r="C5908" s="25">
        <f>SUBTOTAL(9,C5906:C5907)</f>
        <v>170</v>
      </c>
      <c r="D5908" s="25" t="str">
        <f t="shared" si="92"/>
        <v>TOTAL</v>
      </c>
    </row>
    <row r="5909" spans="1:5" outlineLevel="2" x14ac:dyDescent="0.35">
      <c r="A5909" s="11">
        <v>43812</v>
      </c>
      <c r="B5909" t="s">
        <v>1426</v>
      </c>
      <c r="C5909" s="5">
        <v>115</v>
      </c>
      <c r="D5909" s="25" t="str">
        <f t="shared" si="92"/>
        <v/>
      </c>
      <c r="E5909" t="s">
        <v>77</v>
      </c>
    </row>
    <row r="5910" spans="1:5" outlineLevel="1" x14ac:dyDescent="0.35">
      <c r="A5910" s="24">
        <f>A5909</f>
        <v>43812</v>
      </c>
      <c r="B5910" s="24" t="str">
        <f>B5909</f>
        <v>XZAVIAR JACKSON</v>
      </c>
      <c r="C5910" s="25">
        <f>SUBTOTAL(9,C5909:C5909)</f>
        <v>115</v>
      </c>
      <c r="D5910" s="25" t="str">
        <f t="shared" ref="D5910:D5973" si="93">IF(E5910="","TOTAL","")</f>
        <v>TOTAL</v>
      </c>
    </row>
    <row r="5911" spans="1:5" outlineLevel="2" x14ac:dyDescent="0.35">
      <c r="A5911" s="11">
        <v>43812</v>
      </c>
      <c r="B5911" t="s">
        <v>35</v>
      </c>
      <c r="C5911" s="5">
        <v>220</v>
      </c>
      <c r="D5911" s="25" t="str">
        <f t="shared" si="93"/>
        <v/>
      </c>
      <c r="E5911" t="s">
        <v>93</v>
      </c>
    </row>
    <row r="5912" spans="1:5" outlineLevel="2" x14ac:dyDescent="0.35">
      <c r="A5912" s="11">
        <v>43812</v>
      </c>
      <c r="B5912" t="s">
        <v>35</v>
      </c>
      <c r="C5912" s="5">
        <v>160</v>
      </c>
      <c r="D5912" s="25" t="str">
        <f t="shared" si="93"/>
        <v/>
      </c>
      <c r="E5912" t="s">
        <v>93</v>
      </c>
    </row>
    <row r="5913" spans="1:5" outlineLevel="2" x14ac:dyDescent="0.35">
      <c r="A5913" s="11">
        <v>43812</v>
      </c>
      <c r="B5913" t="s">
        <v>35</v>
      </c>
      <c r="C5913" s="5">
        <v>138.9</v>
      </c>
      <c r="D5913" s="25" t="str">
        <f t="shared" si="93"/>
        <v/>
      </c>
      <c r="E5913" t="s">
        <v>93</v>
      </c>
    </row>
    <row r="5914" spans="1:5" outlineLevel="2" x14ac:dyDescent="0.35">
      <c r="A5914" s="11">
        <v>43812</v>
      </c>
      <c r="B5914" t="s">
        <v>35</v>
      </c>
      <c r="C5914" s="5">
        <v>64.8</v>
      </c>
      <c r="D5914" s="25" t="str">
        <f t="shared" si="93"/>
        <v/>
      </c>
      <c r="E5914" t="s">
        <v>93</v>
      </c>
    </row>
    <row r="5915" spans="1:5" outlineLevel="2" x14ac:dyDescent="0.35">
      <c r="A5915" s="11">
        <v>43812</v>
      </c>
      <c r="B5915" t="s">
        <v>35</v>
      </c>
      <c r="C5915" s="5">
        <v>120.55</v>
      </c>
      <c r="D5915" s="25" t="str">
        <f t="shared" si="93"/>
        <v/>
      </c>
      <c r="E5915" t="s">
        <v>93</v>
      </c>
    </row>
    <row r="5916" spans="1:5" outlineLevel="1" x14ac:dyDescent="0.35">
      <c r="A5916" s="24">
        <f>A5915</f>
        <v>43812</v>
      </c>
      <c r="B5916" s="24" t="str">
        <f>B5915</f>
        <v>JASON'S DELI- DELI MGMT DEPT 271</v>
      </c>
      <c r="C5916" s="25">
        <f>SUBTOTAL(9,C5911:C5915)</f>
        <v>704.24999999999989</v>
      </c>
      <c r="D5916" s="25" t="str">
        <f t="shared" si="93"/>
        <v>TOTAL</v>
      </c>
    </row>
    <row r="5917" spans="1:5" outlineLevel="2" x14ac:dyDescent="0.35">
      <c r="A5917" s="11">
        <v>43812</v>
      </c>
      <c r="B5917" t="s">
        <v>797</v>
      </c>
      <c r="C5917" s="5">
        <v>125</v>
      </c>
      <c r="D5917" s="25" t="str">
        <f t="shared" si="93"/>
        <v/>
      </c>
      <c r="E5917" t="s">
        <v>77</v>
      </c>
    </row>
    <row r="5918" spans="1:5" outlineLevel="2" x14ac:dyDescent="0.35">
      <c r="A5918" s="11">
        <v>43812</v>
      </c>
      <c r="B5918" t="s">
        <v>797</v>
      </c>
      <c r="C5918" s="5">
        <v>125</v>
      </c>
      <c r="D5918" s="25" t="str">
        <f t="shared" si="93"/>
        <v/>
      </c>
      <c r="E5918" t="s">
        <v>77</v>
      </c>
    </row>
    <row r="5919" spans="1:5" outlineLevel="1" x14ac:dyDescent="0.35">
      <c r="A5919" s="24">
        <f>A5918</f>
        <v>43812</v>
      </c>
      <c r="B5919" s="24" t="str">
        <f>B5918</f>
        <v>TROY B JAY</v>
      </c>
      <c r="C5919" s="25">
        <f>SUBTOTAL(9,C5917:C5918)</f>
        <v>250</v>
      </c>
      <c r="D5919" s="25" t="str">
        <f t="shared" si="93"/>
        <v>TOTAL</v>
      </c>
    </row>
    <row r="5920" spans="1:5" outlineLevel="2" x14ac:dyDescent="0.35">
      <c r="A5920" s="11">
        <v>43812</v>
      </c>
      <c r="B5920" t="s">
        <v>528</v>
      </c>
      <c r="C5920" s="5">
        <v>150</v>
      </c>
      <c r="D5920" s="25" t="str">
        <f t="shared" si="93"/>
        <v/>
      </c>
      <c r="E5920" t="s">
        <v>77</v>
      </c>
    </row>
    <row r="5921" spans="1:5" outlineLevel="1" x14ac:dyDescent="0.35">
      <c r="A5921" s="24">
        <f>A5920</f>
        <v>43812</v>
      </c>
      <c r="B5921" s="24" t="str">
        <f>B5920</f>
        <v>STEPHEN D JENKINS</v>
      </c>
      <c r="C5921" s="25">
        <f>SUBTOTAL(9,C5920:C5920)</f>
        <v>150</v>
      </c>
      <c r="D5921" s="25" t="str">
        <f t="shared" si="93"/>
        <v>TOTAL</v>
      </c>
    </row>
    <row r="5922" spans="1:5" outlineLevel="2" x14ac:dyDescent="0.35">
      <c r="A5922" s="11">
        <v>43812</v>
      </c>
      <c r="B5922" t="s">
        <v>1427</v>
      </c>
      <c r="C5922" s="5">
        <v>175</v>
      </c>
      <c r="D5922" s="25" t="str">
        <f t="shared" si="93"/>
        <v/>
      </c>
      <c r="E5922" t="s">
        <v>77</v>
      </c>
    </row>
    <row r="5923" spans="1:5" outlineLevel="1" x14ac:dyDescent="0.35">
      <c r="A5923" s="24">
        <f>A5922</f>
        <v>43812</v>
      </c>
      <c r="B5923" s="24" t="str">
        <f>B5922</f>
        <v>JOSHUA DAVID JENNINGS</v>
      </c>
      <c r="C5923" s="25">
        <f>SUBTOTAL(9,C5922:C5922)</f>
        <v>175</v>
      </c>
      <c r="D5923" s="25" t="str">
        <f t="shared" si="93"/>
        <v>TOTAL</v>
      </c>
    </row>
    <row r="5924" spans="1:5" outlineLevel="2" x14ac:dyDescent="0.35">
      <c r="A5924" s="11">
        <v>43812</v>
      </c>
      <c r="B5924" t="s">
        <v>1428</v>
      </c>
      <c r="C5924" s="5">
        <v>77.25</v>
      </c>
      <c r="D5924" s="25" t="str">
        <f t="shared" si="93"/>
        <v/>
      </c>
      <c r="E5924" t="s">
        <v>93</v>
      </c>
    </row>
    <row r="5925" spans="1:5" outlineLevel="1" x14ac:dyDescent="0.35">
      <c r="A5925" s="24">
        <f>A5924</f>
        <v>43812</v>
      </c>
      <c r="B5925" s="24" t="str">
        <f>B5924</f>
        <v>JIMMY JOHNS</v>
      </c>
      <c r="C5925" s="25">
        <f>SUBTOTAL(9,C5924:C5924)</f>
        <v>77.25</v>
      </c>
      <c r="D5925" s="25" t="str">
        <f t="shared" si="93"/>
        <v>TOTAL</v>
      </c>
    </row>
    <row r="5926" spans="1:5" outlineLevel="2" x14ac:dyDescent="0.35">
      <c r="A5926" s="11">
        <v>43812</v>
      </c>
      <c r="B5926" t="s">
        <v>1429</v>
      </c>
      <c r="C5926" s="5">
        <v>154</v>
      </c>
      <c r="D5926" s="25" t="str">
        <f t="shared" si="93"/>
        <v/>
      </c>
      <c r="E5926" t="s">
        <v>85</v>
      </c>
    </row>
    <row r="5927" spans="1:5" outlineLevel="1" x14ac:dyDescent="0.35">
      <c r="A5927" s="24">
        <f>A5926</f>
        <v>43812</v>
      </c>
      <c r="B5927" s="24" t="str">
        <f>B5926</f>
        <v>RAYMOND M GEORGE</v>
      </c>
      <c r="C5927" s="25">
        <f>SUBTOTAL(9,C5926:C5926)</f>
        <v>154</v>
      </c>
      <c r="D5927" s="25" t="str">
        <f t="shared" si="93"/>
        <v>TOTAL</v>
      </c>
    </row>
    <row r="5928" spans="1:5" outlineLevel="2" x14ac:dyDescent="0.35">
      <c r="A5928" s="11">
        <v>43812</v>
      </c>
      <c r="B5928" t="s">
        <v>1430</v>
      </c>
      <c r="C5928" s="5">
        <v>85</v>
      </c>
      <c r="D5928" s="25" t="str">
        <f t="shared" si="93"/>
        <v/>
      </c>
      <c r="E5928" t="s">
        <v>77</v>
      </c>
    </row>
    <row r="5929" spans="1:5" outlineLevel="1" x14ac:dyDescent="0.35">
      <c r="A5929" s="24">
        <f>A5928</f>
        <v>43812</v>
      </c>
      <c r="B5929" s="24" t="str">
        <f>B5928</f>
        <v>CHARLES J JOHNSON JR</v>
      </c>
      <c r="C5929" s="25">
        <f>SUBTOTAL(9,C5928:C5928)</f>
        <v>85</v>
      </c>
      <c r="D5929" s="25" t="str">
        <f t="shared" si="93"/>
        <v>TOTAL</v>
      </c>
    </row>
    <row r="5930" spans="1:5" outlineLevel="2" x14ac:dyDescent="0.35">
      <c r="A5930" s="11">
        <v>43812</v>
      </c>
      <c r="B5930" t="s">
        <v>1431</v>
      </c>
      <c r="C5930" s="5">
        <v>175</v>
      </c>
      <c r="D5930" s="25" t="str">
        <f t="shared" si="93"/>
        <v/>
      </c>
      <c r="E5930" t="s">
        <v>77</v>
      </c>
    </row>
    <row r="5931" spans="1:5" outlineLevel="1" x14ac:dyDescent="0.35">
      <c r="A5931" s="24">
        <f>A5930</f>
        <v>43812</v>
      </c>
      <c r="B5931" s="24" t="str">
        <f>B5930</f>
        <v>CLARK JOHNSON</v>
      </c>
      <c r="C5931" s="25">
        <f>SUBTOTAL(9,C5930:C5930)</f>
        <v>175</v>
      </c>
      <c r="D5931" s="25" t="str">
        <f t="shared" si="93"/>
        <v>TOTAL</v>
      </c>
    </row>
    <row r="5932" spans="1:5" outlineLevel="2" x14ac:dyDescent="0.35">
      <c r="A5932" s="11">
        <v>43812</v>
      </c>
      <c r="B5932" t="s">
        <v>131</v>
      </c>
      <c r="C5932" s="5">
        <v>846.42</v>
      </c>
      <c r="D5932" s="25" t="str">
        <f t="shared" si="93"/>
        <v/>
      </c>
      <c r="E5932" t="s">
        <v>85</v>
      </c>
    </row>
    <row r="5933" spans="1:5" outlineLevel="2" x14ac:dyDescent="0.35">
      <c r="A5933" s="11">
        <v>43812</v>
      </c>
      <c r="B5933" t="s">
        <v>131</v>
      </c>
      <c r="C5933" s="5">
        <v>556.35</v>
      </c>
      <c r="D5933" s="25" t="str">
        <f t="shared" si="93"/>
        <v/>
      </c>
      <c r="E5933" t="s">
        <v>85</v>
      </c>
    </row>
    <row r="5934" spans="1:5" outlineLevel="2" x14ac:dyDescent="0.35">
      <c r="A5934" s="11">
        <v>43812</v>
      </c>
      <c r="B5934" t="s">
        <v>131</v>
      </c>
      <c r="C5934" s="5">
        <v>2528.92</v>
      </c>
      <c r="D5934" s="25" t="str">
        <f t="shared" si="93"/>
        <v/>
      </c>
      <c r="E5934" t="s">
        <v>85</v>
      </c>
    </row>
    <row r="5935" spans="1:5" outlineLevel="2" x14ac:dyDescent="0.35">
      <c r="A5935" s="11">
        <v>43812</v>
      </c>
      <c r="B5935" t="s">
        <v>131</v>
      </c>
      <c r="C5935" s="5">
        <v>2237.17</v>
      </c>
      <c r="D5935" s="25" t="str">
        <f t="shared" si="93"/>
        <v/>
      </c>
      <c r="E5935" t="s">
        <v>85</v>
      </c>
    </row>
    <row r="5936" spans="1:5" outlineLevel="2" x14ac:dyDescent="0.35">
      <c r="A5936" s="11">
        <v>43812</v>
      </c>
      <c r="B5936" t="s">
        <v>131</v>
      </c>
      <c r="C5936" s="5">
        <v>328</v>
      </c>
      <c r="D5936" s="25" t="str">
        <f t="shared" si="93"/>
        <v/>
      </c>
      <c r="E5936" t="s">
        <v>85</v>
      </c>
    </row>
    <row r="5937" spans="1:5" outlineLevel="1" x14ac:dyDescent="0.35">
      <c r="A5937" s="24">
        <f>A5936</f>
        <v>43812</v>
      </c>
      <c r="B5937" s="24" t="str">
        <f>B5936</f>
        <v>JOHNSON CONTROLS</v>
      </c>
      <c r="C5937" s="25">
        <f>SUBTOTAL(9,C5932:C5936)</f>
        <v>6496.8600000000006</v>
      </c>
      <c r="D5937" s="25" t="str">
        <f t="shared" si="93"/>
        <v>TOTAL</v>
      </c>
    </row>
    <row r="5938" spans="1:5" outlineLevel="2" x14ac:dyDescent="0.35">
      <c r="A5938" s="11">
        <v>43812</v>
      </c>
      <c r="B5938" t="s">
        <v>800</v>
      </c>
      <c r="C5938" s="5">
        <v>125</v>
      </c>
      <c r="D5938" s="25" t="str">
        <f t="shared" si="93"/>
        <v/>
      </c>
      <c r="E5938" t="s">
        <v>77</v>
      </c>
    </row>
    <row r="5939" spans="1:5" outlineLevel="1" x14ac:dyDescent="0.35">
      <c r="A5939" s="24">
        <f>A5938</f>
        <v>43812</v>
      </c>
      <c r="B5939" s="24" t="str">
        <f>B5938</f>
        <v>ERIC A JOHNSON</v>
      </c>
      <c r="C5939" s="25">
        <f>SUBTOTAL(9,C5938:C5938)</f>
        <v>125</v>
      </c>
      <c r="D5939" s="25" t="str">
        <f t="shared" si="93"/>
        <v>TOTAL</v>
      </c>
    </row>
    <row r="5940" spans="1:5" outlineLevel="2" x14ac:dyDescent="0.35">
      <c r="A5940" s="11">
        <v>43812</v>
      </c>
      <c r="B5940" t="s">
        <v>1078</v>
      </c>
      <c r="C5940" s="5">
        <v>165</v>
      </c>
      <c r="D5940" s="25" t="str">
        <f t="shared" si="93"/>
        <v/>
      </c>
      <c r="E5940" t="s">
        <v>77</v>
      </c>
    </row>
    <row r="5941" spans="1:5" outlineLevel="2" x14ac:dyDescent="0.35">
      <c r="A5941" s="11">
        <v>43812</v>
      </c>
      <c r="B5941" t="s">
        <v>1078</v>
      </c>
      <c r="C5941" s="5">
        <v>115</v>
      </c>
      <c r="D5941" s="25" t="str">
        <f t="shared" si="93"/>
        <v/>
      </c>
      <c r="E5941" t="s">
        <v>77</v>
      </c>
    </row>
    <row r="5942" spans="1:5" outlineLevel="1" x14ac:dyDescent="0.35">
      <c r="A5942" s="24">
        <f>A5941</f>
        <v>43812</v>
      </c>
      <c r="B5942" s="24" t="str">
        <f>B5941</f>
        <v>KENDRICK JOHNSON</v>
      </c>
      <c r="C5942" s="25">
        <f>SUBTOTAL(9,C5940:C5941)</f>
        <v>280</v>
      </c>
      <c r="D5942" s="25" t="str">
        <f t="shared" si="93"/>
        <v>TOTAL</v>
      </c>
    </row>
    <row r="5943" spans="1:5" outlineLevel="2" x14ac:dyDescent="0.35">
      <c r="A5943" s="11">
        <v>43812</v>
      </c>
      <c r="B5943" t="s">
        <v>260</v>
      </c>
      <c r="C5943" s="5">
        <v>564.79999999999995</v>
      </c>
      <c r="D5943" s="25" t="str">
        <f t="shared" si="93"/>
        <v/>
      </c>
      <c r="E5943" t="s">
        <v>81</v>
      </c>
    </row>
    <row r="5944" spans="1:5" outlineLevel="2" x14ac:dyDescent="0.35">
      <c r="A5944" s="11">
        <v>43812</v>
      </c>
      <c r="B5944" t="s">
        <v>260</v>
      </c>
      <c r="C5944" s="5">
        <v>5694.5</v>
      </c>
      <c r="D5944" s="25" t="str">
        <f t="shared" si="93"/>
        <v/>
      </c>
      <c r="E5944" t="s">
        <v>81</v>
      </c>
    </row>
    <row r="5945" spans="1:5" outlineLevel="1" x14ac:dyDescent="0.35">
      <c r="A5945" s="24">
        <f>A5944</f>
        <v>43812</v>
      </c>
      <c r="B5945" s="24" t="str">
        <f>B5944</f>
        <v>JOHNSON SUPPLY</v>
      </c>
      <c r="C5945" s="25">
        <f>SUBTOTAL(9,C5943:C5944)</f>
        <v>6259.3</v>
      </c>
      <c r="D5945" s="25" t="str">
        <f t="shared" si="93"/>
        <v>TOTAL</v>
      </c>
    </row>
    <row r="5946" spans="1:5" outlineLevel="2" x14ac:dyDescent="0.35">
      <c r="A5946" s="11">
        <v>43812</v>
      </c>
      <c r="B5946" t="s">
        <v>45</v>
      </c>
      <c r="C5946" s="5">
        <v>52.58</v>
      </c>
      <c r="D5946" s="25" t="str">
        <f t="shared" si="93"/>
        <v/>
      </c>
      <c r="E5946" t="s">
        <v>81</v>
      </c>
    </row>
    <row r="5947" spans="1:5" outlineLevel="1" x14ac:dyDescent="0.35">
      <c r="A5947" s="24">
        <f>A5946</f>
        <v>43812</v>
      </c>
      <c r="B5947" s="24" t="str">
        <f>B5946</f>
        <v>JOHNSTONE SUPPLY</v>
      </c>
      <c r="C5947" s="25">
        <f>SUBTOTAL(9,C5946:C5946)</f>
        <v>52.58</v>
      </c>
      <c r="D5947" s="25" t="str">
        <f t="shared" si="93"/>
        <v>TOTAL</v>
      </c>
    </row>
    <row r="5948" spans="1:5" outlineLevel="2" x14ac:dyDescent="0.35">
      <c r="A5948" s="11">
        <v>43812</v>
      </c>
      <c r="B5948" t="s">
        <v>1432</v>
      </c>
      <c r="C5948" s="5">
        <v>9000</v>
      </c>
      <c r="D5948" s="25" t="str">
        <f t="shared" si="93"/>
        <v/>
      </c>
      <c r="E5948" t="s">
        <v>79</v>
      </c>
    </row>
    <row r="5949" spans="1:5" outlineLevel="1" x14ac:dyDescent="0.35">
      <c r="A5949" s="24">
        <f>A5948</f>
        <v>43812</v>
      </c>
      <c r="B5949" s="24" t="str">
        <f>B5948</f>
        <v>THE JUICE PLUS COMPANY LLC</v>
      </c>
      <c r="C5949" s="25">
        <f>SUBTOTAL(9,C5948:C5948)</f>
        <v>9000</v>
      </c>
      <c r="D5949" s="25" t="str">
        <f t="shared" si="93"/>
        <v>TOTAL</v>
      </c>
    </row>
    <row r="5950" spans="1:5" outlineLevel="2" x14ac:dyDescent="0.35">
      <c r="A5950" s="11">
        <v>43812</v>
      </c>
      <c r="B5950" t="s">
        <v>501</v>
      </c>
      <c r="C5950" s="5">
        <v>3592.5</v>
      </c>
      <c r="D5950" s="25" t="str">
        <f t="shared" si="93"/>
        <v/>
      </c>
      <c r="E5950" t="s">
        <v>80</v>
      </c>
    </row>
    <row r="5951" spans="1:5" outlineLevel="2" x14ac:dyDescent="0.35">
      <c r="A5951" s="11">
        <v>43812</v>
      </c>
      <c r="B5951" t="s">
        <v>501</v>
      </c>
      <c r="C5951" s="5">
        <v>1951.1</v>
      </c>
      <c r="D5951" s="25" t="str">
        <f t="shared" si="93"/>
        <v/>
      </c>
      <c r="E5951" t="s">
        <v>80</v>
      </c>
    </row>
    <row r="5952" spans="1:5" outlineLevel="1" x14ac:dyDescent="0.35">
      <c r="A5952" s="24">
        <f>A5951</f>
        <v>43812</v>
      </c>
      <c r="B5952" s="24" t="str">
        <f>B5951</f>
        <v>JUNIOR LIBRARY GUILD</v>
      </c>
      <c r="C5952" s="25">
        <f>SUBTOTAL(9,C5950:C5951)</f>
        <v>5543.6</v>
      </c>
      <c r="D5952" s="25" t="str">
        <f t="shared" si="93"/>
        <v>TOTAL</v>
      </c>
    </row>
    <row r="5953" spans="1:5" outlineLevel="2" x14ac:dyDescent="0.35">
      <c r="A5953" s="11">
        <v>43812</v>
      </c>
      <c r="B5953" t="s">
        <v>165</v>
      </c>
      <c r="C5953" s="5">
        <v>48</v>
      </c>
      <c r="D5953" s="25" t="str">
        <f t="shared" si="93"/>
        <v/>
      </c>
      <c r="E5953" t="s">
        <v>79</v>
      </c>
    </row>
    <row r="5954" spans="1:5" outlineLevel="2" x14ac:dyDescent="0.35">
      <c r="A5954" s="11">
        <v>43812</v>
      </c>
      <c r="B5954" t="s">
        <v>165</v>
      </c>
      <c r="C5954" s="5">
        <v>19.989999999999998</v>
      </c>
      <c r="D5954" s="25" t="str">
        <f t="shared" si="93"/>
        <v/>
      </c>
      <c r="E5954" t="s">
        <v>79</v>
      </c>
    </row>
    <row r="5955" spans="1:5" outlineLevel="2" x14ac:dyDescent="0.35">
      <c r="A5955" s="11">
        <v>43812</v>
      </c>
      <c r="B5955" t="s">
        <v>165</v>
      </c>
      <c r="C5955" s="5">
        <v>60.98</v>
      </c>
      <c r="D5955" s="25" t="str">
        <f t="shared" si="93"/>
        <v/>
      </c>
      <c r="E5955" t="s">
        <v>79</v>
      </c>
    </row>
    <row r="5956" spans="1:5" outlineLevel="2" x14ac:dyDescent="0.35">
      <c r="A5956" s="11">
        <v>43812</v>
      </c>
      <c r="B5956" t="s">
        <v>165</v>
      </c>
      <c r="C5956" s="5">
        <v>70</v>
      </c>
      <c r="D5956" s="25" t="str">
        <f t="shared" si="93"/>
        <v/>
      </c>
      <c r="E5956" t="s">
        <v>79</v>
      </c>
    </row>
    <row r="5957" spans="1:5" outlineLevel="2" x14ac:dyDescent="0.35">
      <c r="A5957" s="11">
        <v>43812</v>
      </c>
      <c r="B5957" t="s">
        <v>165</v>
      </c>
      <c r="C5957" s="5">
        <v>25</v>
      </c>
      <c r="D5957" s="25" t="str">
        <f t="shared" si="93"/>
        <v/>
      </c>
      <c r="E5957" t="s">
        <v>79</v>
      </c>
    </row>
    <row r="5958" spans="1:5" outlineLevel="2" x14ac:dyDescent="0.35">
      <c r="A5958" s="11">
        <v>43812</v>
      </c>
      <c r="B5958" t="s">
        <v>165</v>
      </c>
      <c r="C5958" s="5">
        <v>270.44</v>
      </c>
      <c r="D5958" s="25" t="str">
        <f t="shared" si="93"/>
        <v/>
      </c>
      <c r="E5958" t="s">
        <v>79</v>
      </c>
    </row>
    <row r="5959" spans="1:5" outlineLevel="2" x14ac:dyDescent="0.35">
      <c r="A5959" s="11">
        <v>43812</v>
      </c>
      <c r="B5959" t="s">
        <v>165</v>
      </c>
      <c r="C5959" s="5">
        <v>93</v>
      </c>
      <c r="D5959" s="25" t="str">
        <f t="shared" si="93"/>
        <v/>
      </c>
      <c r="E5959" t="s">
        <v>79</v>
      </c>
    </row>
    <row r="5960" spans="1:5" outlineLevel="2" x14ac:dyDescent="0.35">
      <c r="A5960" s="11">
        <v>43812</v>
      </c>
      <c r="B5960" t="s">
        <v>165</v>
      </c>
      <c r="C5960" s="5">
        <v>43.99</v>
      </c>
      <c r="D5960" s="25" t="str">
        <f t="shared" si="93"/>
        <v/>
      </c>
      <c r="E5960" t="s">
        <v>79</v>
      </c>
    </row>
    <row r="5961" spans="1:5" outlineLevel="2" x14ac:dyDescent="0.35">
      <c r="A5961" s="11">
        <v>43812</v>
      </c>
      <c r="B5961" t="s">
        <v>165</v>
      </c>
      <c r="C5961" s="5">
        <v>18</v>
      </c>
      <c r="D5961" s="25" t="str">
        <f t="shared" si="93"/>
        <v/>
      </c>
      <c r="E5961" t="s">
        <v>79</v>
      </c>
    </row>
    <row r="5962" spans="1:5" outlineLevel="2" x14ac:dyDescent="0.35">
      <c r="A5962" s="11">
        <v>43812</v>
      </c>
      <c r="B5962" t="s">
        <v>165</v>
      </c>
      <c r="C5962" s="5">
        <v>43.95</v>
      </c>
      <c r="D5962" s="25" t="str">
        <f t="shared" si="93"/>
        <v/>
      </c>
      <c r="E5962" t="s">
        <v>79</v>
      </c>
    </row>
    <row r="5963" spans="1:5" outlineLevel="2" x14ac:dyDescent="0.35">
      <c r="A5963" s="11">
        <v>43812</v>
      </c>
      <c r="B5963" t="s">
        <v>165</v>
      </c>
      <c r="C5963" s="5">
        <v>37.99</v>
      </c>
      <c r="D5963" s="25" t="str">
        <f t="shared" si="93"/>
        <v/>
      </c>
      <c r="E5963" t="s">
        <v>79</v>
      </c>
    </row>
    <row r="5964" spans="1:5" outlineLevel="1" x14ac:dyDescent="0.35">
      <c r="A5964" s="24">
        <f>A5963</f>
        <v>43812</v>
      </c>
      <c r="B5964" s="24" t="str">
        <f>B5963</f>
        <v>J.W. PEPPER AND SON INC</v>
      </c>
      <c r="C5964" s="25">
        <f>SUBTOTAL(9,C5953:C5963)</f>
        <v>731.34</v>
      </c>
      <c r="D5964" s="25" t="str">
        <f t="shared" si="93"/>
        <v>TOTAL</v>
      </c>
    </row>
    <row r="5965" spans="1:5" outlineLevel="2" x14ac:dyDescent="0.35">
      <c r="A5965" s="11">
        <v>43812</v>
      </c>
      <c r="B5965" t="s">
        <v>529</v>
      </c>
      <c r="C5965" s="5">
        <v>110</v>
      </c>
      <c r="D5965" s="25" t="str">
        <f t="shared" si="93"/>
        <v/>
      </c>
      <c r="E5965" t="s">
        <v>85</v>
      </c>
    </row>
    <row r="5966" spans="1:5" outlineLevel="2" x14ac:dyDescent="0.35">
      <c r="A5966" s="11">
        <v>43812</v>
      </c>
      <c r="B5966" t="s">
        <v>529</v>
      </c>
      <c r="C5966" s="5">
        <v>110</v>
      </c>
      <c r="D5966" s="25" t="str">
        <f t="shared" si="93"/>
        <v/>
      </c>
      <c r="E5966" t="s">
        <v>77</v>
      </c>
    </row>
    <row r="5967" spans="1:5" outlineLevel="1" x14ac:dyDescent="0.35">
      <c r="A5967" s="24">
        <f>A5966</f>
        <v>43812</v>
      </c>
      <c r="B5967" s="24" t="str">
        <f>B5966</f>
        <v>K D MUSIC &amp; ARTS INC</v>
      </c>
      <c r="C5967" s="25">
        <f>SUBTOTAL(9,C5965:C5966)</f>
        <v>220</v>
      </c>
      <c r="D5967" s="25" t="str">
        <f t="shared" si="93"/>
        <v>TOTAL</v>
      </c>
    </row>
    <row r="5968" spans="1:5" outlineLevel="2" x14ac:dyDescent="0.35">
      <c r="A5968" s="11">
        <v>43812</v>
      </c>
      <c r="B5968" t="s">
        <v>1433</v>
      </c>
      <c r="C5968" s="5">
        <v>175</v>
      </c>
      <c r="D5968" s="25" t="str">
        <f t="shared" si="93"/>
        <v/>
      </c>
      <c r="E5968" t="s">
        <v>77</v>
      </c>
    </row>
    <row r="5969" spans="1:5" outlineLevel="1" x14ac:dyDescent="0.35">
      <c r="A5969" s="24">
        <f>A5968</f>
        <v>43812</v>
      </c>
      <c r="B5969" s="24" t="str">
        <f>B5968</f>
        <v>JASON KACULI</v>
      </c>
      <c r="C5969" s="25">
        <f>SUBTOTAL(9,C5968:C5968)</f>
        <v>175</v>
      </c>
      <c r="D5969" s="25" t="str">
        <f t="shared" si="93"/>
        <v>TOTAL</v>
      </c>
    </row>
    <row r="5970" spans="1:5" outlineLevel="2" x14ac:dyDescent="0.35">
      <c r="A5970" s="11">
        <v>43812</v>
      </c>
      <c r="B5970" t="s">
        <v>1434</v>
      </c>
      <c r="C5970" s="5">
        <v>245.95</v>
      </c>
      <c r="D5970" s="25" t="str">
        <f t="shared" si="93"/>
        <v/>
      </c>
      <c r="E5970" t="s">
        <v>80</v>
      </c>
    </row>
    <row r="5971" spans="1:5" outlineLevel="1" x14ac:dyDescent="0.35">
      <c r="A5971" s="24">
        <f>A5970</f>
        <v>43812</v>
      </c>
      <c r="B5971" s="24" t="str">
        <f>B5970</f>
        <v>KAMICO INSTRUCTIONAL MEDIA INC</v>
      </c>
      <c r="C5971" s="25">
        <f>SUBTOTAL(9,C5970:C5970)</f>
        <v>245.95</v>
      </c>
      <c r="D5971" s="25" t="str">
        <f t="shared" si="93"/>
        <v>TOTAL</v>
      </c>
    </row>
    <row r="5972" spans="1:5" outlineLevel="2" x14ac:dyDescent="0.35">
      <c r="A5972" s="11">
        <v>43812</v>
      </c>
      <c r="B5972" t="s">
        <v>502</v>
      </c>
      <c r="C5972" s="5">
        <v>2773.95</v>
      </c>
      <c r="D5972" s="25" t="str">
        <f t="shared" si="93"/>
        <v/>
      </c>
      <c r="E5972" t="s">
        <v>79</v>
      </c>
    </row>
    <row r="5973" spans="1:5" outlineLevel="1" x14ac:dyDescent="0.35">
      <c r="A5973" s="24">
        <f>A5972</f>
        <v>43812</v>
      </c>
      <c r="B5973" s="24" t="str">
        <f>B5972</f>
        <v>KAPLAN EARLY LEARNING CO</v>
      </c>
      <c r="C5973" s="25">
        <f>SUBTOTAL(9,C5972:C5972)</f>
        <v>2773.95</v>
      </c>
      <c r="D5973" s="25" t="str">
        <f t="shared" si="93"/>
        <v>TOTAL</v>
      </c>
    </row>
    <row r="5974" spans="1:5" outlineLevel="2" x14ac:dyDescent="0.35">
      <c r="A5974" s="11">
        <v>43812</v>
      </c>
      <c r="B5974" t="s">
        <v>1435</v>
      </c>
      <c r="C5974" s="5">
        <v>5000</v>
      </c>
      <c r="D5974" s="25" t="str">
        <f t="shared" ref="D5974:D6037" si="94">IF(E5974="","TOTAL","")</f>
        <v/>
      </c>
      <c r="E5974" t="s">
        <v>83</v>
      </c>
    </row>
    <row r="5975" spans="1:5" outlineLevel="1" x14ac:dyDescent="0.35">
      <c r="A5975" s="24">
        <f>A5974</f>
        <v>43812</v>
      </c>
      <c r="B5975" s="24" t="str">
        <f>B5974</f>
        <v>KATY AREA CHAMBER OF COMMERCE</v>
      </c>
      <c r="C5975" s="25">
        <f>SUBTOTAL(9,C5974:C5974)</f>
        <v>5000</v>
      </c>
      <c r="D5975" s="25" t="str">
        <f t="shared" si="94"/>
        <v>TOTAL</v>
      </c>
    </row>
    <row r="5976" spans="1:5" outlineLevel="2" x14ac:dyDescent="0.35">
      <c r="A5976" s="11">
        <v>43812</v>
      </c>
      <c r="B5976" t="s">
        <v>1435</v>
      </c>
      <c r="C5976" s="5">
        <v>500</v>
      </c>
      <c r="D5976" s="25" t="str">
        <f t="shared" si="94"/>
        <v/>
      </c>
      <c r="E5976" t="s">
        <v>93</v>
      </c>
    </row>
    <row r="5977" spans="1:5" outlineLevel="1" x14ac:dyDescent="0.35">
      <c r="A5977" s="24">
        <f>A5976</f>
        <v>43812</v>
      </c>
      <c r="B5977" s="24" t="str">
        <f>B5976</f>
        <v>KATY AREA CHAMBER OF COMMERCE</v>
      </c>
      <c r="C5977" s="25">
        <f>SUBTOTAL(9,C5976:C5976)</f>
        <v>500</v>
      </c>
      <c r="D5977" s="25" t="str">
        <f t="shared" si="94"/>
        <v>TOTAL</v>
      </c>
    </row>
    <row r="5978" spans="1:5" outlineLevel="2" x14ac:dyDescent="0.35">
      <c r="A5978" s="11">
        <v>43812</v>
      </c>
      <c r="B5978" t="s">
        <v>1436</v>
      </c>
      <c r="C5978" s="5">
        <v>19.98</v>
      </c>
      <c r="D5978" s="25" t="str">
        <f t="shared" si="94"/>
        <v/>
      </c>
      <c r="E5978" t="s">
        <v>79</v>
      </c>
    </row>
    <row r="5979" spans="1:5" outlineLevel="2" x14ac:dyDescent="0.35">
      <c r="A5979" s="11">
        <v>43812</v>
      </c>
      <c r="B5979" t="s">
        <v>1436</v>
      </c>
      <c r="C5979" s="5">
        <v>44</v>
      </c>
      <c r="D5979" s="25" t="str">
        <f t="shared" si="94"/>
        <v/>
      </c>
      <c r="E5979" t="s">
        <v>79</v>
      </c>
    </row>
    <row r="5980" spans="1:5" outlineLevel="1" x14ac:dyDescent="0.35">
      <c r="A5980" s="24">
        <f>A5979</f>
        <v>43812</v>
      </c>
      <c r="B5980" s="24" t="str">
        <f>B5979</f>
        <v>KATY PRINTERS INC</v>
      </c>
      <c r="C5980" s="25">
        <f>SUBTOTAL(9,C5978:C5979)</f>
        <v>63.980000000000004</v>
      </c>
      <c r="D5980" s="25" t="str">
        <f t="shared" si="94"/>
        <v>TOTAL</v>
      </c>
    </row>
    <row r="5981" spans="1:5" outlineLevel="2" x14ac:dyDescent="0.35">
      <c r="A5981" s="11">
        <v>43812</v>
      </c>
      <c r="B5981" t="s">
        <v>801</v>
      </c>
      <c r="C5981" s="5">
        <v>3000</v>
      </c>
      <c r="D5981" s="25" t="str">
        <f t="shared" si="94"/>
        <v/>
      </c>
      <c r="E5981" t="s">
        <v>77</v>
      </c>
    </row>
    <row r="5982" spans="1:5" outlineLevel="1" x14ac:dyDescent="0.35">
      <c r="A5982" s="24">
        <f>A5981</f>
        <v>43812</v>
      </c>
      <c r="B5982" s="24" t="str">
        <f>B5981</f>
        <v>DYANNA M VILLESCA</v>
      </c>
      <c r="C5982" s="25">
        <f>SUBTOTAL(9,C5981:C5981)</f>
        <v>3000</v>
      </c>
      <c r="D5982" s="25" t="str">
        <f t="shared" si="94"/>
        <v>TOTAL</v>
      </c>
    </row>
    <row r="5983" spans="1:5" outlineLevel="2" x14ac:dyDescent="0.35">
      <c r="A5983" s="11">
        <v>43812</v>
      </c>
      <c r="B5983" t="s">
        <v>802</v>
      </c>
      <c r="C5983" s="5">
        <v>115</v>
      </c>
      <c r="D5983" s="25" t="str">
        <f t="shared" si="94"/>
        <v/>
      </c>
      <c r="E5983" t="s">
        <v>77</v>
      </c>
    </row>
    <row r="5984" spans="1:5" outlineLevel="1" x14ac:dyDescent="0.35">
      <c r="A5984" s="24">
        <f>A5983</f>
        <v>43812</v>
      </c>
      <c r="B5984" s="24" t="str">
        <f>B5983</f>
        <v>BRENDAN KEUSS</v>
      </c>
      <c r="C5984" s="25">
        <f>SUBTOTAL(9,C5983:C5983)</f>
        <v>115</v>
      </c>
      <c r="D5984" s="25" t="str">
        <f t="shared" si="94"/>
        <v>TOTAL</v>
      </c>
    </row>
    <row r="5985" spans="1:5" outlineLevel="2" x14ac:dyDescent="0.35">
      <c r="A5985" s="11">
        <v>43812</v>
      </c>
      <c r="B5985" t="s">
        <v>530</v>
      </c>
      <c r="C5985" s="5">
        <v>261.45</v>
      </c>
      <c r="D5985" s="25" t="str">
        <f t="shared" si="94"/>
        <v/>
      </c>
      <c r="E5985" t="s">
        <v>79</v>
      </c>
    </row>
    <row r="5986" spans="1:5" outlineLevel="1" x14ac:dyDescent="0.35">
      <c r="A5986" s="24">
        <f>A5985</f>
        <v>43812</v>
      </c>
      <c r="B5986" s="24" t="str">
        <f>B5985</f>
        <v>KOLACHE FACTORY INC</v>
      </c>
      <c r="C5986" s="25">
        <f>SUBTOTAL(9,C5985:C5985)</f>
        <v>261.45</v>
      </c>
      <c r="D5986" s="25" t="str">
        <f t="shared" si="94"/>
        <v>TOTAL</v>
      </c>
    </row>
    <row r="5987" spans="1:5" outlineLevel="2" x14ac:dyDescent="0.35">
      <c r="A5987" s="11">
        <v>43812</v>
      </c>
      <c r="B5987" t="s">
        <v>530</v>
      </c>
      <c r="C5987" s="5">
        <v>367.08</v>
      </c>
      <c r="D5987" s="25" t="str">
        <f t="shared" si="94"/>
        <v/>
      </c>
      <c r="E5987" t="s">
        <v>93</v>
      </c>
    </row>
    <row r="5988" spans="1:5" outlineLevel="1" x14ac:dyDescent="0.35">
      <c r="A5988" s="24">
        <f>A5987</f>
        <v>43812</v>
      </c>
      <c r="B5988" s="24" t="str">
        <f>B5987</f>
        <v>KOLACHE FACTORY INC</v>
      </c>
      <c r="C5988" s="25">
        <f>SUBTOTAL(9,C5987:C5987)</f>
        <v>367.08</v>
      </c>
      <c r="D5988" s="25" t="str">
        <f t="shared" si="94"/>
        <v>TOTAL</v>
      </c>
    </row>
    <row r="5989" spans="1:5" outlineLevel="2" x14ac:dyDescent="0.35">
      <c r="A5989" s="11">
        <v>43812</v>
      </c>
      <c r="B5989" t="s">
        <v>408</v>
      </c>
      <c r="C5989" s="5">
        <v>125</v>
      </c>
      <c r="D5989" s="25" t="str">
        <f t="shared" si="94"/>
        <v/>
      </c>
      <c r="E5989" t="s">
        <v>77</v>
      </c>
    </row>
    <row r="5990" spans="1:5" outlineLevel="1" x14ac:dyDescent="0.35">
      <c r="A5990" s="24">
        <f>A5989</f>
        <v>43812</v>
      </c>
      <c r="B5990" s="24" t="str">
        <f>B5989</f>
        <v>ANDREW KRUUT</v>
      </c>
      <c r="C5990" s="25">
        <f>SUBTOTAL(9,C5989:C5989)</f>
        <v>125</v>
      </c>
      <c r="D5990" s="25" t="str">
        <f t="shared" si="94"/>
        <v>TOTAL</v>
      </c>
    </row>
    <row r="5991" spans="1:5" outlineLevel="2" x14ac:dyDescent="0.35">
      <c r="A5991" s="11">
        <v>43812</v>
      </c>
      <c r="B5991" t="s">
        <v>116</v>
      </c>
      <c r="C5991" s="5">
        <v>41.7</v>
      </c>
      <c r="D5991" s="25" t="str">
        <f t="shared" si="94"/>
        <v/>
      </c>
      <c r="E5991" t="s">
        <v>78</v>
      </c>
    </row>
    <row r="5992" spans="1:5" outlineLevel="2" x14ac:dyDescent="0.35">
      <c r="A5992" s="11">
        <v>43812</v>
      </c>
      <c r="B5992" t="s">
        <v>116</v>
      </c>
      <c r="C5992" s="5">
        <v>3605.13</v>
      </c>
      <c r="D5992" s="25" t="str">
        <f t="shared" si="94"/>
        <v/>
      </c>
      <c r="E5992" t="s">
        <v>78</v>
      </c>
    </row>
    <row r="5993" spans="1:5" outlineLevel="2" x14ac:dyDescent="0.35">
      <c r="A5993" s="11">
        <v>43812</v>
      </c>
      <c r="B5993" t="s">
        <v>116</v>
      </c>
      <c r="C5993" s="5">
        <v>7493.74</v>
      </c>
      <c r="D5993" s="25" t="str">
        <f t="shared" si="94"/>
        <v/>
      </c>
      <c r="E5993" t="s">
        <v>78</v>
      </c>
    </row>
    <row r="5994" spans="1:5" outlineLevel="1" x14ac:dyDescent="0.35">
      <c r="A5994" s="24">
        <f>A5993</f>
        <v>43812</v>
      </c>
      <c r="B5994" s="24" t="str">
        <f>B5993</f>
        <v>KURZ AND COMPANY</v>
      </c>
      <c r="C5994" s="25">
        <f>SUBTOTAL(9,C5991:C5993)</f>
        <v>11140.57</v>
      </c>
      <c r="D5994" s="25" t="str">
        <f t="shared" si="94"/>
        <v>TOTAL</v>
      </c>
    </row>
    <row r="5995" spans="1:5" outlineLevel="2" x14ac:dyDescent="0.35">
      <c r="A5995" s="11">
        <v>43812</v>
      </c>
      <c r="B5995" t="s">
        <v>1437</v>
      </c>
      <c r="C5995" s="5">
        <v>125</v>
      </c>
      <c r="D5995" s="25" t="str">
        <f t="shared" si="94"/>
        <v/>
      </c>
      <c r="E5995" t="s">
        <v>77</v>
      </c>
    </row>
    <row r="5996" spans="1:5" outlineLevel="2" x14ac:dyDescent="0.35">
      <c r="A5996" s="11">
        <v>43812</v>
      </c>
      <c r="B5996" t="s">
        <v>1437</v>
      </c>
      <c r="C5996" s="5">
        <v>125</v>
      </c>
      <c r="D5996" s="25" t="str">
        <f t="shared" si="94"/>
        <v/>
      </c>
      <c r="E5996" t="s">
        <v>77</v>
      </c>
    </row>
    <row r="5997" spans="1:5" outlineLevel="1" x14ac:dyDescent="0.35">
      <c r="A5997" s="24">
        <f>A5996</f>
        <v>43812</v>
      </c>
      <c r="B5997" s="24" t="str">
        <f>B5996</f>
        <v>MARCUS LACY</v>
      </c>
      <c r="C5997" s="25">
        <f>SUBTOTAL(9,C5995:C5996)</f>
        <v>250</v>
      </c>
      <c r="D5997" s="25" t="str">
        <f t="shared" si="94"/>
        <v>TOTAL</v>
      </c>
    </row>
    <row r="5998" spans="1:5" outlineLevel="2" x14ac:dyDescent="0.35">
      <c r="A5998" s="11">
        <v>43812</v>
      </c>
      <c r="B5998" t="s">
        <v>11</v>
      </c>
      <c r="C5998" s="5">
        <v>402.57</v>
      </c>
      <c r="D5998" s="25" t="str">
        <f t="shared" si="94"/>
        <v/>
      </c>
      <c r="E5998" t="s">
        <v>79</v>
      </c>
    </row>
    <row r="5999" spans="1:5" outlineLevel="2" x14ac:dyDescent="0.35">
      <c r="A5999" s="11">
        <v>43812</v>
      </c>
      <c r="B5999" t="s">
        <v>11</v>
      </c>
      <c r="C5999" s="5">
        <v>274.52999999999997</v>
      </c>
      <c r="D5999" s="25" t="str">
        <f t="shared" si="94"/>
        <v/>
      </c>
      <c r="E5999" t="s">
        <v>79</v>
      </c>
    </row>
    <row r="6000" spans="1:5" outlineLevel="2" x14ac:dyDescent="0.35">
      <c r="A6000" s="11">
        <v>43812</v>
      </c>
      <c r="B6000" t="s">
        <v>11</v>
      </c>
      <c r="C6000" s="5">
        <v>1398.42</v>
      </c>
      <c r="D6000" s="25" t="str">
        <f t="shared" si="94"/>
        <v/>
      </c>
      <c r="E6000" t="s">
        <v>80</v>
      </c>
    </row>
    <row r="6001" spans="1:5" outlineLevel="1" x14ac:dyDescent="0.35">
      <c r="A6001" s="24">
        <f>A6000</f>
        <v>43812</v>
      </c>
      <c r="B6001" s="24" t="str">
        <f>B6000</f>
        <v>LAKESHORE EQUIPMENT COMPANY</v>
      </c>
      <c r="C6001" s="25">
        <f>SUBTOTAL(9,C5998:C6000)</f>
        <v>2075.52</v>
      </c>
      <c r="D6001" s="25" t="str">
        <f t="shared" si="94"/>
        <v>TOTAL</v>
      </c>
    </row>
    <row r="6002" spans="1:5" outlineLevel="2" x14ac:dyDescent="0.35">
      <c r="A6002" s="11">
        <v>43812</v>
      </c>
      <c r="B6002" t="s">
        <v>1438</v>
      </c>
      <c r="C6002" s="5">
        <v>50</v>
      </c>
      <c r="D6002" s="25" t="str">
        <f t="shared" si="94"/>
        <v/>
      </c>
      <c r="E6002" t="s">
        <v>99</v>
      </c>
    </row>
    <row r="6003" spans="1:5" outlineLevel="1" x14ac:dyDescent="0.35">
      <c r="A6003" s="24">
        <f>A6002</f>
        <v>43812</v>
      </c>
      <c r="B6003" s="24" t="str">
        <f>B6002</f>
        <v>LAMAR CONSOLIDATED ISD ATHLETICS</v>
      </c>
      <c r="C6003" s="25">
        <f>SUBTOTAL(9,C6002:C6002)</f>
        <v>50</v>
      </c>
      <c r="D6003" s="25" t="str">
        <f t="shared" si="94"/>
        <v>TOTAL</v>
      </c>
    </row>
    <row r="6004" spans="1:5" outlineLevel="2" x14ac:dyDescent="0.35">
      <c r="A6004" s="11">
        <v>43812</v>
      </c>
      <c r="B6004" t="s">
        <v>804</v>
      </c>
      <c r="C6004" s="5">
        <v>115</v>
      </c>
      <c r="D6004" s="25" t="str">
        <f t="shared" si="94"/>
        <v/>
      </c>
      <c r="E6004" t="s">
        <v>77</v>
      </c>
    </row>
    <row r="6005" spans="1:5" outlineLevel="2" x14ac:dyDescent="0.35">
      <c r="A6005" s="11">
        <v>43812</v>
      </c>
      <c r="B6005" t="s">
        <v>804</v>
      </c>
      <c r="C6005" s="5">
        <v>115</v>
      </c>
      <c r="D6005" s="25" t="str">
        <f t="shared" si="94"/>
        <v/>
      </c>
      <c r="E6005" t="s">
        <v>77</v>
      </c>
    </row>
    <row r="6006" spans="1:5" outlineLevel="1" x14ac:dyDescent="0.35">
      <c r="A6006" s="24">
        <f>A6005</f>
        <v>43812</v>
      </c>
      <c r="B6006" s="24" t="str">
        <f>B6005</f>
        <v>CURTIS LAMONTAGNE</v>
      </c>
      <c r="C6006" s="25">
        <f>SUBTOTAL(9,C6004:C6005)</f>
        <v>230</v>
      </c>
      <c r="D6006" s="25" t="str">
        <f t="shared" si="94"/>
        <v>TOTAL</v>
      </c>
    </row>
    <row r="6007" spans="1:5" outlineLevel="2" x14ac:dyDescent="0.35">
      <c r="A6007" s="11">
        <v>43812</v>
      </c>
      <c r="B6007" t="s">
        <v>1439</v>
      </c>
      <c r="C6007" s="5">
        <v>150</v>
      </c>
      <c r="D6007" s="25" t="str">
        <f t="shared" si="94"/>
        <v/>
      </c>
      <c r="E6007" t="s">
        <v>77</v>
      </c>
    </row>
    <row r="6008" spans="1:5" outlineLevel="1" x14ac:dyDescent="0.35">
      <c r="A6008" s="24">
        <f>A6007</f>
        <v>43812</v>
      </c>
      <c r="B6008" s="24" t="str">
        <f>B6007</f>
        <v>DAVID WINFORD LANE III</v>
      </c>
      <c r="C6008" s="25">
        <f>SUBTOTAL(9,C6007:C6007)</f>
        <v>150</v>
      </c>
      <c r="D6008" s="25" t="str">
        <f t="shared" si="94"/>
        <v>TOTAL</v>
      </c>
    </row>
    <row r="6009" spans="1:5" outlineLevel="2" x14ac:dyDescent="0.35">
      <c r="A6009" s="11">
        <v>43812</v>
      </c>
      <c r="B6009" t="s">
        <v>161</v>
      </c>
      <c r="C6009" s="5">
        <v>519.6</v>
      </c>
      <c r="D6009" s="25" t="str">
        <f t="shared" si="94"/>
        <v/>
      </c>
      <c r="E6009" t="s">
        <v>93</v>
      </c>
    </row>
    <row r="6010" spans="1:5" outlineLevel="2" x14ac:dyDescent="0.35">
      <c r="A6010" s="11">
        <v>43812</v>
      </c>
      <c r="B6010" t="s">
        <v>161</v>
      </c>
      <c r="C6010" s="5">
        <v>454.65</v>
      </c>
      <c r="D6010" s="25" t="str">
        <f t="shared" si="94"/>
        <v/>
      </c>
      <c r="E6010" t="s">
        <v>93</v>
      </c>
    </row>
    <row r="6011" spans="1:5" outlineLevel="2" x14ac:dyDescent="0.35">
      <c r="A6011" s="11">
        <v>43812</v>
      </c>
      <c r="B6011" t="s">
        <v>161</v>
      </c>
      <c r="C6011" s="5">
        <v>363.76</v>
      </c>
      <c r="D6011" s="25" t="str">
        <f t="shared" si="94"/>
        <v/>
      </c>
      <c r="E6011" t="s">
        <v>93</v>
      </c>
    </row>
    <row r="6012" spans="1:5" outlineLevel="1" x14ac:dyDescent="0.35">
      <c r="A6012" s="24">
        <f>A6011</f>
        <v>43812</v>
      </c>
      <c r="B6012" s="24" t="str">
        <f>B6011</f>
        <v>LAS MANANITAS MEXICAN RESTAURANT INC</v>
      </c>
      <c r="C6012" s="25">
        <f>SUBTOTAL(9,C6009:C6011)</f>
        <v>1338.01</v>
      </c>
      <c r="D6012" s="25" t="str">
        <f t="shared" si="94"/>
        <v>TOTAL</v>
      </c>
    </row>
    <row r="6013" spans="1:5" outlineLevel="2" x14ac:dyDescent="0.35">
      <c r="A6013" s="11">
        <v>43812</v>
      </c>
      <c r="B6013" t="s">
        <v>161</v>
      </c>
      <c r="C6013" s="5">
        <v>3716.9</v>
      </c>
      <c r="D6013" s="25" t="str">
        <f t="shared" si="94"/>
        <v/>
      </c>
      <c r="E6013" t="s">
        <v>93</v>
      </c>
    </row>
    <row r="6014" spans="1:5" outlineLevel="1" x14ac:dyDescent="0.35">
      <c r="A6014" s="24">
        <f>A6013</f>
        <v>43812</v>
      </c>
      <c r="B6014" s="24" t="str">
        <f>B6013</f>
        <v>LAS MANANITAS MEXICAN RESTAURANT INC</v>
      </c>
      <c r="C6014" s="25">
        <f>SUBTOTAL(9,C6013:C6013)</f>
        <v>3716.9</v>
      </c>
      <c r="D6014" s="25" t="str">
        <f t="shared" si="94"/>
        <v>TOTAL</v>
      </c>
    </row>
    <row r="6015" spans="1:5" outlineLevel="2" x14ac:dyDescent="0.35">
      <c r="A6015" s="11">
        <v>43812</v>
      </c>
      <c r="B6015" t="s">
        <v>1440</v>
      </c>
      <c r="C6015" s="5">
        <v>6763.3</v>
      </c>
      <c r="D6015" s="25" t="str">
        <f t="shared" si="94"/>
        <v/>
      </c>
      <c r="E6015" t="s">
        <v>78</v>
      </c>
    </row>
    <row r="6016" spans="1:5" outlineLevel="1" x14ac:dyDescent="0.35">
      <c r="A6016" s="24">
        <f>A6015</f>
        <v>43812</v>
      </c>
      <c r="B6016" s="24" t="str">
        <f>B6015</f>
        <v>ADVANCED BLENDING INC</v>
      </c>
      <c r="C6016" s="25">
        <f>SUBTOTAL(9,C6015:C6015)</f>
        <v>6763.3</v>
      </c>
      <c r="D6016" s="25" t="str">
        <f t="shared" si="94"/>
        <v>TOTAL</v>
      </c>
    </row>
    <row r="6017" spans="1:5" outlineLevel="2" x14ac:dyDescent="0.35">
      <c r="A6017" s="11">
        <v>43812</v>
      </c>
      <c r="B6017" t="s">
        <v>257</v>
      </c>
      <c r="C6017" s="5">
        <v>4000</v>
      </c>
      <c r="D6017" s="25" t="str">
        <f t="shared" si="94"/>
        <v/>
      </c>
      <c r="E6017" t="s">
        <v>77</v>
      </c>
    </row>
    <row r="6018" spans="1:5" outlineLevel="2" x14ac:dyDescent="0.35">
      <c r="A6018" s="11">
        <v>43812</v>
      </c>
      <c r="B6018" t="s">
        <v>257</v>
      </c>
      <c r="C6018" s="5">
        <v>4000</v>
      </c>
      <c r="D6018" s="25" t="str">
        <f t="shared" si="94"/>
        <v/>
      </c>
      <c r="E6018" t="s">
        <v>77</v>
      </c>
    </row>
    <row r="6019" spans="1:5" outlineLevel="2" x14ac:dyDescent="0.35">
      <c r="A6019" s="11">
        <v>43812</v>
      </c>
      <c r="B6019" t="s">
        <v>257</v>
      </c>
      <c r="C6019" s="5">
        <v>5900</v>
      </c>
      <c r="D6019" s="25" t="str">
        <f t="shared" si="94"/>
        <v/>
      </c>
      <c r="E6019" t="s">
        <v>77</v>
      </c>
    </row>
    <row r="6020" spans="1:5" outlineLevel="2" x14ac:dyDescent="0.35">
      <c r="A6020" s="11">
        <v>43812</v>
      </c>
      <c r="B6020" t="s">
        <v>257</v>
      </c>
      <c r="C6020" s="5">
        <v>1596</v>
      </c>
      <c r="D6020" s="25" t="str">
        <f t="shared" si="94"/>
        <v/>
      </c>
      <c r="E6020" t="s">
        <v>183</v>
      </c>
    </row>
    <row r="6021" spans="1:5" outlineLevel="1" x14ac:dyDescent="0.35">
      <c r="A6021" s="24">
        <f>A6020</f>
        <v>43812</v>
      </c>
      <c r="B6021" s="24" t="str">
        <f>B6020</f>
        <v>LEAD4WARD LLC</v>
      </c>
      <c r="C6021" s="25">
        <f>SUBTOTAL(9,C6017:C6020)</f>
        <v>15496</v>
      </c>
      <c r="D6021" s="25" t="str">
        <f t="shared" si="94"/>
        <v>TOTAL</v>
      </c>
    </row>
    <row r="6022" spans="1:5" outlineLevel="2" x14ac:dyDescent="0.35">
      <c r="A6022" s="11">
        <v>43812</v>
      </c>
      <c r="B6022" t="s">
        <v>460</v>
      </c>
      <c r="C6022" s="5">
        <v>3000</v>
      </c>
      <c r="D6022" s="25" t="str">
        <f t="shared" si="94"/>
        <v/>
      </c>
      <c r="E6022" t="s">
        <v>79</v>
      </c>
    </row>
    <row r="6023" spans="1:5" outlineLevel="1" x14ac:dyDescent="0.35">
      <c r="A6023" s="24">
        <f>A6022</f>
        <v>43812</v>
      </c>
      <c r="B6023" s="24" t="str">
        <f>B6022</f>
        <v>EDUSMART</v>
      </c>
      <c r="C6023" s="25">
        <f>SUBTOTAL(9,C6022:C6022)</f>
        <v>3000</v>
      </c>
      <c r="D6023" s="25" t="str">
        <f t="shared" si="94"/>
        <v>TOTAL</v>
      </c>
    </row>
    <row r="6024" spans="1:5" outlineLevel="2" x14ac:dyDescent="0.35">
      <c r="A6024" s="11">
        <v>43812</v>
      </c>
      <c r="B6024" t="s">
        <v>373</v>
      </c>
      <c r="C6024" s="5">
        <v>549.75</v>
      </c>
      <c r="D6024" s="25" t="str">
        <f t="shared" si="94"/>
        <v/>
      </c>
      <c r="E6024" t="s">
        <v>92</v>
      </c>
    </row>
    <row r="6025" spans="1:5" outlineLevel="2" x14ac:dyDescent="0.35">
      <c r="A6025" s="11">
        <v>43812</v>
      </c>
      <c r="B6025" t="s">
        <v>373</v>
      </c>
      <c r="C6025" s="5">
        <v>3186.15</v>
      </c>
      <c r="D6025" s="25" t="str">
        <f t="shared" si="94"/>
        <v/>
      </c>
      <c r="E6025" t="s">
        <v>92</v>
      </c>
    </row>
    <row r="6026" spans="1:5" outlineLevel="2" x14ac:dyDescent="0.35">
      <c r="A6026" s="11">
        <v>43812</v>
      </c>
      <c r="B6026" t="s">
        <v>373</v>
      </c>
      <c r="C6026" s="5">
        <v>1299.3499999999999</v>
      </c>
      <c r="D6026" s="25" t="str">
        <f t="shared" si="94"/>
        <v/>
      </c>
      <c r="E6026" t="s">
        <v>92</v>
      </c>
    </row>
    <row r="6027" spans="1:5" outlineLevel="1" x14ac:dyDescent="0.35">
      <c r="A6027" s="24">
        <f>A6026</f>
        <v>43812</v>
      </c>
      <c r="B6027" s="24" t="str">
        <f>B6026</f>
        <v>LEARNING A-Z LLC</v>
      </c>
      <c r="C6027" s="25">
        <f>SUBTOTAL(9,C6024:C6026)</f>
        <v>5035.25</v>
      </c>
      <c r="D6027" s="25" t="str">
        <f t="shared" si="94"/>
        <v>TOTAL</v>
      </c>
    </row>
    <row r="6028" spans="1:5" outlineLevel="2" x14ac:dyDescent="0.35">
      <c r="A6028" s="11">
        <v>43812</v>
      </c>
      <c r="B6028" t="s">
        <v>531</v>
      </c>
      <c r="C6028" s="5">
        <v>935</v>
      </c>
      <c r="D6028" s="25" t="str">
        <f t="shared" si="94"/>
        <v/>
      </c>
      <c r="E6028" t="s">
        <v>80</v>
      </c>
    </row>
    <row r="6029" spans="1:5" outlineLevel="1" x14ac:dyDescent="0.35">
      <c r="A6029" s="24">
        <f>A6028</f>
        <v>43812</v>
      </c>
      <c r="B6029" s="24" t="str">
        <f>B6028</f>
        <v>NO TEARS LEARNING INC</v>
      </c>
      <c r="C6029" s="25">
        <f>SUBTOTAL(9,C6028:C6028)</f>
        <v>935</v>
      </c>
      <c r="D6029" s="25" t="str">
        <f t="shared" si="94"/>
        <v>TOTAL</v>
      </c>
    </row>
    <row r="6030" spans="1:5" outlineLevel="2" x14ac:dyDescent="0.35">
      <c r="A6030" s="11">
        <v>43812</v>
      </c>
      <c r="B6030" t="s">
        <v>1441</v>
      </c>
      <c r="C6030" s="5">
        <v>12516.3</v>
      </c>
      <c r="D6030" s="25" t="str">
        <f t="shared" si="94"/>
        <v/>
      </c>
      <c r="E6030" t="s">
        <v>94</v>
      </c>
    </row>
    <row r="6031" spans="1:5" outlineLevel="1" x14ac:dyDescent="0.35">
      <c r="A6031" s="24">
        <f>A6030</f>
        <v>43812</v>
      </c>
      <c r="B6031" s="24" t="str">
        <f>B6030</f>
        <v>LECS LTD</v>
      </c>
      <c r="C6031" s="25">
        <f>SUBTOTAL(9,C6030:C6030)</f>
        <v>12516.3</v>
      </c>
      <c r="D6031" s="25" t="str">
        <f t="shared" si="94"/>
        <v>TOTAL</v>
      </c>
    </row>
    <row r="6032" spans="1:5" outlineLevel="2" x14ac:dyDescent="0.35">
      <c r="A6032" s="11">
        <v>43812</v>
      </c>
      <c r="B6032" t="s">
        <v>285</v>
      </c>
      <c r="C6032" s="5">
        <v>1578.02</v>
      </c>
      <c r="D6032" s="25" t="str">
        <f t="shared" si="94"/>
        <v/>
      </c>
      <c r="E6032" t="s">
        <v>81</v>
      </c>
    </row>
    <row r="6033" spans="1:5" outlineLevel="2" x14ac:dyDescent="0.35">
      <c r="A6033" s="11">
        <v>43812</v>
      </c>
      <c r="B6033" t="s">
        <v>285</v>
      </c>
      <c r="C6033" s="5">
        <v>962.88</v>
      </c>
      <c r="D6033" s="25" t="str">
        <f t="shared" si="94"/>
        <v/>
      </c>
      <c r="E6033" t="s">
        <v>81</v>
      </c>
    </row>
    <row r="6034" spans="1:5" outlineLevel="1" x14ac:dyDescent="0.35">
      <c r="A6034" s="24">
        <f>A6033</f>
        <v>43812</v>
      </c>
      <c r="B6034" s="24" t="str">
        <f>B6033</f>
        <v>LESLIES SWIMMING POOL SUPPLIES</v>
      </c>
      <c r="C6034" s="25">
        <f>SUBTOTAL(9,C6032:C6033)</f>
        <v>2540.9</v>
      </c>
      <c r="D6034" s="25" t="str">
        <f t="shared" si="94"/>
        <v>TOTAL</v>
      </c>
    </row>
    <row r="6035" spans="1:5" outlineLevel="2" x14ac:dyDescent="0.35">
      <c r="A6035" s="11">
        <v>43812</v>
      </c>
      <c r="B6035" t="s">
        <v>532</v>
      </c>
      <c r="C6035" s="5">
        <v>115</v>
      </c>
      <c r="D6035" s="25" t="str">
        <f t="shared" si="94"/>
        <v/>
      </c>
      <c r="E6035" t="s">
        <v>77</v>
      </c>
    </row>
    <row r="6036" spans="1:5" outlineLevel="2" x14ac:dyDescent="0.35">
      <c r="A6036" s="11">
        <v>43812</v>
      </c>
      <c r="B6036" t="s">
        <v>532</v>
      </c>
      <c r="C6036" s="5">
        <v>165</v>
      </c>
      <c r="D6036" s="25" t="str">
        <f t="shared" si="94"/>
        <v/>
      </c>
      <c r="E6036" t="s">
        <v>77</v>
      </c>
    </row>
    <row r="6037" spans="1:5" outlineLevel="1" x14ac:dyDescent="0.35">
      <c r="A6037" s="24">
        <f>A6036</f>
        <v>43812</v>
      </c>
      <c r="B6037" s="24" t="str">
        <f>B6036</f>
        <v>DONYEA M LEWIS</v>
      </c>
      <c r="C6037" s="25">
        <f>SUBTOTAL(9,C6035:C6036)</f>
        <v>280</v>
      </c>
      <c r="D6037" s="25" t="str">
        <f t="shared" si="94"/>
        <v>TOTAL</v>
      </c>
    </row>
    <row r="6038" spans="1:5" outlineLevel="2" x14ac:dyDescent="0.35">
      <c r="A6038" s="11">
        <v>43812</v>
      </c>
      <c r="B6038" t="s">
        <v>1442</v>
      </c>
      <c r="C6038" s="5">
        <v>170</v>
      </c>
      <c r="D6038" s="25" t="str">
        <f t="shared" ref="D6038:D6101" si="95">IF(E6038="","TOTAL","")</f>
        <v/>
      </c>
      <c r="E6038" t="s">
        <v>99</v>
      </c>
    </row>
    <row r="6039" spans="1:5" outlineLevel="1" x14ac:dyDescent="0.35">
      <c r="A6039" s="24">
        <f>A6038</f>
        <v>43812</v>
      </c>
      <c r="B6039" s="24" t="str">
        <f>B6038</f>
        <v>LHS WRESTLING BOOSTER CLUB</v>
      </c>
      <c r="C6039" s="25">
        <f>SUBTOTAL(9,C6038:C6038)</f>
        <v>170</v>
      </c>
      <c r="D6039" s="25" t="str">
        <f t="shared" si="95"/>
        <v>TOTAL</v>
      </c>
    </row>
    <row r="6040" spans="1:5" outlineLevel="2" x14ac:dyDescent="0.35">
      <c r="A6040" s="11">
        <v>43812</v>
      </c>
      <c r="B6040" t="s">
        <v>1443</v>
      </c>
      <c r="C6040" s="5">
        <v>76</v>
      </c>
      <c r="D6040" s="25" t="str">
        <f t="shared" si="95"/>
        <v/>
      </c>
      <c r="E6040" t="s">
        <v>80</v>
      </c>
    </row>
    <row r="6041" spans="1:5" outlineLevel="1" x14ac:dyDescent="0.35">
      <c r="A6041" s="24">
        <f>A6040</f>
        <v>43812</v>
      </c>
      <c r="B6041" s="24" t="str">
        <f>B6040</f>
        <v>LILLIWORKS ACTIVE LEARNING FOUNDATION</v>
      </c>
      <c r="C6041" s="25">
        <f>SUBTOTAL(9,C6040:C6040)</f>
        <v>76</v>
      </c>
      <c r="D6041" s="25" t="str">
        <f t="shared" si="95"/>
        <v>TOTAL</v>
      </c>
    </row>
    <row r="6042" spans="1:5" outlineLevel="2" x14ac:dyDescent="0.35">
      <c r="A6042" s="11">
        <v>43812</v>
      </c>
      <c r="B6042" t="s">
        <v>1444</v>
      </c>
      <c r="C6042" s="5">
        <v>479.94</v>
      </c>
      <c r="D6042" s="25" t="str">
        <f t="shared" si="95"/>
        <v/>
      </c>
      <c r="E6042" t="s">
        <v>92</v>
      </c>
    </row>
    <row r="6043" spans="1:5" outlineLevel="1" x14ac:dyDescent="0.35">
      <c r="A6043" s="24">
        <f>A6042</f>
        <v>43812</v>
      </c>
      <c r="B6043" s="24" t="str">
        <f>B6042</f>
        <v>LONE STAR LEARNING</v>
      </c>
      <c r="C6043" s="25">
        <f>SUBTOTAL(9,C6042:C6042)</f>
        <v>479.94</v>
      </c>
      <c r="D6043" s="25" t="str">
        <f t="shared" si="95"/>
        <v>TOTAL</v>
      </c>
    </row>
    <row r="6044" spans="1:5" outlineLevel="2" x14ac:dyDescent="0.35">
      <c r="A6044" s="11">
        <v>43812</v>
      </c>
      <c r="B6044" t="s">
        <v>148</v>
      </c>
      <c r="C6044" s="5">
        <v>1845</v>
      </c>
      <c r="D6044" s="25" t="str">
        <f t="shared" si="95"/>
        <v/>
      </c>
      <c r="E6044" t="s">
        <v>88</v>
      </c>
    </row>
    <row r="6045" spans="1:5" outlineLevel="2" x14ac:dyDescent="0.35">
      <c r="A6045" s="11">
        <v>43812</v>
      </c>
      <c r="B6045" t="s">
        <v>148</v>
      </c>
      <c r="C6045" s="5">
        <v>3035</v>
      </c>
      <c r="D6045" s="25" t="str">
        <f t="shared" si="95"/>
        <v/>
      </c>
      <c r="E6045" t="s">
        <v>94</v>
      </c>
    </row>
    <row r="6046" spans="1:5" outlineLevel="2" x14ac:dyDescent="0.35">
      <c r="A6046" s="11">
        <v>43812</v>
      </c>
      <c r="B6046" t="s">
        <v>148</v>
      </c>
      <c r="C6046" s="5">
        <v>1655</v>
      </c>
      <c r="D6046" s="25" t="str">
        <f t="shared" si="95"/>
        <v/>
      </c>
      <c r="E6046" t="s">
        <v>94</v>
      </c>
    </row>
    <row r="6047" spans="1:5" outlineLevel="2" x14ac:dyDescent="0.35">
      <c r="A6047" s="11">
        <v>43812</v>
      </c>
      <c r="B6047" t="s">
        <v>148</v>
      </c>
      <c r="C6047" s="5">
        <v>3260</v>
      </c>
      <c r="D6047" s="25" t="str">
        <f t="shared" si="95"/>
        <v/>
      </c>
      <c r="E6047" t="s">
        <v>482</v>
      </c>
    </row>
    <row r="6048" spans="1:5" outlineLevel="1" x14ac:dyDescent="0.35">
      <c r="A6048" s="24">
        <f>A6047</f>
        <v>43812</v>
      </c>
      <c r="B6048" s="24" t="str">
        <f>B6047</f>
        <v>MULTIVISTA</v>
      </c>
      <c r="C6048" s="25">
        <f>SUBTOTAL(9,C6044:C6047)</f>
        <v>9795</v>
      </c>
      <c r="D6048" s="25" t="str">
        <f t="shared" si="95"/>
        <v>TOTAL</v>
      </c>
    </row>
    <row r="6049" spans="1:5" outlineLevel="2" x14ac:dyDescent="0.35">
      <c r="A6049" s="11">
        <v>43812</v>
      </c>
      <c r="B6049" t="s">
        <v>73</v>
      </c>
      <c r="C6049" s="5">
        <v>1004.4</v>
      </c>
      <c r="D6049" s="25" t="str">
        <f t="shared" si="95"/>
        <v/>
      </c>
      <c r="E6049" t="s">
        <v>81</v>
      </c>
    </row>
    <row r="6050" spans="1:5" outlineLevel="2" x14ac:dyDescent="0.35">
      <c r="A6050" s="11">
        <v>43812</v>
      </c>
      <c r="B6050" t="s">
        <v>73</v>
      </c>
      <c r="C6050" s="5">
        <v>37.799999999999997</v>
      </c>
      <c r="D6050" s="25" t="str">
        <f t="shared" si="95"/>
        <v/>
      </c>
      <c r="E6050" t="s">
        <v>81</v>
      </c>
    </row>
    <row r="6051" spans="1:5" outlineLevel="2" x14ac:dyDescent="0.35">
      <c r="A6051" s="11">
        <v>43812</v>
      </c>
      <c r="B6051" t="s">
        <v>73</v>
      </c>
      <c r="C6051" s="5">
        <v>71.3</v>
      </c>
      <c r="D6051" s="25" t="str">
        <f t="shared" si="95"/>
        <v/>
      </c>
      <c r="E6051" t="s">
        <v>81</v>
      </c>
    </row>
    <row r="6052" spans="1:5" outlineLevel="2" x14ac:dyDescent="0.35">
      <c r="A6052" s="11">
        <v>43812</v>
      </c>
      <c r="B6052" t="s">
        <v>73</v>
      </c>
      <c r="C6052" s="5">
        <v>325.2</v>
      </c>
      <c r="D6052" s="25" t="str">
        <f t="shared" si="95"/>
        <v/>
      </c>
      <c r="E6052" t="s">
        <v>81</v>
      </c>
    </row>
    <row r="6053" spans="1:5" outlineLevel="2" x14ac:dyDescent="0.35">
      <c r="A6053" s="11">
        <v>43812</v>
      </c>
      <c r="B6053" t="s">
        <v>73</v>
      </c>
      <c r="C6053" s="5">
        <v>1554</v>
      </c>
      <c r="D6053" s="25" t="str">
        <f t="shared" si="95"/>
        <v/>
      </c>
      <c r="E6053" t="s">
        <v>81</v>
      </c>
    </row>
    <row r="6054" spans="1:5" outlineLevel="2" x14ac:dyDescent="0.35">
      <c r="A6054" s="11">
        <v>43812</v>
      </c>
      <c r="B6054" t="s">
        <v>73</v>
      </c>
      <c r="C6054" s="5">
        <v>1125.3399999999999</v>
      </c>
      <c r="D6054" s="25" t="str">
        <f t="shared" si="95"/>
        <v/>
      </c>
      <c r="E6054" t="s">
        <v>81</v>
      </c>
    </row>
    <row r="6055" spans="1:5" outlineLevel="1" x14ac:dyDescent="0.35">
      <c r="A6055" s="24">
        <f>A6054</f>
        <v>43812</v>
      </c>
      <c r="B6055" s="24" t="str">
        <f>B6054</f>
        <v>LONGHORN BUS SALES</v>
      </c>
      <c r="C6055" s="25">
        <f>SUBTOTAL(9,C6049:C6054)</f>
        <v>4118.04</v>
      </c>
      <c r="D6055" s="25" t="str">
        <f t="shared" si="95"/>
        <v>TOTAL</v>
      </c>
    </row>
    <row r="6056" spans="1:5" outlineLevel="2" x14ac:dyDescent="0.35">
      <c r="A6056" s="11">
        <v>43812</v>
      </c>
      <c r="B6056" t="s">
        <v>46</v>
      </c>
      <c r="C6056" s="5">
        <v>31.44</v>
      </c>
      <c r="D6056" s="25" t="str">
        <f t="shared" si="95"/>
        <v/>
      </c>
      <c r="E6056" t="s">
        <v>81</v>
      </c>
    </row>
    <row r="6057" spans="1:5" outlineLevel="2" x14ac:dyDescent="0.35">
      <c r="A6057" s="11">
        <v>43812</v>
      </c>
      <c r="B6057" t="s">
        <v>46</v>
      </c>
      <c r="C6057" s="5">
        <v>19.86</v>
      </c>
      <c r="D6057" s="25" t="str">
        <f t="shared" si="95"/>
        <v/>
      </c>
      <c r="E6057" t="s">
        <v>81</v>
      </c>
    </row>
    <row r="6058" spans="1:5" outlineLevel="2" x14ac:dyDescent="0.35">
      <c r="A6058" s="11">
        <v>43812</v>
      </c>
      <c r="B6058" t="s">
        <v>46</v>
      </c>
      <c r="C6058" s="5">
        <v>5.13</v>
      </c>
      <c r="D6058" s="25" t="str">
        <f t="shared" si="95"/>
        <v/>
      </c>
      <c r="E6058" t="s">
        <v>81</v>
      </c>
    </row>
    <row r="6059" spans="1:5" outlineLevel="2" x14ac:dyDescent="0.35">
      <c r="A6059" s="11">
        <v>43812</v>
      </c>
      <c r="B6059" t="s">
        <v>46</v>
      </c>
      <c r="C6059" s="5">
        <v>1386.02</v>
      </c>
      <c r="D6059" s="25" t="str">
        <f t="shared" si="95"/>
        <v/>
      </c>
      <c r="E6059" t="s">
        <v>79</v>
      </c>
    </row>
    <row r="6060" spans="1:5" outlineLevel="2" x14ac:dyDescent="0.35">
      <c r="A6060" s="11">
        <v>43812</v>
      </c>
      <c r="B6060" t="s">
        <v>46</v>
      </c>
      <c r="C6060" s="5">
        <v>29.2</v>
      </c>
      <c r="D6060" s="25" t="str">
        <f t="shared" si="95"/>
        <v/>
      </c>
      <c r="E6060" t="s">
        <v>79</v>
      </c>
    </row>
    <row r="6061" spans="1:5" outlineLevel="2" x14ac:dyDescent="0.35">
      <c r="A6061" s="11">
        <v>43812</v>
      </c>
      <c r="B6061" t="s">
        <v>46</v>
      </c>
      <c r="C6061" s="5">
        <v>54.44</v>
      </c>
      <c r="D6061" s="25" t="str">
        <f t="shared" si="95"/>
        <v/>
      </c>
      <c r="E6061" t="s">
        <v>79</v>
      </c>
    </row>
    <row r="6062" spans="1:5" outlineLevel="2" x14ac:dyDescent="0.35">
      <c r="A6062" s="11">
        <v>43812</v>
      </c>
      <c r="B6062" t="s">
        <v>46</v>
      </c>
      <c r="C6062" s="5">
        <v>151.05000000000001</v>
      </c>
      <c r="D6062" s="25" t="str">
        <f t="shared" si="95"/>
        <v/>
      </c>
      <c r="E6062" t="s">
        <v>79</v>
      </c>
    </row>
    <row r="6063" spans="1:5" outlineLevel="2" x14ac:dyDescent="0.35">
      <c r="A6063" s="11">
        <v>43812</v>
      </c>
      <c r="B6063" t="s">
        <v>46</v>
      </c>
      <c r="C6063" s="5">
        <v>94.8</v>
      </c>
      <c r="D6063" s="25" t="str">
        <f t="shared" si="95"/>
        <v/>
      </c>
      <c r="E6063" t="s">
        <v>79</v>
      </c>
    </row>
    <row r="6064" spans="1:5" outlineLevel="2" x14ac:dyDescent="0.35">
      <c r="A6064" s="11">
        <v>43812</v>
      </c>
      <c r="B6064" t="s">
        <v>46</v>
      </c>
      <c r="C6064" s="5">
        <v>147.57</v>
      </c>
      <c r="D6064" s="25" t="str">
        <f t="shared" si="95"/>
        <v/>
      </c>
      <c r="E6064" t="s">
        <v>81</v>
      </c>
    </row>
    <row r="6065" spans="1:5" outlineLevel="1" x14ac:dyDescent="0.35">
      <c r="A6065" s="24">
        <f>A6064</f>
        <v>43812</v>
      </c>
      <c r="B6065" s="24" t="str">
        <f>B6064</f>
        <v>LOWE'S</v>
      </c>
      <c r="C6065" s="25">
        <f>SUBTOTAL(9,C6056:C6064)</f>
        <v>1919.51</v>
      </c>
      <c r="D6065" s="25" t="str">
        <f t="shared" si="95"/>
        <v>TOTAL</v>
      </c>
    </row>
    <row r="6066" spans="1:5" outlineLevel="2" x14ac:dyDescent="0.35">
      <c r="A6066" s="11">
        <v>43812</v>
      </c>
      <c r="B6066" t="s">
        <v>1445</v>
      </c>
      <c r="C6066" s="5">
        <v>320</v>
      </c>
      <c r="D6066" s="25" t="str">
        <f t="shared" si="95"/>
        <v/>
      </c>
      <c r="E6066" t="s">
        <v>77</v>
      </c>
    </row>
    <row r="6067" spans="1:5" outlineLevel="1" x14ac:dyDescent="0.35">
      <c r="A6067" s="24">
        <f>A6066</f>
        <v>43812</v>
      </c>
      <c r="B6067" s="24" t="str">
        <f>B6066</f>
        <v>TYLER LUKES</v>
      </c>
      <c r="C6067" s="25">
        <f>SUBTOTAL(9,C6066:C6066)</f>
        <v>320</v>
      </c>
      <c r="D6067" s="25" t="str">
        <f t="shared" si="95"/>
        <v>TOTAL</v>
      </c>
    </row>
    <row r="6068" spans="1:5" outlineLevel="2" x14ac:dyDescent="0.35">
      <c r="A6068" s="11">
        <v>43812</v>
      </c>
      <c r="B6068" t="s">
        <v>534</v>
      </c>
      <c r="C6068" s="5">
        <v>248</v>
      </c>
      <c r="D6068" s="25" t="str">
        <f t="shared" si="95"/>
        <v/>
      </c>
      <c r="E6068" t="s">
        <v>99</v>
      </c>
    </row>
    <row r="6069" spans="1:5" outlineLevel="1" x14ac:dyDescent="0.35">
      <c r="A6069" s="24">
        <f>A6068</f>
        <v>43812</v>
      </c>
      <c r="B6069" s="24" t="str">
        <f>B6068</f>
        <v>MAA AMERICAN MATHEMATICS COMPETITIO</v>
      </c>
      <c r="C6069" s="25">
        <f>SUBTOTAL(9,C6068:C6068)</f>
        <v>248</v>
      </c>
      <c r="D6069" s="25" t="str">
        <f t="shared" si="95"/>
        <v>TOTAL</v>
      </c>
    </row>
    <row r="6070" spans="1:5" outlineLevel="2" x14ac:dyDescent="0.35">
      <c r="A6070" s="11">
        <v>43812</v>
      </c>
      <c r="B6070" t="s">
        <v>534</v>
      </c>
      <c r="C6070" s="5">
        <v>632</v>
      </c>
      <c r="D6070" s="25" t="str">
        <f t="shared" si="95"/>
        <v/>
      </c>
      <c r="E6070" t="s">
        <v>99</v>
      </c>
    </row>
    <row r="6071" spans="1:5" outlineLevel="1" x14ac:dyDescent="0.35">
      <c r="A6071" s="24">
        <f>A6070</f>
        <v>43812</v>
      </c>
      <c r="B6071" s="24" t="str">
        <f>B6070</f>
        <v>MAA AMERICAN MATHEMATICS COMPETITIO</v>
      </c>
      <c r="C6071" s="25">
        <f>SUBTOTAL(9,C6070:C6070)</f>
        <v>632</v>
      </c>
      <c r="D6071" s="25" t="str">
        <f t="shared" si="95"/>
        <v>TOTAL</v>
      </c>
    </row>
    <row r="6072" spans="1:5" outlineLevel="2" x14ac:dyDescent="0.35">
      <c r="A6072" s="11">
        <v>43812</v>
      </c>
      <c r="B6072" t="s">
        <v>1091</v>
      </c>
      <c r="C6072" s="5">
        <v>125</v>
      </c>
      <c r="D6072" s="25" t="str">
        <f t="shared" si="95"/>
        <v/>
      </c>
      <c r="E6072" t="s">
        <v>77</v>
      </c>
    </row>
    <row r="6073" spans="1:5" outlineLevel="2" x14ac:dyDescent="0.35">
      <c r="A6073" s="11">
        <v>43812</v>
      </c>
      <c r="B6073" t="s">
        <v>1091</v>
      </c>
      <c r="C6073" s="5">
        <v>125</v>
      </c>
      <c r="D6073" s="25" t="str">
        <f t="shared" si="95"/>
        <v/>
      </c>
      <c r="E6073" t="s">
        <v>77</v>
      </c>
    </row>
    <row r="6074" spans="1:5" outlineLevel="1" x14ac:dyDescent="0.35">
      <c r="A6074" s="24">
        <f>A6073</f>
        <v>43812</v>
      </c>
      <c r="B6074" s="24" t="str">
        <f>B6073</f>
        <v>DEREK MACHART</v>
      </c>
      <c r="C6074" s="25">
        <f>SUBTOTAL(9,C6072:C6073)</f>
        <v>250</v>
      </c>
      <c r="D6074" s="25" t="str">
        <f t="shared" si="95"/>
        <v>TOTAL</v>
      </c>
    </row>
    <row r="6075" spans="1:5" outlineLevel="2" x14ac:dyDescent="0.35">
      <c r="A6075" s="11">
        <v>43812</v>
      </c>
      <c r="B6075" t="s">
        <v>374</v>
      </c>
      <c r="C6075" s="5">
        <v>695</v>
      </c>
      <c r="D6075" s="25" t="str">
        <f t="shared" si="95"/>
        <v/>
      </c>
      <c r="E6075" t="s">
        <v>82</v>
      </c>
    </row>
    <row r="6076" spans="1:5" outlineLevel="1" x14ac:dyDescent="0.35">
      <c r="A6076" s="24">
        <f>A6075</f>
        <v>43812</v>
      </c>
      <c r="B6076" s="24" t="str">
        <f>B6075</f>
        <v>THE BREAKTHROUGH COACH</v>
      </c>
      <c r="C6076" s="25">
        <f>SUBTOTAL(9,C6075:C6075)</f>
        <v>695</v>
      </c>
      <c r="D6076" s="25" t="str">
        <f t="shared" si="95"/>
        <v>TOTAL</v>
      </c>
    </row>
    <row r="6077" spans="1:5" outlineLevel="2" x14ac:dyDescent="0.35">
      <c r="A6077" s="11">
        <v>43812</v>
      </c>
      <c r="B6077" t="s">
        <v>214</v>
      </c>
      <c r="C6077" s="5">
        <v>34</v>
      </c>
      <c r="D6077" s="25" t="str">
        <f t="shared" si="95"/>
        <v/>
      </c>
      <c r="E6077" t="s">
        <v>93</v>
      </c>
    </row>
    <row r="6078" spans="1:5" outlineLevel="2" x14ac:dyDescent="0.35">
      <c r="A6078" s="11">
        <v>43812</v>
      </c>
      <c r="B6078" t="s">
        <v>214</v>
      </c>
      <c r="C6078" s="5">
        <v>-4.62</v>
      </c>
      <c r="D6078" s="25" t="str">
        <f t="shared" si="95"/>
        <v/>
      </c>
      <c r="E6078" t="s">
        <v>93</v>
      </c>
    </row>
    <row r="6079" spans="1:5" outlineLevel="2" x14ac:dyDescent="0.35">
      <c r="A6079" s="11">
        <v>43812</v>
      </c>
      <c r="B6079" t="s">
        <v>214</v>
      </c>
      <c r="C6079" s="5">
        <v>73</v>
      </c>
      <c r="D6079" s="25" t="str">
        <f t="shared" si="95"/>
        <v/>
      </c>
      <c r="E6079" t="s">
        <v>93</v>
      </c>
    </row>
    <row r="6080" spans="1:5" outlineLevel="2" x14ac:dyDescent="0.35">
      <c r="A6080" s="11">
        <v>43812</v>
      </c>
      <c r="B6080" t="s">
        <v>214</v>
      </c>
      <c r="C6080" s="5">
        <v>63.58</v>
      </c>
      <c r="D6080" s="25" t="str">
        <f t="shared" si="95"/>
        <v/>
      </c>
      <c r="E6080" t="s">
        <v>93</v>
      </c>
    </row>
    <row r="6081" spans="1:5" outlineLevel="2" x14ac:dyDescent="0.35">
      <c r="A6081" s="11">
        <v>43812</v>
      </c>
      <c r="B6081" t="s">
        <v>214</v>
      </c>
      <c r="C6081" s="5">
        <v>245</v>
      </c>
      <c r="D6081" s="25" t="str">
        <f t="shared" si="95"/>
        <v/>
      </c>
      <c r="E6081" t="s">
        <v>93</v>
      </c>
    </row>
    <row r="6082" spans="1:5" outlineLevel="2" x14ac:dyDescent="0.35">
      <c r="A6082" s="11">
        <v>43812</v>
      </c>
      <c r="B6082" t="s">
        <v>214</v>
      </c>
      <c r="C6082" s="5">
        <v>245</v>
      </c>
      <c r="D6082" s="25" t="str">
        <f t="shared" si="95"/>
        <v/>
      </c>
      <c r="E6082" t="s">
        <v>93</v>
      </c>
    </row>
    <row r="6083" spans="1:5" outlineLevel="2" x14ac:dyDescent="0.35">
      <c r="A6083" s="11">
        <v>43812</v>
      </c>
      <c r="B6083" t="s">
        <v>214</v>
      </c>
      <c r="C6083" s="5">
        <v>221</v>
      </c>
      <c r="D6083" s="25" t="str">
        <f t="shared" si="95"/>
        <v/>
      </c>
      <c r="E6083" t="s">
        <v>93</v>
      </c>
    </row>
    <row r="6084" spans="1:5" outlineLevel="2" x14ac:dyDescent="0.35">
      <c r="A6084" s="11">
        <v>43812</v>
      </c>
      <c r="B6084" t="s">
        <v>214</v>
      </c>
      <c r="C6084" s="5">
        <v>41.5</v>
      </c>
      <c r="D6084" s="25" t="str">
        <f t="shared" si="95"/>
        <v/>
      </c>
      <c r="E6084" t="s">
        <v>93</v>
      </c>
    </row>
    <row r="6085" spans="1:5" outlineLevel="2" x14ac:dyDescent="0.35">
      <c r="A6085" s="11">
        <v>43812</v>
      </c>
      <c r="B6085" t="s">
        <v>214</v>
      </c>
      <c r="C6085" s="5">
        <v>198</v>
      </c>
      <c r="D6085" s="25" t="str">
        <f t="shared" si="95"/>
        <v/>
      </c>
      <c r="E6085" t="s">
        <v>93</v>
      </c>
    </row>
    <row r="6086" spans="1:5" outlineLevel="2" x14ac:dyDescent="0.35">
      <c r="A6086" s="11">
        <v>43812</v>
      </c>
      <c r="B6086" t="s">
        <v>214</v>
      </c>
      <c r="C6086" s="5">
        <v>11</v>
      </c>
      <c r="D6086" s="25" t="str">
        <f t="shared" si="95"/>
        <v/>
      </c>
      <c r="E6086" t="s">
        <v>93</v>
      </c>
    </row>
    <row r="6087" spans="1:5" outlineLevel="2" x14ac:dyDescent="0.35">
      <c r="A6087" s="11">
        <v>43812</v>
      </c>
      <c r="B6087" t="s">
        <v>214</v>
      </c>
      <c r="C6087" s="5">
        <v>133</v>
      </c>
      <c r="D6087" s="25" t="str">
        <f t="shared" si="95"/>
        <v/>
      </c>
      <c r="E6087" t="s">
        <v>93</v>
      </c>
    </row>
    <row r="6088" spans="1:5" outlineLevel="1" x14ac:dyDescent="0.35">
      <c r="A6088" s="24">
        <f>A6087</f>
        <v>43812</v>
      </c>
      <c r="B6088" s="24" t="str">
        <f>B6087</f>
        <v>M P FRY LLC</v>
      </c>
      <c r="C6088" s="25">
        <f>SUBTOTAL(9,C6077:C6087)</f>
        <v>1260.46</v>
      </c>
      <c r="D6088" s="25" t="str">
        <f t="shared" si="95"/>
        <v>TOTAL</v>
      </c>
    </row>
    <row r="6089" spans="1:5" outlineLevel="2" x14ac:dyDescent="0.35">
      <c r="A6089" s="11">
        <v>43812</v>
      </c>
      <c r="B6089" t="s">
        <v>1446</v>
      </c>
      <c r="C6089" s="5">
        <v>667.57</v>
      </c>
      <c r="D6089" s="25" t="str">
        <f t="shared" si="95"/>
        <v/>
      </c>
      <c r="E6089" t="s">
        <v>97</v>
      </c>
    </row>
    <row r="6090" spans="1:5" outlineLevel="1" x14ac:dyDescent="0.35">
      <c r="A6090" s="24">
        <f>A6089</f>
        <v>43812</v>
      </c>
      <c r="B6090" s="24" t="str">
        <f>B6089</f>
        <v>MARRIOTT MARQUIS HOUSTON</v>
      </c>
      <c r="C6090" s="25">
        <f>SUBTOTAL(9,C6089:C6089)</f>
        <v>667.57</v>
      </c>
      <c r="D6090" s="25" t="str">
        <f t="shared" si="95"/>
        <v>TOTAL</v>
      </c>
    </row>
    <row r="6091" spans="1:5" outlineLevel="2" x14ac:dyDescent="0.35">
      <c r="A6091" s="11">
        <v>43812</v>
      </c>
      <c r="B6091" t="s">
        <v>1446</v>
      </c>
      <c r="C6091" s="5">
        <v>667.57</v>
      </c>
      <c r="D6091" s="25" t="str">
        <f t="shared" si="95"/>
        <v/>
      </c>
      <c r="E6091" t="s">
        <v>99</v>
      </c>
    </row>
    <row r="6092" spans="1:5" outlineLevel="1" x14ac:dyDescent="0.35">
      <c r="A6092" s="24">
        <f>A6091</f>
        <v>43812</v>
      </c>
      <c r="B6092" s="24" t="str">
        <f>B6091</f>
        <v>MARRIOTT MARQUIS HOUSTON</v>
      </c>
      <c r="C6092" s="25">
        <f>SUBTOTAL(9,C6091:C6091)</f>
        <v>667.57</v>
      </c>
      <c r="D6092" s="25" t="str">
        <f t="shared" si="95"/>
        <v>TOTAL</v>
      </c>
    </row>
    <row r="6093" spans="1:5" outlineLevel="2" x14ac:dyDescent="0.35">
      <c r="A6093" s="11">
        <v>43812</v>
      </c>
      <c r="B6093" t="s">
        <v>1447</v>
      </c>
      <c r="C6093" s="5">
        <v>363.22</v>
      </c>
      <c r="D6093" s="25" t="str">
        <f t="shared" si="95"/>
        <v/>
      </c>
      <c r="E6093" t="s">
        <v>89</v>
      </c>
    </row>
    <row r="6094" spans="1:5" outlineLevel="1" x14ac:dyDescent="0.35">
      <c r="A6094" s="24">
        <f>A6093</f>
        <v>43812</v>
      </c>
      <c r="B6094" s="24" t="str">
        <f>B6093</f>
        <v>THE MASTER TEACHER</v>
      </c>
      <c r="C6094" s="25">
        <f>SUBTOTAL(9,C6093:C6093)</f>
        <v>363.22</v>
      </c>
      <c r="D6094" s="25" t="str">
        <f t="shared" si="95"/>
        <v>TOTAL</v>
      </c>
    </row>
    <row r="6095" spans="1:5" outlineLevel="2" x14ac:dyDescent="0.35">
      <c r="A6095" s="11">
        <v>43812</v>
      </c>
      <c r="B6095" t="s">
        <v>1448</v>
      </c>
      <c r="C6095" s="5">
        <v>11137</v>
      </c>
      <c r="D6095" s="25" t="str">
        <f t="shared" si="95"/>
        <v/>
      </c>
      <c r="E6095" t="s">
        <v>79</v>
      </c>
    </row>
    <row r="6096" spans="1:5" outlineLevel="1" x14ac:dyDescent="0.35">
      <c r="A6096" s="24">
        <f>A6095</f>
        <v>43812</v>
      </c>
      <c r="B6096" s="24" t="str">
        <f>B6095</f>
        <v>MATH STACKERS INC</v>
      </c>
      <c r="C6096" s="25">
        <f>SUBTOTAL(9,C6095:C6095)</f>
        <v>11137</v>
      </c>
      <c r="D6096" s="25" t="str">
        <f t="shared" si="95"/>
        <v>TOTAL</v>
      </c>
    </row>
    <row r="6097" spans="1:5" outlineLevel="2" x14ac:dyDescent="0.35">
      <c r="A6097" s="11">
        <v>43812</v>
      </c>
      <c r="B6097" t="s">
        <v>662</v>
      </c>
      <c r="C6097" s="5">
        <v>30.56</v>
      </c>
      <c r="D6097" s="25" t="str">
        <f t="shared" si="95"/>
        <v/>
      </c>
      <c r="E6097" t="s">
        <v>79</v>
      </c>
    </row>
    <row r="6098" spans="1:5" outlineLevel="2" x14ac:dyDescent="0.35">
      <c r="A6098" s="11">
        <v>43812</v>
      </c>
      <c r="B6098" t="s">
        <v>662</v>
      </c>
      <c r="C6098" s="5">
        <v>35.950000000000003</v>
      </c>
      <c r="D6098" s="25" t="str">
        <f t="shared" si="95"/>
        <v/>
      </c>
      <c r="E6098" t="s">
        <v>79</v>
      </c>
    </row>
    <row r="6099" spans="1:5" outlineLevel="2" x14ac:dyDescent="0.35">
      <c r="A6099" s="11">
        <v>43812</v>
      </c>
      <c r="B6099" t="s">
        <v>662</v>
      </c>
      <c r="C6099" s="5">
        <v>35.950000000000003</v>
      </c>
      <c r="D6099" s="25" t="str">
        <f t="shared" si="95"/>
        <v/>
      </c>
      <c r="E6099" t="s">
        <v>79</v>
      </c>
    </row>
    <row r="6100" spans="1:5" outlineLevel="2" x14ac:dyDescent="0.35">
      <c r="A6100" s="11">
        <v>43812</v>
      </c>
      <c r="B6100" t="s">
        <v>662</v>
      </c>
      <c r="C6100" s="5">
        <v>130.65</v>
      </c>
      <c r="D6100" s="25" t="str">
        <f t="shared" si="95"/>
        <v/>
      </c>
      <c r="E6100" t="s">
        <v>79</v>
      </c>
    </row>
    <row r="6101" spans="1:5" outlineLevel="2" x14ac:dyDescent="0.35">
      <c r="A6101" s="11">
        <v>43812</v>
      </c>
      <c r="B6101" t="s">
        <v>662</v>
      </c>
      <c r="C6101" s="5">
        <v>143.32</v>
      </c>
      <c r="D6101" s="25" t="str">
        <f t="shared" si="95"/>
        <v/>
      </c>
      <c r="E6101" t="s">
        <v>79</v>
      </c>
    </row>
    <row r="6102" spans="1:5" outlineLevel="1" x14ac:dyDescent="0.35">
      <c r="A6102" s="24">
        <f>A6101</f>
        <v>43812</v>
      </c>
      <c r="B6102" s="24" t="str">
        <f>B6101</f>
        <v>MAXI AIDS INC</v>
      </c>
      <c r="C6102" s="25">
        <f>SUBTOTAL(9,C6097:C6101)</f>
        <v>376.43</v>
      </c>
      <c r="D6102" s="25" t="str">
        <f t="shared" ref="D6102:D6165" si="96">IF(E6102="","TOTAL","")</f>
        <v>TOTAL</v>
      </c>
    </row>
    <row r="6103" spans="1:5" outlineLevel="2" x14ac:dyDescent="0.35">
      <c r="A6103" s="11">
        <v>43812</v>
      </c>
      <c r="B6103" t="s">
        <v>1449</v>
      </c>
      <c r="C6103" s="5">
        <v>2148.5</v>
      </c>
      <c r="D6103" s="25" t="str">
        <f t="shared" si="96"/>
        <v/>
      </c>
      <c r="E6103" t="s">
        <v>89</v>
      </c>
    </row>
    <row r="6104" spans="1:5" outlineLevel="1" x14ac:dyDescent="0.35">
      <c r="A6104" s="24">
        <f>A6103</f>
        <v>43812</v>
      </c>
      <c r="B6104" s="24" t="str">
        <f>B6103</f>
        <v>MAXWELL MEDALS &amp; AWARDS</v>
      </c>
      <c r="C6104" s="25">
        <f>SUBTOTAL(9,C6103:C6103)</f>
        <v>2148.5</v>
      </c>
      <c r="D6104" s="25" t="str">
        <f t="shared" si="96"/>
        <v>TOTAL</v>
      </c>
    </row>
    <row r="6105" spans="1:5" outlineLevel="2" x14ac:dyDescent="0.35">
      <c r="A6105" s="11">
        <v>43812</v>
      </c>
      <c r="B6105" t="s">
        <v>1450</v>
      </c>
      <c r="C6105" s="5">
        <v>1708.47</v>
      </c>
      <c r="D6105" s="25" t="str">
        <f t="shared" si="96"/>
        <v/>
      </c>
      <c r="E6105" t="s">
        <v>79</v>
      </c>
    </row>
    <row r="6106" spans="1:5" outlineLevel="2" x14ac:dyDescent="0.35">
      <c r="A6106" s="11">
        <v>43812</v>
      </c>
      <c r="B6106" t="s">
        <v>1450</v>
      </c>
      <c r="C6106" s="5">
        <v>1133.58</v>
      </c>
      <c r="D6106" s="25" t="str">
        <f t="shared" si="96"/>
        <v/>
      </c>
      <c r="E6106" t="s">
        <v>79</v>
      </c>
    </row>
    <row r="6107" spans="1:5" outlineLevel="1" x14ac:dyDescent="0.35">
      <c r="A6107" s="24">
        <f>A6106</f>
        <v>43812</v>
      </c>
      <c r="B6107" s="24" t="str">
        <f>B6106</f>
        <v>MCCOY CORPORATION</v>
      </c>
      <c r="C6107" s="25">
        <f>SUBTOTAL(9,C6105:C6106)</f>
        <v>2842.05</v>
      </c>
      <c r="D6107" s="25" t="str">
        <f t="shared" si="96"/>
        <v>TOTAL</v>
      </c>
    </row>
    <row r="6108" spans="1:5" outlineLevel="2" x14ac:dyDescent="0.35">
      <c r="A6108" s="11">
        <v>43812</v>
      </c>
      <c r="B6108" t="s">
        <v>1451</v>
      </c>
      <c r="C6108" s="5">
        <v>125</v>
      </c>
      <c r="D6108" s="25" t="str">
        <f t="shared" si="96"/>
        <v/>
      </c>
      <c r="E6108" t="s">
        <v>77</v>
      </c>
    </row>
    <row r="6109" spans="1:5" outlineLevel="1" x14ac:dyDescent="0.35">
      <c r="A6109" s="24">
        <f>A6108</f>
        <v>43812</v>
      </c>
      <c r="B6109" s="24" t="str">
        <f>B6108</f>
        <v>STANLEY MCCRAY</v>
      </c>
      <c r="C6109" s="25">
        <f>SUBTOTAL(9,C6108:C6108)</f>
        <v>125</v>
      </c>
      <c r="D6109" s="25" t="str">
        <f t="shared" si="96"/>
        <v>TOTAL</v>
      </c>
    </row>
    <row r="6110" spans="1:5" outlineLevel="2" x14ac:dyDescent="0.35">
      <c r="A6110" s="11">
        <v>43812</v>
      </c>
      <c r="B6110" t="s">
        <v>575</v>
      </c>
      <c r="C6110" s="5">
        <v>225</v>
      </c>
      <c r="D6110" s="25" t="str">
        <f t="shared" si="96"/>
        <v/>
      </c>
      <c r="E6110" t="s">
        <v>77</v>
      </c>
    </row>
    <row r="6111" spans="1:5" outlineLevel="1" x14ac:dyDescent="0.35">
      <c r="A6111" s="24">
        <f>A6110</f>
        <v>43812</v>
      </c>
      <c r="B6111" s="24" t="str">
        <f>B6110</f>
        <v>NORMAN WADE MCDONALD</v>
      </c>
      <c r="C6111" s="25">
        <f>SUBTOTAL(9,C6110:C6110)</f>
        <v>225</v>
      </c>
      <c r="D6111" s="25" t="str">
        <f t="shared" si="96"/>
        <v>TOTAL</v>
      </c>
    </row>
    <row r="6112" spans="1:5" outlineLevel="2" x14ac:dyDescent="0.35">
      <c r="A6112" s="11">
        <v>43812</v>
      </c>
      <c r="B6112" t="s">
        <v>1452</v>
      </c>
      <c r="C6112" s="5">
        <v>200</v>
      </c>
      <c r="D6112" s="25" t="str">
        <f t="shared" si="96"/>
        <v/>
      </c>
      <c r="E6112" t="s">
        <v>79</v>
      </c>
    </row>
    <row r="6113" spans="1:5" outlineLevel="1" x14ac:dyDescent="0.35">
      <c r="A6113" s="24">
        <f>A6112</f>
        <v>43812</v>
      </c>
      <c r="B6113" s="24" t="str">
        <f>B6112</f>
        <v>LAURIE ENTERPRISES LLC</v>
      </c>
      <c r="C6113" s="25">
        <f>SUBTOTAL(9,C6112:C6112)</f>
        <v>200</v>
      </c>
      <c r="D6113" s="25" t="str">
        <f t="shared" si="96"/>
        <v>TOTAL</v>
      </c>
    </row>
    <row r="6114" spans="1:5" outlineLevel="2" x14ac:dyDescent="0.35">
      <c r="A6114" s="11">
        <v>43812</v>
      </c>
      <c r="B6114" t="s">
        <v>1453</v>
      </c>
      <c r="C6114" s="5">
        <v>90</v>
      </c>
      <c r="D6114" s="25" t="str">
        <f t="shared" si="96"/>
        <v/>
      </c>
      <c r="E6114" t="s">
        <v>77</v>
      </c>
    </row>
    <row r="6115" spans="1:5" outlineLevel="1" x14ac:dyDescent="0.35">
      <c r="A6115" s="24">
        <f>A6114</f>
        <v>43812</v>
      </c>
      <c r="B6115" s="24" t="str">
        <f>B6114</f>
        <v>TERRA MCKENZIE</v>
      </c>
      <c r="C6115" s="25">
        <f>SUBTOTAL(9,C6114:C6114)</f>
        <v>90</v>
      </c>
      <c r="D6115" s="25" t="str">
        <f t="shared" si="96"/>
        <v>TOTAL</v>
      </c>
    </row>
    <row r="6116" spans="1:5" outlineLevel="2" x14ac:dyDescent="0.35">
      <c r="A6116" s="11">
        <v>43812</v>
      </c>
      <c r="B6116" t="s">
        <v>1454</v>
      </c>
      <c r="C6116" s="5">
        <v>37.159999999999997</v>
      </c>
      <c r="D6116" s="25" t="str">
        <f t="shared" si="96"/>
        <v/>
      </c>
      <c r="E6116" t="s">
        <v>79</v>
      </c>
    </row>
    <row r="6117" spans="1:5" outlineLevel="2" x14ac:dyDescent="0.35">
      <c r="A6117" s="11">
        <v>43812</v>
      </c>
      <c r="B6117" t="s">
        <v>1454</v>
      </c>
      <c r="C6117" s="5">
        <v>37.159999999999997</v>
      </c>
      <c r="D6117" s="25" t="str">
        <f t="shared" si="96"/>
        <v/>
      </c>
      <c r="E6117" t="s">
        <v>79</v>
      </c>
    </row>
    <row r="6118" spans="1:5" outlineLevel="1" x14ac:dyDescent="0.35">
      <c r="A6118" s="24">
        <f>A6117</f>
        <v>43812</v>
      </c>
      <c r="B6118" s="24" t="str">
        <f>B6117</f>
        <v>MCKESSON MEDICAL-SURGICAL INC</v>
      </c>
      <c r="C6118" s="25">
        <f>SUBTOTAL(9,C6116:C6117)</f>
        <v>74.319999999999993</v>
      </c>
      <c r="D6118" s="25" t="str">
        <f t="shared" si="96"/>
        <v>TOTAL</v>
      </c>
    </row>
    <row r="6119" spans="1:5" outlineLevel="2" x14ac:dyDescent="0.35">
      <c r="A6119" s="11">
        <v>43812</v>
      </c>
      <c r="B6119" t="s">
        <v>1455</v>
      </c>
      <c r="C6119" s="5">
        <v>125</v>
      </c>
      <c r="D6119" s="25" t="str">
        <f t="shared" si="96"/>
        <v/>
      </c>
      <c r="E6119" t="s">
        <v>77</v>
      </c>
    </row>
    <row r="6120" spans="1:5" outlineLevel="1" x14ac:dyDescent="0.35">
      <c r="A6120" s="24">
        <f>A6119</f>
        <v>43812</v>
      </c>
      <c r="B6120" s="24" t="str">
        <f>B6119</f>
        <v>MCPATRICK NWADINOBI</v>
      </c>
      <c r="C6120" s="25">
        <f>SUBTOTAL(9,C6119:C6119)</f>
        <v>125</v>
      </c>
      <c r="D6120" s="25" t="str">
        <f t="shared" si="96"/>
        <v>TOTAL</v>
      </c>
    </row>
    <row r="6121" spans="1:5" outlineLevel="2" x14ac:dyDescent="0.35">
      <c r="A6121" s="11">
        <v>43812</v>
      </c>
      <c r="B6121" t="s">
        <v>808</v>
      </c>
      <c r="C6121" s="5">
        <v>888</v>
      </c>
      <c r="D6121" s="25" t="str">
        <f t="shared" si="96"/>
        <v/>
      </c>
      <c r="E6121" t="s">
        <v>79</v>
      </c>
    </row>
    <row r="6122" spans="1:5" outlineLevel="2" x14ac:dyDescent="0.35">
      <c r="A6122" s="11">
        <v>43812</v>
      </c>
      <c r="B6122" t="s">
        <v>808</v>
      </c>
      <c r="C6122" s="5">
        <v>888</v>
      </c>
      <c r="D6122" s="25" t="str">
        <f t="shared" si="96"/>
        <v/>
      </c>
      <c r="E6122" t="s">
        <v>79</v>
      </c>
    </row>
    <row r="6123" spans="1:5" outlineLevel="2" x14ac:dyDescent="0.35">
      <c r="A6123" s="11">
        <v>43812</v>
      </c>
      <c r="B6123" t="s">
        <v>808</v>
      </c>
      <c r="C6123" s="5">
        <v>132</v>
      </c>
      <c r="D6123" s="25" t="str">
        <f t="shared" si="96"/>
        <v/>
      </c>
      <c r="E6123" t="s">
        <v>79</v>
      </c>
    </row>
    <row r="6124" spans="1:5" outlineLevel="2" x14ac:dyDescent="0.35">
      <c r="A6124" s="11">
        <v>43812</v>
      </c>
      <c r="B6124" t="s">
        <v>808</v>
      </c>
      <c r="C6124" s="5">
        <v>1452</v>
      </c>
      <c r="D6124" s="25" t="str">
        <f t="shared" si="96"/>
        <v/>
      </c>
      <c r="E6124" t="s">
        <v>79</v>
      </c>
    </row>
    <row r="6125" spans="1:5" outlineLevel="1" x14ac:dyDescent="0.35">
      <c r="A6125" s="24">
        <f>A6124</f>
        <v>43812</v>
      </c>
      <c r="B6125" s="24" t="str">
        <f>B6124</f>
        <v>MEADOWBROOK FARMS LP</v>
      </c>
      <c r="C6125" s="25">
        <f>SUBTOTAL(9,C6121:C6124)</f>
        <v>3360</v>
      </c>
      <c r="D6125" s="25" t="str">
        <f t="shared" si="96"/>
        <v>TOTAL</v>
      </c>
    </row>
    <row r="6126" spans="1:5" outlineLevel="2" x14ac:dyDescent="0.35">
      <c r="A6126" s="11">
        <v>43812</v>
      </c>
      <c r="B6126" t="s">
        <v>225</v>
      </c>
      <c r="C6126" s="5">
        <v>968.54</v>
      </c>
      <c r="D6126" s="25" t="str">
        <f t="shared" si="96"/>
        <v/>
      </c>
      <c r="E6126" t="s">
        <v>79</v>
      </c>
    </row>
    <row r="6127" spans="1:5" outlineLevel="2" x14ac:dyDescent="0.35">
      <c r="A6127" s="11">
        <v>43812</v>
      </c>
      <c r="B6127" t="s">
        <v>225</v>
      </c>
      <c r="C6127" s="5">
        <v>504.96</v>
      </c>
      <c r="D6127" s="25" t="str">
        <f t="shared" si="96"/>
        <v/>
      </c>
      <c r="E6127" t="s">
        <v>79</v>
      </c>
    </row>
    <row r="6128" spans="1:5" outlineLevel="2" x14ac:dyDescent="0.35">
      <c r="A6128" s="11">
        <v>43812</v>
      </c>
      <c r="B6128" t="s">
        <v>225</v>
      </c>
      <c r="C6128" s="5">
        <v>19.23</v>
      </c>
      <c r="D6128" s="25" t="str">
        <f t="shared" si="96"/>
        <v/>
      </c>
      <c r="E6128" t="s">
        <v>79</v>
      </c>
    </row>
    <row r="6129" spans="1:5" outlineLevel="2" x14ac:dyDescent="0.35">
      <c r="A6129" s="11">
        <v>43812</v>
      </c>
      <c r="B6129" t="s">
        <v>225</v>
      </c>
      <c r="C6129" s="5">
        <v>753.2</v>
      </c>
      <c r="D6129" s="25" t="str">
        <f t="shared" si="96"/>
        <v/>
      </c>
      <c r="E6129" t="s">
        <v>79</v>
      </c>
    </row>
    <row r="6130" spans="1:5" outlineLevel="2" x14ac:dyDescent="0.35">
      <c r="A6130" s="11">
        <v>43812</v>
      </c>
      <c r="B6130" t="s">
        <v>225</v>
      </c>
      <c r="C6130" s="5">
        <v>235.62</v>
      </c>
      <c r="D6130" s="25" t="str">
        <f t="shared" si="96"/>
        <v/>
      </c>
      <c r="E6130" t="s">
        <v>79</v>
      </c>
    </row>
    <row r="6131" spans="1:5" outlineLevel="2" x14ac:dyDescent="0.35">
      <c r="A6131" s="11">
        <v>43812</v>
      </c>
      <c r="B6131" t="s">
        <v>225</v>
      </c>
      <c r="C6131" s="5">
        <v>750.4</v>
      </c>
      <c r="D6131" s="25" t="str">
        <f t="shared" si="96"/>
        <v/>
      </c>
      <c r="E6131" t="s">
        <v>79</v>
      </c>
    </row>
    <row r="6132" spans="1:5" outlineLevel="2" x14ac:dyDescent="0.35">
      <c r="A6132" s="11">
        <v>43812</v>
      </c>
      <c r="B6132" t="s">
        <v>225</v>
      </c>
      <c r="C6132" s="5">
        <v>110.01</v>
      </c>
      <c r="D6132" s="25" t="str">
        <f t="shared" si="96"/>
        <v/>
      </c>
      <c r="E6132" t="s">
        <v>79</v>
      </c>
    </row>
    <row r="6133" spans="1:5" outlineLevel="2" x14ac:dyDescent="0.35">
      <c r="A6133" s="11">
        <v>43812</v>
      </c>
      <c r="B6133" t="s">
        <v>225</v>
      </c>
      <c r="C6133" s="5">
        <v>700</v>
      </c>
      <c r="D6133" s="25" t="str">
        <f t="shared" si="96"/>
        <v/>
      </c>
      <c r="E6133" t="s">
        <v>79</v>
      </c>
    </row>
    <row r="6134" spans="1:5" outlineLevel="2" x14ac:dyDescent="0.35">
      <c r="A6134" s="11">
        <v>43812</v>
      </c>
      <c r="B6134" t="s">
        <v>225</v>
      </c>
      <c r="C6134" s="5">
        <v>235</v>
      </c>
      <c r="D6134" s="25" t="str">
        <f t="shared" si="96"/>
        <v/>
      </c>
      <c r="E6134" t="s">
        <v>79</v>
      </c>
    </row>
    <row r="6135" spans="1:5" outlineLevel="2" x14ac:dyDescent="0.35">
      <c r="A6135" s="11">
        <v>43812</v>
      </c>
      <c r="B6135" t="s">
        <v>225</v>
      </c>
      <c r="C6135" s="5">
        <v>91.36</v>
      </c>
      <c r="D6135" s="25" t="str">
        <f t="shared" si="96"/>
        <v/>
      </c>
      <c r="E6135" t="s">
        <v>79</v>
      </c>
    </row>
    <row r="6136" spans="1:5" outlineLevel="2" x14ac:dyDescent="0.35">
      <c r="A6136" s="11">
        <v>43812</v>
      </c>
      <c r="B6136" t="s">
        <v>225</v>
      </c>
      <c r="C6136" s="5">
        <v>864.39</v>
      </c>
      <c r="D6136" s="25" t="str">
        <f t="shared" si="96"/>
        <v/>
      </c>
      <c r="E6136" t="s">
        <v>79</v>
      </c>
    </row>
    <row r="6137" spans="1:5" outlineLevel="2" x14ac:dyDescent="0.35">
      <c r="A6137" s="11">
        <v>43812</v>
      </c>
      <c r="B6137" t="s">
        <v>225</v>
      </c>
      <c r="C6137" s="5">
        <v>75</v>
      </c>
      <c r="D6137" s="25" t="str">
        <f t="shared" si="96"/>
        <v/>
      </c>
      <c r="E6137" t="s">
        <v>79</v>
      </c>
    </row>
    <row r="6138" spans="1:5" outlineLevel="2" x14ac:dyDescent="0.35">
      <c r="A6138" s="11">
        <v>43812</v>
      </c>
      <c r="B6138" t="s">
        <v>225</v>
      </c>
      <c r="C6138" s="5">
        <v>22.1</v>
      </c>
      <c r="D6138" s="25" t="str">
        <f t="shared" si="96"/>
        <v/>
      </c>
      <c r="E6138" t="s">
        <v>79</v>
      </c>
    </row>
    <row r="6139" spans="1:5" outlineLevel="1" x14ac:dyDescent="0.35">
      <c r="A6139" s="24">
        <f>A6138</f>
        <v>43812</v>
      </c>
      <c r="B6139" s="24" t="str">
        <f>B6138</f>
        <v>MEDCO SUPPLY COMPANY</v>
      </c>
      <c r="C6139" s="25">
        <f>SUBTOTAL(9,C6126:C6138)</f>
        <v>5329.8100000000013</v>
      </c>
      <c r="D6139" s="25" t="str">
        <f t="shared" si="96"/>
        <v>TOTAL</v>
      </c>
    </row>
    <row r="6140" spans="1:5" outlineLevel="2" x14ac:dyDescent="0.35">
      <c r="A6140" s="11">
        <v>43812</v>
      </c>
      <c r="B6140" t="s">
        <v>1456</v>
      </c>
      <c r="C6140" s="5">
        <v>125</v>
      </c>
      <c r="D6140" s="25" t="str">
        <f t="shared" si="96"/>
        <v/>
      </c>
      <c r="E6140" t="s">
        <v>77</v>
      </c>
    </row>
    <row r="6141" spans="1:5" outlineLevel="1" x14ac:dyDescent="0.35">
      <c r="A6141" s="24">
        <f>A6140</f>
        <v>43812</v>
      </c>
      <c r="B6141" s="24" t="str">
        <f>B6140</f>
        <v>BRUCE E MELVILLE</v>
      </c>
      <c r="C6141" s="25">
        <f>SUBTOTAL(9,C6140:C6140)</f>
        <v>125</v>
      </c>
      <c r="D6141" s="25" t="str">
        <f t="shared" si="96"/>
        <v>TOTAL</v>
      </c>
    </row>
    <row r="6142" spans="1:5" outlineLevel="2" x14ac:dyDescent="0.35">
      <c r="A6142" s="11">
        <v>43812</v>
      </c>
      <c r="B6142" t="s">
        <v>272</v>
      </c>
      <c r="C6142" s="5">
        <v>69693.16</v>
      </c>
      <c r="D6142" s="25" t="str">
        <f t="shared" si="96"/>
        <v/>
      </c>
      <c r="E6142" t="s">
        <v>182</v>
      </c>
    </row>
    <row r="6143" spans="1:5" outlineLevel="1" x14ac:dyDescent="0.35">
      <c r="A6143" s="24">
        <f>A6142</f>
        <v>43812</v>
      </c>
      <c r="B6143" s="24" t="str">
        <f>B6142</f>
        <v>MIDAMERICAN ENERGY SERVICES LLC</v>
      </c>
      <c r="C6143" s="25">
        <f>SUBTOTAL(9,C6142:C6142)</f>
        <v>69693.16</v>
      </c>
      <c r="D6143" s="25" t="str">
        <f t="shared" si="96"/>
        <v>TOTAL</v>
      </c>
    </row>
    <row r="6144" spans="1:5" outlineLevel="2" x14ac:dyDescent="0.35">
      <c r="A6144" s="11">
        <v>43812</v>
      </c>
      <c r="B6144" t="s">
        <v>335</v>
      </c>
      <c r="C6144" s="5">
        <v>330</v>
      </c>
      <c r="D6144" s="25" t="str">
        <f t="shared" si="96"/>
        <v/>
      </c>
      <c r="E6144" t="s">
        <v>89</v>
      </c>
    </row>
    <row r="6145" spans="1:5" outlineLevel="2" x14ac:dyDescent="0.35">
      <c r="A6145" s="11">
        <v>43812</v>
      </c>
      <c r="B6145" t="s">
        <v>335</v>
      </c>
      <c r="C6145" s="5">
        <v>460</v>
      </c>
      <c r="D6145" s="25" t="str">
        <f t="shared" si="96"/>
        <v/>
      </c>
      <c r="E6145" t="s">
        <v>111</v>
      </c>
    </row>
    <row r="6146" spans="1:5" outlineLevel="1" x14ac:dyDescent="0.35">
      <c r="A6146" s="24">
        <f>A6145</f>
        <v>43812</v>
      </c>
      <c r="B6146" s="24" t="str">
        <f>B6145</f>
        <v>MIDWAY FOOD MARKET</v>
      </c>
      <c r="C6146" s="25">
        <f>SUBTOTAL(9,C6144:C6145)</f>
        <v>790</v>
      </c>
      <c r="D6146" s="25" t="str">
        <f t="shared" si="96"/>
        <v>TOTAL</v>
      </c>
    </row>
    <row r="6147" spans="1:5" outlineLevel="2" x14ac:dyDescent="0.35">
      <c r="A6147" s="11">
        <v>43812</v>
      </c>
      <c r="B6147" t="s">
        <v>454</v>
      </c>
      <c r="C6147" s="5">
        <v>42.85</v>
      </c>
      <c r="D6147" s="25" t="str">
        <f t="shared" si="96"/>
        <v/>
      </c>
      <c r="E6147" t="s">
        <v>79</v>
      </c>
    </row>
    <row r="6148" spans="1:5" outlineLevel="1" x14ac:dyDescent="0.35">
      <c r="A6148" s="24">
        <f>A6147</f>
        <v>43812</v>
      </c>
      <c r="B6148" s="24" t="str">
        <f>B6147</f>
        <v>MIDWEST TECHNOLOGY PRODUCTS</v>
      </c>
      <c r="C6148" s="25">
        <f>SUBTOTAL(9,C6147:C6147)</f>
        <v>42.85</v>
      </c>
      <c r="D6148" s="25" t="str">
        <f t="shared" si="96"/>
        <v>TOTAL</v>
      </c>
    </row>
    <row r="6149" spans="1:5" outlineLevel="2" x14ac:dyDescent="0.35">
      <c r="A6149" s="11">
        <v>43812</v>
      </c>
      <c r="B6149" t="s">
        <v>810</v>
      </c>
      <c r="C6149" s="5">
        <v>135</v>
      </c>
      <c r="D6149" s="25" t="str">
        <f t="shared" si="96"/>
        <v/>
      </c>
      <c r="E6149" t="s">
        <v>77</v>
      </c>
    </row>
    <row r="6150" spans="1:5" outlineLevel="1" x14ac:dyDescent="0.35">
      <c r="A6150" s="24">
        <f>A6149</f>
        <v>43812</v>
      </c>
      <c r="B6150" s="24" t="str">
        <f>B6149</f>
        <v>DONALD MILBOURN</v>
      </c>
      <c r="C6150" s="25">
        <f>SUBTOTAL(9,C6149:C6149)</f>
        <v>135</v>
      </c>
      <c r="D6150" s="25" t="str">
        <f t="shared" si="96"/>
        <v>TOTAL</v>
      </c>
    </row>
    <row r="6151" spans="1:5" outlineLevel="2" x14ac:dyDescent="0.35">
      <c r="A6151" s="11">
        <v>43812</v>
      </c>
      <c r="B6151" t="s">
        <v>1457</v>
      </c>
      <c r="C6151" s="5">
        <v>150</v>
      </c>
      <c r="D6151" s="25" t="str">
        <f t="shared" si="96"/>
        <v/>
      </c>
      <c r="E6151" t="s">
        <v>77</v>
      </c>
    </row>
    <row r="6152" spans="1:5" outlineLevel="1" x14ac:dyDescent="0.35">
      <c r="A6152" s="24">
        <f>A6151</f>
        <v>43812</v>
      </c>
      <c r="B6152" s="24" t="str">
        <f>B6151</f>
        <v>BRIAN NOEL MILLS</v>
      </c>
      <c r="C6152" s="25">
        <f>SUBTOTAL(9,C6151:C6151)</f>
        <v>150</v>
      </c>
      <c r="D6152" s="25" t="str">
        <f t="shared" si="96"/>
        <v>TOTAL</v>
      </c>
    </row>
    <row r="6153" spans="1:5" outlineLevel="2" x14ac:dyDescent="0.35">
      <c r="A6153" s="11">
        <v>43812</v>
      </c>
      <c r="B6153" t="s">
        <v>300</v>
      </c>
      <c r="C6153" s="5">
        <v>125</v>
      </c>
      <c r="D6153" s="25" t="str">
        <f t="shared" si="96"/>
        <v/>
      </c>
      <c r="E6153" t="s">
        <v>77</v>
      </c>
    </row>
    <row r="6154" spans="1:5" outlineLevel="2" x14ac:dyDescent="0.35">
      <c r="A6154" s="11">
        <v>43812</v>
      </c>
      <c r="B6154" t="s">
        <v>300</v>
      </c>
      <c r="C6154" s="5">
        <v>125</v>
      </c>
      <c r="D6154" s="25" t="str">
        <f t="shared" si="96"/>
        <v/>
      </c>
      <c r="E6154" t="s">
        <v>77</v>
      </c>
    </row>
    <row r="6155" spans="1:5" outlineLevel="1" x14ac:dyDescent="0.35">
      <c r="A6155" s="24">
        <f>A6154</f>
        <v>43812</v>
      </c>
      <c r="B6155" s="24" t="str">
        <f>B6154</f>
        <v>HOOMAN MISSAGHY</v>
      </c>
      <c r="C6155" s="25">
        <f>SUBTOTAL(9,C6153:C6154)</f>
        <v>250</v>
      </c>
      <c r="D6155" s="25" t="str">
        <f t="shared" si="96"/>
        <v>TOTAL</v>
      </c>
    </row>
    <row r="6156" spans="1:5" outlineLevel="2" x14ac:dyDescent="0.35">
      <c r="A6156" s="11">
        <v>43812</v>
      </c>
      <c r="B6156" t="s">
        <v>218</v>
      </c>
      <c r="C6156" s="5">
        <v>264.95999999999998</v>
      </c>
      <c r="D6156" s="25" t="str">
        <f t="shared" si="96"/>
        <v/>
      </c>
      <c r="E6156" t="s">
        <v>97</v>
      </c>
    </row>
    <row r="6157" spans="1:5" outlineLevel="2" x14ac:dyDescent="0.35">
      <c r="A6157" s="11">
        <v>43812</v>
      </c>
      <c r="B6157" t="s">
        <v>218</v>
      </c>
      <c r="C6157" s="5">
        <v>640.6</v>
      </c>
      <c r="D6157" s="25" t="str">
        <f t="shared" si="96"/>
        <v/>
      </c>
      <c r="E6157" t="s">
        <v>97</v>
      </c>
    </row>
    <row r="6158" spans="1:5" outlineLevel="2" x14ac:dyDescent="0.35">
      <c r="A6158" s="11">
        <v>43812</v>
      </c>
      <c r="B6158" t="s">
        <v>218</v>
      </c>
      <c r="C6158" s="5">
        <v>589.6</v>
      </c>
      <c r="D6158" s="25" t="str">
        <f t="shared" si="96"/>
        <v/>
      </c>
      <c r="E6158" t="s">
        <v>97</v>
      </c>
    </row>
    <row r="6159" spans="1:5" outlineLevel="2" x14ac:dyDescent="0.35">
      <c r="A6159" s="11">
        <v>43812</v>
      </c>
      <c r="B6159" t="s">
        <v>218</v>
      </c>
      <c r="C6159" s="5">
        <v>589.6</v>
      </c>
      <c r="D6159" s="25" t="str">
        <f t="shared" si="96"/>
        <v/>
      </c>
      <c r="E6159" t="s">
        <v>97</v>
      </c>
    </row>
    <row r="6160" spans="1:5" outlineLevel="2" x14ac:dyDescent="0.35">
      <c r="A6160" s="11">
        <v>43812</v>
      </c>
      <c r="B6160" t="s">
        <v>218</v>
      </c>
      <c r="C6160" s="5">
        <v>382.6</v>
      </c>
      <c r="D6160" s="25" t="str">
        <f t="shared" si="96"/>
        <v/>
      </c>
      <c r="E6160" t="s">
        <v>97</v>
      </c>
    </row>
    <row r="6161" spans="1:5" outlineLevel="1" x14ac:dyDescent="0.35">
      <c r="A6161" s="24">
        <f>A6160</f>
        <v>43812</v>
      </c>
      <c r="B6161" s="24" t="str">
        <f>B6160</f>
        <v>MISSY'S TRAVEL</v>
      </c>
      <c r="C6161" s="25">
        <f>SUBTOTAL(9,C6156:C6160)</f>
        <v>2467.3599999999997</v>
      </c>
      <c r="D6161" s="25" t="str">
        <f t="shared" si="96"/>
        <v>TOTAL</v>
      </c>
    </row>
    <row r="6162" spans="1:5" outlineLevel="2" x14ac:dyDescent="0.35">
      <c r="A6162" s="11">
        <v>43812</v>
      </c>
      <c r="B6162" t="s">
        <v>1458</v>
      </c>
      <c r="C6162" s="5">
        <v>115</v>
      </c>
      <c r="D6162" s="25" t="str">
        <f t="shared" si="96"/>
        <v/>
      </c>
      <c r="E6162" t="s">
        <v>77</v>
      </c>
    </row>
    <row r="6163" spans="1:5" outlineLevel="2" x14ac:dyDescent="0.35">
      <c r="A6163" s="11">
        <v>43812</v>
      </c>
      <c r="B6163" t="s">
        <v>1458</v>
      </c>
      <c r="C6163" s="5">
        <v>115</v>
      </c>
      <c r="D6163" s="25" t="str">
        <f t="shared" si="96"/>
        <v/>
      </c>
      <c r="E6163" t="s">
        <v>77</v>
      </c>
    </row>
    <row r="6164" spans="1:5" outlineLevel="1" x14ac:dyDescent="0.35">
      <c r="A6164" s="24">
        <f>A6163</f>
        <v>43812</v>
      </c>
      <c r="B6164" s="24" t="str">
        <f>B6163</f>
        <v>CODY MOORE</v>
      </c>
      <c r="C6164" s="25">
        <f>SUBTOTAL(9,C6162:C6163)</f>
        <v>230</v>
      </c>
      <c r="D6164" s="25" t="str">
        <f t="shared" si="96"/>
        <v>TOTAL</v>
      </c>
    </row>
    <row r="6165" spans="1:5" outlineLevel="2" x14ac:dyDescent="0.35">
      <c r="A6165" s="11">
        <v>43812</v>
      </c>
      <c r="B6165" t="s">
        <v>1459</v>
      </c>
      <c r="C6165" s="5">
        <v>2050</v>
      </c>
      <c r="D6165" s="25" t="str">
        <f t="shared" si="96"/>
        <v/>
      </c>
      <c r="E6165" t="s">
        <v>79</v>
      </c>
    </row>
    <row r="6166" spans="1:5" outlineLevel="1" x14ac:dyDescent="0.35">
      <c r="A6166" s="24">
        <f>A6165</f>
        <v>43812</v>
      </c>
      <c r="B6166" s="24" t="str">
        <f>B6165</f>
        <v>MORGAN LIVESTOCK EQUIPMENT SALES INC</v>
      </c>
      <c r="C6166" s="25">
        <f>SUBTOTAL(9,C6165:C6165)</f>
        <v>2050</v>
      </c>
      <c r="D6166" s="25" t="str">
        <f t="shared" ref="D6166:D6229" si="97">IF(E6166="","TOTAL","")</f>
        <v>TOTAL</v>
      </c>
    </row>
    <row r="6167" spans="1:5" outlineLevel="2" x14ac:dyDescent="0.35">
      <c r="A6167" s="11">
        <v>43812</v>
      </c>
      <c r="B6167" t="s">
        <v>1460</v>
      </c>
      <c r="C6167" s="5">
        <v>150</v>
      </c>
      <c r="D6167" s="25" t="str">
        <f t="shared" si="97"/>
        <v/>
      </c>
      <c r="E6167" t="s">
        <v>77</v>
      </c>
    </row>
    <row r="6168" spans="1:5" outlineLevel="1" x14ac:dyDescent="0.35">
      <c r="A6168" s="24">
        <f>A6167</f>
        <v>43812</v>
      </c>
      <c r="B6168" s="24" t="str">
        <f>B6167</f>
        <v>RONNIE MORGAN II</v>
      </c>
      <c r="C6168" s="25">
        <f>SUBTOTAL(9,C6167:C6167)</f>
        <v>150</v>
      </c>
      <c r="D6168" s="25" t="str">
        <f t="shared" si="97"/>
        <v>TOTAL</v>
      </c>
    </row>
    <row r="6169" spans="1:5" outlineLevel="2" x14ac:dyDescent="0.35">
      <c r="A6169" s="11">
        <v>43812</v>
      </c>
      <c r="B6169" t="s">
        <v>536</v>
      </c>
      <c r="C6169" s="5">
        <v>150</v>
      </c>
      <c r="D6169" s="25" t="str">
        <f t="shared" si="97"/>
        <v/>
      </c>
      <c r="E6169" t="s">
        <v>77</v>
      </c>
    </row>
    <row r="6170" spans="1:5" outlineLevel="1" x14ac:dyDescent="0.35">
      <c r="A6170" s="24">
        <f>A6169</f>
        <v>43812</v>
      </c>
      <c r="B6170" s="24" t="str">
        <f>B6169</f>
        <v>RONNIE MORGAN</v>
      </c>
      <c r="C6170" s="25">
        <f>SUBTOTAL(9,C6169:C6169)</f>
        <v>150</v>
      </c>
      <c r="D6170" s="25" t="str">
        <f t="shared" si="97"/>
        <v>TOTAL</v>
      </c>
    </row>
    <row r="6171" spans="1:5" outlineLevel="2" x14ac:dyDescent="0.35">
      <c r="A6171" s="11">
        <v>43812</v>
      </c>
      <c r="B6171" t="s">
        <v>503</v>
      </c>
      <c r="C6171" s="5">
        <v>141.26</v>
      </c>
      <c r="D6171" s="25" t="str">
        <f t="shared" si="97"/>
        <v/>
      </c>
      <c r="E6171" t="s">
        <v>79</v>
      </c>
    </row>
    <row r="6172" spans="1:5" outlineLevel="2" x14ac:dyDescent="0.35">
      <c r="A6172" s="11">
        <v>43812</v>
      </c>
      <c r="B6172" t="s">
        <v>503</v>
      </c>
      <c r="C6172" s="5">
        <v>809.88</v>
      </c>
      <c r="D6172" s="25" t="str">
        <f t="shared" si="97"/>
        <v/>
      </c>
      <c r="E6172" t="s">
        <v>81</v>
      </c>
    </row>
    <row r="6173" spans="1:5" outlineLevel="2" x14ac:dyDescent="0.35">
      <c r="A6173" s="11">
        <v>43812</v>
      </c>
      <c r="B6173" t="s">
        <v>503</v>
      </c>
      <c r="C6173" s="5">
        <v>588</v>
      </c>
      <c r="D6173" s="25" t="str">
        <f t="shared" si="97"/>
        <v/>
      </c>
      <c r="E6173" t="s">
        <v>81</v>
      </c>
    </row>
    <row r="6174" spans="1:5" outlineLevel="2" x14ac:dyDescent="0.35">
      <c r="A6174" s="11">
        <v>43812</v>
      </c>
      <c r="B6174" t="s">
        <v>503</v>
      </c>
      <c r="C6174" s="5">
        <v>62.55</v>
      </c>
      <c r="D6174" s="25" t="str">
        <f t="shared" si="97"/>
        <v/>
      </c>
      <c r="E6174" t="s">
        <v>81</v>
      </c>
    </row>
    <row r="6175" spans="1:5" outlineLevel="1" x14ac:dyDescent="0.35">
      <c r="A6175" s="24">
        <f>A6174</f>
        <v>43812</v>
      </c>
      <c r="B6175" s="24" t="str">
        <f>B6174</f>
        <v>MORRISON SUPPLY COMPANY LLC</v>
      </c>
      <c r="C6175" s="25">
        <f>SUBTOTAL(9,C6171:C6174)</f>
        <v>1601.6899999999998</v>
      </c>
      <c r="D6175" s="25" t="str">
        <f t="shared" si="97"/>
        <v>TOTAL</v>
      </c>
    </row>
    <row r="6176" spans="1:5" outlineLevel="2" x14ac:dyDescent="0.35">
      <c r="A6176" s="11">
        <v>43812</v>
      </c>
      <c r="B6176" t="s">
        <v>504</v>
      </c>
      <c r="C6176" s="5">
        <v>600</v>
      </c>
      <c r="D6176" s="25" t="str">
        <f t="shared" si="97"/>
        <v/>
      </c>
      <c r="E6176" t="s">
        <v>77</v>
      </c>
    </row>
    <row r="6177" spans="1:5" outlineLevel="1" x14ac:dyDescent="0.35">
      <c r="A6177" s="24">
        <f>A6176</f>
        <v>43812</v>
      </c>
      <c r="B6177" s="24" t="str">
        <f>B6176</f>
        <v>ANDREW MORITZ</v>
      </c>
      <c r="C6177" s="25">
        <f>SUBTOTAL(9,C6176:C6176)</f>
        <v>600</v>
      </c>
      <c r="D6177" s="25" t="str">
        <f t="shared" si="97"/>
        <v>TOTAL</v>
      </c>
    </row>
    <row r="6178" spans="1:5" outlineLevel="2" x14ac:dyDescent="0.35">
      <c r="A6178" s="11">
        <v>43812</v>
      </c>
      <c r="B6178" t="s">
        <v>1461</v>
      </c>
      <c r="C6178" s="5">
        <v>26625.759999999998</v>
      </c>
      <c r="D6178" s="25" t="str">
        <f t="shared" si="97"/>
        <v/>
      </c>
      <c r="E6178" t="s">
        <v>79</v>
      </c>
    </row>
    <row r="6179" spans="1:5" outlineLevel="1" x14ac:dyDescent="0.35">
      <c r="A6179" s="24">
        <f>A6178</f>
        <v>43812</v>
      </c>
      <c r="B6179" s="24" t="str">
        <f>B6178</f>
        <v>MOTOROLA</v>
      </c>
      <c r="C6179" s="25">
        <f>SUBTOTAL(9,C6178:C6178)</f>
        <v>26625.759999999998</v>
      </c>
      <c r="D6179" s="25" t="str">
        <f t="shared" si="97"/>
        <v>TOTAL</v>
      </c>
    </row>
    <row r="6180" spans="1:5" outlineLevel="2" x14ac:dyDescent="0.35">
      <c r="A6180" s="11">
        <v>43812</v>
      </c>
      <c r="B6180" t="s">
        <v>505</v>
      </c>
      <c r="C6180" s="5">
        <v>47.55</v>
      </c>
      <c r="D6180" s="25" t="str">
        <f t="shared" si="97"/>
        <v/>
      </c>
      <c r="E6180" t="s">
        <v>81</v>
      </c>
    </row>
    <row r="6181" spans="1:5" outlineLevel="2" x14ac:dyDescent="0.35">
      <c r="A6181" s="11">
        <v>43812</v>
      </c>
      <c r="B6181" t="s">
        <v>505</v>
      </c>
      <c r="C6181" s="5">
        <v>100.69</v>
      </c>
      <c r="D6181" s="25" t="str">
        <f t="shared" si="97"/>
        <v/>
      </c>
      <c r="E6181" t="s">
        <v>81</v>
      </c>
    </row>
    <row r="6182" spans="1:5" outlineLevel="2" x14ac:dyDescent="0.35">
      <c r="A6182" s="11">
        <v>43812</v>
      </c>
      <c r="B6182" t="s">
        <v>505</v>
      </c>
      <c r="C6182" s="5">
        <v>37.619999999999997</v>
      </c>
      <c r="D6182" s="25" t="str">
        <f t="shared" si="97"/>
        <v/>
      </c>
      <c r="E6182" t="s">
        <v>81</v>
      </c>
    </row>
    <row r="6183" spans="1:5" outlineLevel="2" x14ac:dyDescent="0.35">
      <c r="A6183" s="11">
        <v>43812</v>
      </c>
      <c r="B6183" t="s">
        <v>505</v>
      </c>
      <c r="C6183" s="5">
        <v>25.08</v>
      </c>
      <c r="D6183" s="25" t="str">
        <f t="shared" si="97"/>
        <v/>
      </c>
      <c r="E6183" t="s">
        <v>81</v>
      </c>
    </row>
    <row r="6184" spans="1:5" outlineLevel="1" x14ac:dyDescent="0.35">
      <c r="A6184" s="24">
        <f>A6183</f>
        <v>43812</v>
      </c>
      <c r="B6184" s="24" t="str">
        <f>B6183</f>
        <v>MSC INDUSTRIAL SUPPLY CO</v>
      </c>
      <c r="C6184" s="25">
        <f>SUBTOTAL(9,C6180:C6183)</f>
        <v>210.94</v>
      </c>
      <c r="D6184" s="25" t="str">
        <f t="shared" si="97"/>
        <v>TOTAL</v>
      </c>
    </row>
    <row r="6185" spans="1:5" outlineLevel="2" x14ac:dyDescent="0.35">
      <c r="A6185" s="11">
        <v>43812</v>
      </c>
      <c r="B6185" t="s">
        <v>1462</v>
      </c>
      <c r="C6185" s="5">
        <v>111.89</v>
      </c>
      <c r="D6185" s="25" t="str">
        <f t="shared" si="97"/>
        <v/>
      </c>
      <c r="E6185" t="s">
        <v>79</v>
      </c>
    </row>
    <row r="6186" spans="1:5" outlineLevel="2" x14ac:dyDescent="0.35">
      <c r="A6186" s="11">
        <v>43812</v>
      </c>
      <c r="B6186" t="s">
        <v>1462</v>
      </c>
      <c r="C6186" s="5">
        <v>42.91</v>
      </c>
      <c r="D6186" s="25" t="str">
        <f t="shared" si="97"/>
        <v/>
      </c>
      <c r="E6186" t="s">
        <v>79</v>
      </c>
    </row>
    <row r="6187" spans="1:5" outlineLevel="1" x14ac:dyDescent="0.35">
      <c r="A6187" s="24">
        <f>A6186</f>
        <v>43812</v>
      </c>
      <c r="B6187" s="24" t="str">
        <f>B6186</f>
        <v>MUD HOLE CUSTOM TACKLE INC</v>
      </c>
      <c r="C6187" s="25">
        <f>SUBTOTAL(9,C6185:C6186)</f>
        <v>154.80000000000001</v>
      </c>
      <c r="D6187" s="25" t="str">
        <f t="shared" si="97"/>
        <v>TOTAL</v>
      </c>
    </row>
    <row r="6188" spans="1:5" outlineLevel="2" x14ac:dyDescent="0.35">
      <c r="A6188" s="11">
        <v>43812</v>
      </c>
      <c r="B6188" t="s">
        <v>462</v>
      </c>
      <c r="C6188" s="5">
        <v>70</v>
      </c>
      <c r="D6188" s="25" t="str">
        <f t="shared" si="97"/>
        <v/>
      </c>
      <c r="E6188" t="s">
        <v>77</v>
      </c>
    </row>
    <row r="6189" spans="1:5" outlineLevel="1" x14ac:dyDescent="0.35">
      <c r="A6189" s="24">
        <f>A6188</f>
        <v>43812</v>
      </c>
      <c r="B6189" s="24" t="str">
        <f>B6188</f>
        <v>MICHAEL MURPHY</v>
      </c>
      <c r="C6189" s="25">
        <f>SUBTOTAL(9,C6188:C6188)</f>
        <v>70</v>
      </c>
      <c r="D6189" s="25" t="str">
        <f t="shared" si="97"/>
        <v>TOTAL</v>
      </c>
    </row>
    <row r="6190" spans="1:5" outlineLevel="2" x14ac:dyDescent="0.35">
      <c r="A6190" s="11">
        <v>43812</v>
      </c>
      <c r="B6190" t="s">
        <v>237</v>
      </c>
      <c r="C6190" s="5">
        <v>51.11</v>
      </c>
      <c r="D6190" s="25" t="str">
        <f t="shared" si="97"/>
        <v/>
      </c>
      <c r="E6190" t="s">
        <v>79</v>
      </c>
    </row>
    <row r="6191" spans="1:5" outlineLevel="1" x14ac:dyDescent="0.35">
      <c r="A6191" s="24">
        <f>A6190</f>
        <v>43812</v>
      </c>
      <c r="B6191" s="24" t="str">
        <f>B6190</f>
        <v>MUSIC IN MOTION</v>
      </c>
      <c r="C6191" s="25">
        <f>SUBTOTAL(9,C6190:C6190)</f>
        <v>51.11</v>
      </c>
      <c r="D6191" s="25" t="str">
        <f t="shared" si="97"/>
        <v>TOTAL</v>
      </c>
    </row>
    <row r="6192" spans="1:5" outlineLevel="2" x14ac:dyDescent="0.35">
      <c r="A6192" s="11">
        <v>43812</v>
      </c>
      <c r="B6192" t="s">
        <v>1463</v>
      </c>
      <c r="C6192" s="5">
        <v>285</v>
      </c>
      <c r="D6192" s="25" t="str">
        <f t="shared" si="97"/>
        <v/>
      </c>
      <c r="E6192" t="s">
        <v>83</v>
      </c>
    </row>
    <row r="6193" spans="1:5" outlineLevel="1" x14ac:dyDescent="0.35">
      <c r="A6193" s="24">
        <f>A6192</f>
        <v>43812</v>
      </c>
      <c r="B6193" s="24" t="str">
        <f>B6192</f>
        <v>N S P R A</v>
      </c>
      <c r="C6193" s="25">
        <f>SUBTOTAL(9,C6192:C6192)</f>
        <v>285</v>
      </c>
      <c r="D6193" s="25" t="str">
        <f t="shared" si="97"/>
        <v>TOTAL</v>
      </c>
    </row>
    <row r="6194" spans="1:5" outlineLevel="2" x14ac:dyDescent="0.35">
      <c r="A6194" s="11">
        <v>43812</v>
      </c>
      <c r="B6194" t="s">
        <v>554</v>
      </c>
      <c r="C6194" s="5">
        <v>840</v>
      </c>
      <c r="D6194" s="25" t="str">
        <f t="shared" si="97"/>
        <v/>
      </c>
      <c r="E6194" t="s">
        <v>82</v>
      </c>
    </row>
    <row r="6195" spans="1:5" outlineLevel="1" x14ac:dyDescent="0.35">
      <c r="A6195" s="24">
        <f>A6194</f>
        <v>43812</v>
      </c>
      <c r="B6195" s="24" t="str">
        <f>B6194</f>
        <v>NATIONAL ASSOCIATION ELEMENTARY SCH</v>
      </c>
      <c r="C6195" s="25">
        <f>SUBTOTAL(9,C6194:C6194)</f>
        <v>840</v>
      </c>
      <c r="D6195" s="25" t="str">
        <f t="shared" si="97"/>
        <v>TOTAL</v>
      </c>
    </row>
    <row r="6196" spans="1:5" outlineLevel="2" x14ac:dyDescent="0.35">
      <c r="A6196" s="11">
        <v>43812</v>
      </c>
      <c r="B6196" t="s">
        <v>36</v>
      </c>
      <c r="C6196" s="5">
        <v>126.16</v>
      </c>
      <c r="D6196" s="25" t="str">
        <f t="shared" si="97"/>
        <v/>
      </c>
      <c r="E6196" t="s">
        <v>79</v>
      </c>
    </row>
    <row r="6197" spans="1:5" outlineLevel="2" x14ac:dyDescent="0.35">
      <c r="A6197" s="11">
        <v>43812</v>
      </c>
      <c r="B6197" t="s">
        <v>36</v>
      </c>
      <c r="C6197" s="5">
        <v>61.77</v>
      </c>
      <c r="D6197" s="25" t="str">
        <f t="shared" si="97"/>
        <v/>
      </c>
      <c r="E6197" t="s">
        <v>79</v>
      </c>
    </row>
    <row r="6198" spans="1:5" outlineLevel="2" x14ac:dyDescent="0.35">
      <c r="A6198" s="11">
        <v>43812</v>
      </c>
      <c r="B6198" t="s">
        <v>36</v>
      </c>
      <c r="C6198" s="5">
        <v>27.21</v>
      </c>
      <c r="D6198" s="25" t="str">
        <f t="shared" si="97"/>
        <v/>
      </c>
      <c r="E6198" t="s">
        <v>79</v>
      </c>
    </row>
    <row r="6199" spans="1:5" outlineLevel="2" x14ac:dyDescent="0.35">
      <c r="A6199" s="11">
        <v>43812</v>
      </c>
      <c r="B6199" t="s">
        <v>36</v>
      </c>
      <c r="C6199" s="5">
        <v>128.4</v>
      </c>
      <c r="D6199" s="25" t="str">
        <f t="shared" si="97"/>
        <v/>
      </c>
      <c r="E6199" t="s">
        <v>79</v>
      </c>
    </row>
    <row r="6200" spans="1:5" outlineLevel="2" x14ac:dyDescent="0.35">
      <c r="A6200" s="11">
        <v>43812</v>
      </c>
      <c r="B6200" t="s">
        <v>36</v>
      </c>
      <c r="C6200" s="5">
        <v>636.9</v>
      </c>
      <c r="D6200" s="25" t="str">
        <f t="shared" si="97"/>
        <v/>
      </c>
      <c r="E6200" t="s">
        <v>79</v>
      </c>
    </row>
    <row r="6201" spans="1:5" outlineLevel="2" x14ac:dyDescent="0.35">
      <c r="A6201" s="11">
        <v>43812</v>
      </c>
      <c r="B6201" t="s">
        <v>36</v>
      </c>
      <c r="C6201" s="5">
        <v>120.68</v>
      </c>
      <c r="D6201" s="25" t="str">
        <f t="shared" si="97"/>
        <v/>
      </c>
      <c r="E6201" t="s">
        <v>79</v>
      </c>
    </row>
    <row r="6202" spans="1:5" outlineLevel="2" x14ac:dyDescent="0.35">
      <c r="A6202" s="11">
        <v>43812</v>
      </c>
      <c r="B6202" t="s">
        <v>36</v>
      </c>
      <c r="C6202" s="5">
        <v>20.079999999999998</v>
      </c>
      <c r="D6202" s="25" t="str">
        <f t="shared" si="97"/>
        <v/>
      </c>
      <c r="E6202" t="s">
        <v>79</v>
      </c>
    </row>
    <row r="6203" spans="1:5" outlineLevel="2" x14ac:dyDescent="0.35">
      <c r="A6203" s="11">
        <v>43812</v>
      </c>
      <c r="B6203" t="s">
        <v>36</v>
      </c>
      <c r="C6203" s="5">
        <v>40.44</v>
      </c>
      <c r="D6203" s="25" t="str">
        <f t="shared" si="97"/>
        <v/>
      </c>
      <c r="E6203" t="s">
        <v>79</v>
      </c>
    </row>
    <row r="6204" spans="1:5" outlineLevel="1" x14ac:dyDescent="0.35">
      <c r="A6204" s="24">
        <f>A6203</f>
        <v>43812</v>
      </c>
      <c r="B6204" s="24" t="str">
        <f>B6203</f>
        <v>NASCO</v>
      </c>
      <c r="C6204" s="25">
        <f>SUBTOTAL(9,C6196:C6203)</f>
        <v>1161.6400000000001</v>
      </c>
      <c r="D6204" s="25" t="str">
        <f t="shared" si="97"/>
        <v>TOTAL</v>
      </c>
    </row>
    <row r="6205" spans="1:5" outlineLevel="2" x14ac:dyDescent="0.35">
      <c r="A6205" s="11">
        <v>43812</v>
      </c>
      <c r="B6205" t="s">
        <v>665</v>
      </c>
      <c r="C6205" s="5">
        <v>159.5</v>
      </c>
      <c r="D6205" s="25" t="str">
        <f t="shared" si="97"/>
        <v/>
      </c>
      <c r="E6205" t="s">
        <v>83</v>
      </c>
    </row>
    <row r="6206" spans="1:5" outlineLevel="1" x14ac:dyDescent="0.35">
      <c r="A6206" s="24">
        <f>A6205</f>
        <v>43812</v>
      </c>
      <c r="B6206" s="24" t="str">
        <f>B6205</f>
        <v>NASN</v>
      </c>
      <c r="C6206" s="25">
        <f>SUBTOTAL(9,C6205:C6205)</f>
        <v>159.5</v>
      </c>
      <c r="D6206" s="25" t="str">
        <f t="shared" si="97"/>
        <v>TOTAL</v>
      </c>
    </row>
    <row r="6207" spans="1:5" outlineLevel="2" x14ac:dyDescent="0.35">
      <c r="A6207" s="11">
        <v>43812</v>
      </c>
      <c r="B6207" t="s">
        <v>1464</v>
      </c>
      <c r="C6207" s="5">
        <v>1956.65</v>
      </c>
      <c r="D6207" s="25" t="str">
        <f t="shared" si="97"/>
        <v/>
      </c>
      <c r="E6207" t="s">
        <v>79</v>
      </c>
    </row>
    <row r="6208" spans="1:5" outlineLevel="1" x14ac:dyDescent="0.35">
      <c r="A6208" s="24">
        <f>A6207</f>
        <v>43812</v>
      </c>
      <c r="B6208" s="24" t="str">
        <f>B6207</f>
        <v>NASSP</v>
      </c>
      <c r="C6208" s="25">
        <f>SUBTOTAL(9,C6207:C6207)</f>
        <v>1956.65</v>
      </c>
      <c r="D6208" s="25" t="str">
        <f t="shared" si="97"/>
        <v>TOTAL</v>
      </c>
    </row>
    <row r="6209" spans="1:5" outlineLevel="2" x14ac:dyDescent="0.35">
      <c r="A6209" s="11">
        <v>43812</v>
      </c>
      <c r="B6209" t="s">
        <v>1465</v>
      </c>
      <c r="C6209" s="5">
        <v>308</v>
      </c>
      <c r="D6209" s="25" t="str">
        <f t="shared" si="97"/>
        <v/>
      </c>
      <c r="E6209" t="s">
        <v>79</v>
      </c>
    </row>
    <row r="6210" spans="1:5" outlineLevel="1" x14ac:dyDescent="0.35">
      <c r="A6210" s="24">
        <f>A6209</f>
        <v>43812</v>
      </c>
      <c r="B6210" s="24" t="str">
        <f>B6209</f>
        <v>NATIONAL ACADEMIC QUIZ TOURNAMENTS</v>
      </c>
      <c r="C6210" s="25">
        <f>SUBTOTAL(9,C6209:C6209)</f>
        <v>308</v>
      </c>
      <c r="D6210" s="25" t="str">
        <f t="shared" si="97"/>
        <v>TOTAL</v>
      </c>
    </row>
    <row r="6211" spans="1:5" outlineLevel="2" x14ac:dyDescent="0.35">
      <c r="A6211" s="11">
        <v>43812</v>
      </c>
      <c r="B6211" t="s">
        <v>1466</v>
      </c>
      <c r="C6211" s="5">
        <v>385</v>
      </c>
      <c r="D6211" s="25" t="str">
        <f t="shared" si="97"/>
        <v/>
      </c>
      <c r="E6211" t="s">
        <v>83</v>
      </c>
    </row>
    <row r="6212" spans="1:5" outlineLevel="1" x14ac:dyDescent="0.35">
      <c r="A6212" s="24">
        <f>A6211</f>
        <v>43812</v>
      </c>
      <c r="B6212" s="24" t="str">
        <f>B6211</f>
        <v>NAEA</v>
      </c>
      <c r="C6212" s="25">
        <f>SUBTOTAL(9,C6211:C6211)</f>
        <v>385</v>
      </c>
      <c r="D6212" s="25" t="str">
        <f t="shared" si="97"/>
        <v>TOTAL</v>
      </c>
    </row>
    <row r="6213" spans="1:5" outlineLevel="2" x14ac:dyDescent="0.35">
      <c r="A6213" s="11">
        <v>43812</v>
      </c>
      <c r="B6213" t="s">
        <v>1467</v>
      </c>
      <c r="C6213" s="5">
        <v>825</v>
      </c>
      <c r="D6213" s="25" t="str">
        <f t="shared" si="97"/>
        <v/>
      </c>
      <c r="E6213" t="s">
        <v>97</v>
      </c>
    </row>
    <row r="6214" spans="1:5" outlineLevel="2" x14ac:dyDescent="0.35">
      <c r="A6214" s="11">
        <v>43812</v>
      </c>
      <c r="B6214" t="s">
        <v>1467</v>
      </c>
      <c r="C6214" s="5">
        <v>275</v>
      </c>
      <c r="D6214" s="25" t="str">
        <f t="shared" si="97"/>
        <v/>
      </c>
      <c r="E6214" t="s">
        <v>97</v>
      </c>
    </row>
    <row r="6215" spans="1:5" outlineLevel="2" x14ac:dyDescent="0.35">
      <c r="A6215" s="11">
        <v>43812</v>
      </c>
      <c r="B6215" t="s">
        <v>1467</v>
      </c>
      <c r="C6215" s="5">
        <v>335</v>
      </c>
      <c r="D6215" s="25" t="str">
        <f t="shared" si="97"/>
        <v/>
      </c>
      <c r="E6215" t="s">
        <v>82</v>
      </c>
    </row>
    <row r="6216" spans="1:5" outlineLevel="1" x14ac:dyDescent="0.35">
      <c r="A6216" s="24">
        <f>A6215</f>
        <v>43812</v>
      </c>
      <c r="B6216" s="24" t="str">
        <f>B6215</f>
        <v>NATIONAL COUNCIL FOR THE SOCIAL STUDIES</v>
      </c>
      <c r="C6216" s="25">
        <f>SUBTOTAL(9,C6213:C6215)</f>
        <v>1435</v>
      </c>
      <c r="D6216" s="25" t="str">
        <f t="shared" si="97"/>
        <v>TOTAL</v>
      </c>
    </row>
    <row r="6217" spans="1:5" outlineLevel="2" x14ac:dyDescent="0.35">
      <c r="A6217" s="11">
        <v>43812</v>
      </c>
      <c r="B6217" t="s">
        <v>221</v>
      </c>
      <c r="C6217" s="5">
        <v>948</v>
      </c>
      <c r="D6217" s="25" t="str">
        <f t="shared" si="97"/>
        <v/>
      </c>
      <c r="E6217" t="s">
        <v>79</v>
      </c>
    </row>
    <row r="6218" spans="1:5" outlineLevel="1" x14ac:dyDescent="0.35">
      <c r="A6218" s="24">
        <f>A6217</f>
        <v>43812</v>
      </c>
      <c r="B6218" s="24" t="str">
        <f>B6217</f>
        <v>NATIONAL FFA ORGANIZATION</v>
      </c>
      <c r="C6218" s="25">
        <f>SUBTOTAL(9,C6217:C6217)</f>
        <v>948</v>
      </c>
      <c r="D6218" s="25" t="str">
        <f t="shared" si="97"/>
        <v>TOTAL</v>
      </c>
    </row>
    <row r="6219" spans="1:5" outlineLevel="2" x14ac:dyDescent="0.35">
      <c r="A6219" s="11">
        <v>43812</v>
      </c>
      <c r="B6219" t="s">
        <v>455</v>
      </c>
      <c r="C6219" s="5">
        <v>200</v>
      </c>
      <c r="D6219" s="25" t="str">
        <f t="shared" si="97"/>
        <v/>
      </c>
      <c r="E6219" t="s">
        <v>92</v>
      </c>
    </row>
    <row r="6220" spans="1:5" outlineLevel="1" x14ac:dyDescent="0.35">
      <c r="A6220" s="24">
        <f>A6219</f>
        <v>43812</v>
      </c>
      <c r="B6220" s="24" t="str">
        <f>B6219</f>
        <v>GALE</v>
      </c>
      <c r="C6220" s="25">
        <f>SUBTOTAL(9,C6219:C6219)</f>
        <v>200</v>
      </c>
      <c r="D6220" s="25" t="str">
        <f t="shared" si="97"/>
        <v>TOTAL</v>
      </c>
    </row>
    <row r="6221" spans="1:5" outlineLevel="2" x14ac:dyDescent="0.35">
      <c r="A6221" s="11">
        <v>43812</v>
      </c>
      <c r="B6221" t="s">
        <v>1468</v>
      </c>
      <c r="C6221" s="5">
        <v>553.85</v>
      </c>
      <c r="D6221" s="25" t="str">
        <f t="shared" si="97"/>
        <v/>
      </c>
      <c r="E6221" t="s">
        <v>99</v>
      </c>
    </row>
    <row r="6222" spans="1:5" outlineLevel="1" x14ac:dyDescent="0.35">
      <c r="A6222" s="24">
        <f>A6221</f>
        <v>43812</v>
      </c>
      <c r="B6222" s="24" t="str">
        <f>B6221</f>
        <v>THE NATIONAL HONORARY BETA CLUB</v>
      </c>
      <c r="C6222" s="25">
        <f>SUBTOTAL(9,C6221:C6221)</f>
        <v>553.85</v>
      </c>
      <c r="D6222" s="25" t="str">
        <f t="shared" si="97"/>
        <v>TOTAL</v>
      </c>
    </row>
    <row r="6223" spans="1:5" outlineLevel="2" x14ac:dyDescent="0.35">
      <c r="A6223" s="11">
        <v>43812</v>
      </c>
      <c r="B6223" t="s">
        <v>1469</v>
      </c>
      <c r="C6223" s="5">
        <v>105</v>
      </c>
      <c r="D6223" s="25" t="str">
        <f t="shared" si="97"/>
        <v/>
      </c>
      <c r="E6223" t="s">
        <v>99</v>
      </c>
    </row>
    <row r="6224" spans="1:5" outlineLevel="1" x14ac:dyDescent="0.35">
      <c r="A6224" s="24">
        <f>A6223</f>
        <v>43812</v>
      </c>
      <c r="B6224" s="24" t="str">
        <f>B6223</f>
        <v>NATIONAL LANGUAGE</v>
      </c>
      <c r="C6224" s="25">
        <f>SUBTOTAL(9,C6223:C6223)</f>
        <v>105</v>
      </c>
      <c r="D6224" s="25" t="str">
        <f t="shared" si="97"/>
        <v>TOTAL</v>
      </c>
    </row>
    <row r="6225" spans="1:5" outlineLevel="2" x14ac:dyDescent="0.35">
      <c r="A6225" s="11">
        <v>43812</v>
      </c>
      <c r="B6225" t="s">
        <v>1470</v>
      </c>
      <c r="C6225" s="5">
        <v>3358</v>
      </c>
      <c r="D6225" s="25" t="str">
        <f t="shared" si="97"/>
        <v/>
      </c>
      <c r="E6225" t="s">
        <v>92</v>
      </c>
    </row>
    <row r="6226" spans="1:5" outlineLevel="1" x14ac:dyDescent="0.35">
      <c r="A6226" s="24">
        <f>A6225</f>
        <v>43812</v>
      </c>
      <c r="B6226" s="24" t="str">
        <f>B6225</f>
        <v>NAVIANCE INC</v>
      </c>
      <c r="C6226" s="25">
        <f>SUBTOTAL(9,C6225:C6225)</f>
        <v>3358</v>
      </c>
      <c r="D6226" s="25" t="str">
        <f t="shared" si="97"/>
        <v>TOTAL</v>
      </c>
    </row>
    <row r="6227" spans="1:5" outlineLevel="2" x14ac:dyDescent="0.35">
      <c r="A6227" s="11">
        <v>43812</v>
      </c>
      <c r="B6227" t="s">
        <v>141</v>
      </c>
      <c r="C6227" s="5">
        <v>285</v>
      </c>
      <c r="D6227" s="25" t="str">
        <f t="shared" si="97"/>
        <v/>
      </c>
      <c r="E6227" t="s">
        <v>480</v>
      </c>
    </row>
    <row r="6228" spans="1:5" outlineLevel="2" x14ac:dyDescent="0.35">
      <c r="A6228" s="11">
        <v>43812</v>
      </c>
      <c r="B6228" t="s">
        <v>141</v>
      </c>
      <c r="C6228" s="5">
        <v>3744</v>
      </c>
      <c r="D6228" s="25" t="str">
        <f t="shared" si="97"/>
        <v/>
      </c>
      <c r="E6228" t="s">
        <v>92</v>
      </c>
    </row>
    <row r="6229" spans="1:5" outlineLevel="2" x14ac:dyDescent="0.35">
      <c r="A6229" s="11">
        <v>43812</v>
      </c>
      <c r="B6229" t="s">
        <v>141</v>
      </c>
      <c r="C6229" s="5">
        <v>3744</v>
      </c>
      <c r="D6229" s="25" t="str">
        <f t="shared" si="97"/>
        <v/>
      </c>
      <c r="E6229" t="s">
        <v>92</v>
      </c>
    </row>
    <row r="6230" spans="1:5" outlineLevel="2" x14ac:dyDescent="0.35">
      <c r="A6230" s="11">
        <v>43812</v>
      </c>
      <c r="B6230" t="s">
        <v>141</v>
      </c>
      <c r="C6230" s="5">
        <v>3744</v>
      </c>
      <c r="D6230" s="25" t="str">
        <f t="shared" ref="D6230:D6293" si="98">IF(E6230="","TOTAL","")</f>
        <v/>
      </c>
      <c r="E6230" t="s">
        <v>92</v>
      </c>
    </row>
    <row r="6231" spans="1:5" outlineLevel="2" x14ac:dyDescent="0.35">
      <c r="A6231" s="11">
        <v>43812</v>
      </c>
      <c r="B6231" t="s">
        <v>141</v>
      </c>
      <c r="C6231" s="5">
        <v>3744</v>
      </c>
      <c r="D6231" s="25" t="str">
        <f t="shared" si="98"/>
        <v/>
      </c>
      <c r="E6231" t="s">
        <v>92</v>
      </c>
    </row>
    <row r="6232" spans="1:5" outlineLevel="2" x14ac:dyDescent="0.35">
      <c r="A6232" s="11">
        <v>43812</v>
      </c>
      <c r="B6232" t="s">
        <v>141</v>
      </c>
      <c r="C6232" s="5">
        <v>22240.92</v>
      </c>
      <c r="D6232" s="25" t="str">
        <f t="shared" si="98"/>
        <v/>
      </c>
      <c r="E6232" t="s">
        <v>91</v>
      </c>
    </row>
    <row r="6233" spans="1:5" outlineLevel="1" x14ac:dyDescent="0.35">
      <c r="A6233" s="24">
        <f>A6232</f>
        <v>43812</v>
      </c>
      <c r="B6233" s="24" t="str">
        <f>B6232</f>
        <v>NCS PEARSON INC</v>
      </c>
      <c r="C6233" s="25">
        <f>SUBTOTAL(9,C6227:C6232)</f>
        <v>37501.919999999998</v>
      </c>
      <c r="D6233" s="25" t="str">
        <f t="shared" si="98"/>
        <v>TOTAL</v>
      </c>
    </row>
    <row r="6234" spans="1:5" outlineLevel="2" x14ac:dyDescent="0.35">
      <c r="A6234" s="11">
        <v>43812</v>
      </c>
      <c r="B6234" t="s">
        <v>202</v>
      </c>
      <c r="C6234" s="5">
        <v>2737.92</v>
      </c>
      <c r="D6234" s="25" t="str">
        <f t="shared" si="98"/>
        <v/>
      </c>
      <c r="E6234" t="s">
        <v>480</v>
      </c>
    </row>
    <row r="6235" spans="1:5" outlineLevel="2" x14ac:dyDescent="0.35">
      <c r="A6235" s="11">
        <v>43812</v>
      </c>
      <c r="B6235" t="s">
        <v>202</v>
      </c>
      <c r="C6235" s="5">
        <v>-1740</v>
      </c>
      <c r="D6235" s="25" t="str">
        <f t="shared" si="98"/>
        <v/>
      </c>
      <c r="E6235" t="s">
        <v>480</v>
      </c>
    </row>
    <row r="6236" spans="1:5" outlineLevel="2" x14ac:dyDescent="0.35">
      <c r="A6236" s="11">
        <v>43812</v>
      </c>
      <c r="B6236" t="s">
        <v>202</v>
      </c>
      <c r="C6236" s="5">
        <v>21022</v>
      </c>
      <c r="D6236" s="25" t="str">
        <f t="shared" si="98"/>
        <v/>
      </c>
      <c r="E6236" t="s">
        <v>480</v>
      </c>
    </row>
    <row r="6237" spans="1:5" outlineLevel="2" x14ac:dyDescent="0.35">
      <c r="A6237" s="11">
        <v>43812</v>
      </c>
      <c r="B6237" t="s">
        <v>202</v>
      </c>
      <c r="C6237" s="5">
        <v>10290</v>
      </c>
      <c r="D6237" s="25" t="str">
        <f t="shared" si="98"/>
        <v/>
      </c>
      <c r="E6237" t="s">
        <v>480</v>
      </c>
    </row>
    <row r="6238" spans="1:5" outlineLevel="2" x14ac:dyDescent="0.35">
      <c r="A6238" s="11">
        <v>43812</v>
      </c>
      <c r="B6238" t="s">
        <v>202</v>
      </c>
      <c r="C6238" s="5">
        <v>184.89</v>
      </c>
      <c r="D6238" s="25" t="str">
        <f t="shared" si="98"/>
        <v/>
      </c>
      <c r="E6238" t="s">
        <v>480</v>
      </c>
    </row>
    <row r="6239" spans="1:5" outlineLevel="1" x14ac:dyDescent="0.35">
      <c r="A6239" s="24">
        <f>A6238</f>
        <v>43812</v>
      </c>
      <c r="B6239" s="24" t="str">
        <f>B6238</f>
        <v>NETSYNC NETWORK SOLUTIONS</v>
      </c>
      <c r="C6239" s="25">
        <f>SUBTOTAL(9,C6234:C6238)</f>
        <v>32494.809999999998</v>
      </c>
      <c r="D6239" s="25" t="str">
        <f t="shared" si="98"/>
        <v>TOTAL</v>
      </c>
    </row>
    <row r="6240" spans="1:5" outlineLevel="2" x14ac:dyDescent="0.35">
      <c r="A6240" s="11">
        <v>43812</v>
      </c>
      <c r="B6240" t="s">
        <v>812</v>
      </c>
      <c r="C6240" s="5">
        <v>164</v>
      </c>
      <c r="D6240" s="25" t="str">
        <f t="shared" si="98"/>
        <v/>
      </c>
      <c r="E6240" t="s">
        <v>77</v>
      </c>
    </row>
    <row r="6241" spans="1:5" outlineLevel="2" x14ac:dyDescent="0.35">
      <c r="A6241" s="11">
        <v>43812</v>
      </c>
      <c r="B6241" t="s">
        <v>812</v>
      </c>
      <c r="C6241" s="5">
        <v>320</v>
      </c>
      <c r="D6241" s="25" t="str">
        <f t="shared" si="98"/>
        <v/>
      </c>
      <c r="E6241" t="s">
        <v>77</v>
      </c>
    </row>
    <row r="6242" spans="1:5" outlineLevel="1" x14ac:dyDescent="0.35">
      <c r="A6242" s="24">
        <f>A6241</f>
        <v>43812</v>
      </c>
      <c r="B6242" s="24" t="str">
        <f>B6241</f>
        <v>CODY NEWNOM</v>
      </c>
      <c r="C6242" s="25">
        <f>SUBTOTAL(9,C6240:C6241)</f>
        <v>484</v>
      </c>
      <c r="D6242" s="25" t="str">
        <f t="shared" si="98"/>
        <v>TOTAL</v>
      </c>
    </row>
    <row r="6243" spans="1:5" outlineLevel="2" x14ac:dyDescent="0.35">
      <c r="A6243" s="11">
        <v>43812</v>
      </c>
      <c r="B6243" t="s">
        <v>1114</v>
      </c>
      <c r="C6243" s="5">
        <v>115</v>
      </c>
      <c r="D6243" s="25" t="str">
        <f t="shared" si="98"/>
        <v/>
      </c>
      <c r="E6243" t="s">
        <v>77</v>
      </c>
    </row>
    <row r="6244" spans="1:5" outlineLevel="2" x14ac:dyDescent="0.35">
      <c r="A6244" s="11">
        <v>43812</v>
      </c>
      <c r="B6244" t="s">
        <v>1114</v>
      </c>
      <c r="C6244" s="5">
        <v>150</v>
      </c>
      <c r="D6244" s="25" t="str">
        <f t="shared" si="98"/>
        <v/>
      </c>
      <c r="E6244" t="s">
        <v>77</v>
      </c>
    </row>
    <row r="6245" spans="1:5" outlineLevel="1" x14ac:dyDescent="0.35">
      <c r="A6245" s="24">
        <f>A6244</f>
        <v>43812</v>
      </c>
      <c r="B6245" s="24" t="str">
        <f>B6244</f>
        <v>TROY NEWTON</v>
      </c>
      <c r="C6245" s="25">
        <f>SUBTOTAL(9,C6243:C6244)</f>
        <v>265</v>
      </c>
      <c r="D6245" s="25" t="str">
        <f t="shared" si="98"/>
        <v>TOTAL</v>
      </c>
    </row>
    <row r="6246" spans="1:5" outlineLevel="2" x14ac:dyDescent="0.35">
      <c r="A6246" s="11">
        <v>43812</v>
      </c>
      <c r="B6246" t="s">
        <v>1471</v>
      </c>
      <c r="C6246" s="5">
        <v>3600</v>
      </c>
      <c r="D6246" s="25" t="str">
        <f t="shared" si="98"/>
        <v/>
      </c>
      <c r="E6246" t="s">
        <v>88</v>
      </c>
    </row>
    <row r="6247" spans="1:5" outlineLevel="2" x14ac:dyDescent="0.35">
      <c r="A6247" s="11">
        <v>43812</v>
      </c>
      <c r="B6247" t="s">
        <v>1471</v>
      </c>
      <c r="C6247" s="5">
        <v>2800</v>
      </c>
      <c r="D6247" s="25" t="str">
        <f t="shared" si="98"/>
        <v/>
      </c>
      <c r="E6247" t="s">
        <v>77</v>
      </c>
    </row>
    <row r="6248" spans="1:5" outlineLevel="2" x14ac:dyDescent="0.35">
      <c r="A6248" s="11">
        <v>43812</v>
      </c>
      <c r="B6248" t="s">
        <v>1471</v>
      </c>
      <c r="C6248" s="5">
        <v>2000</v>
      </c>
      <c r="D6248" s="25" t="str">
        <f t="shared" si="98"/>
        <v/>
      </c>
      <c r="E6248" t="s">
        <v>77</v>
      </c>
    </row>
    <row r="6249" spans="1:5" outlineLevel="2" x14ac:dyDescent="0.35">
      <c r="A6249" s="11">
        <v>43812</v>
      </c>
      <c r="B6249" t="s">
        <v>1471</v>
      </c>
      <c r="C6249" s="5">
        <v>2000</v>
      </c>
      <c r="D6249" s="25" t="str">
        <f t="shared" si="98"/>
        <v/>
      </c>
      <c r="E6249" t="s">
        <v>77</v>
      </c>
    </row>
    <row r="6250" spans="1:5" outlineLevel="2" x14ac:dyDescent="0.35">
      <c r="A6250" s="11">
        <v>43812</v>
      </c>
      <c r="B6250" t="s">
        <v>1471</v>
      </c>
      <c r="C6250" s="5">
        <v>5100</v>
      </c>
      <c r="D6250" s="25" t="str">
        <f t="shared" si="98"/>
        <v/>
      </c>
      <c r="E6250" t="s">
        <v>77</v>
      </c>
    </row>
    <row r="6251" spans="1:5" outlineLevel="2" x14ac:dyDescent="0.35">
      <c r="A6251" s="11">
        <v>43812</v>
      </c>
      <c r="B6251" t="s">
        <v>1471</v>
      </c>
      <c r="C6251" s="5">
        <v>5300</v>
      </c>
      <c r="D6251" s="25" t="str">
        <f t="shared" si="98"/>
        <v/>
      </c>
      <c r="E6251" t="s">
        <v>77</v>
      </c>
    </row>
    <row r="6252" spans="1:5" outlineLevel="2" x14ac:dyDescent="0.35">
      <c r="A6252" s="11">
        <v>43812</v>
      </c>
      <c r="B6252" t="s">
        <v>1471</v>
      </c>
      <c r="C6252" s="5">
        <v>1012.65</v>
      </c>
      <c r="D6252" s="25" t="str">
        <f t="shared" si="98"/>
        <v/>
      </c>
      <c r="E6252" t="s">
        <v>77</v>
      </c>
    </row>
    <row r="6253" spans="1:5" outlineLevel="2" x14ac:dyDescent="0.35">
      <c r="A6253" s="11">
        <v>43812</v>
      </c>
      <c r="B6253" t="s">
        <v>1471</v>
      </c>
      <c r="C6253" s="5">
        <v>12249.85</v>
      </c>
      <c r="D6253" s="25" t="str">
        <f t="shared" si="98"/>
        <v/>
      </c>
      <c r="E6253" t="s">
        <v>77</v>
      </c>
    </row>
    <row r="6254" spans="1:5" outlineLevel="1" x14ac:dyDescent="0.35">
      <c r="A6254" s="24">
        <f>A6253</f>
        <v>43812</v>
      </c>
      <c r="B6254" s="24" t="str">
        <f>B6253</f>
        <v>NF CONSULTING SERVICES</v>
      </c>
      <c r="C6254" s="25">
        <f>SUBTOTAL(9,C6246:C6253)</f>
        <v>34062.5</v>
      </c>
      <c r="D6254" s="25" t="str">
        <f t="shared" si="98"/>
        <v>TOTAL</v>
      </c>
    </row>
    <row r="6255" spans="1:5" outlineLevel="2" x14ac:dyDescent="0.35">
      <c r="A6255" s="11">
        <v>43812</v>
      </c>
      <c r="B6255" t="s">
        <v>1472</v>
      </c>
      <c r="C6255" s="5">
        <v>60</v>
      </c>
      <c r="D6255" s="25" t="str">
        <f t="shared" si="98"/>
        <v/>
      </c>
      <c r="E6255" t="s">
        <v>77</v>
      </c>
    </row>
    <row r="6256" spans="1:5" outlineLevel="1" x14ac:dyDescent="0.35">
      <c r="A6256" s="24">
        <f>A6255</f>
        <v>43812</v>
      </c>
      <c r="B6256" s="24" t="str">
        <f>B6255</f>
        <v>SARAH NIX</v>
      </c>
      <c r="C6256" s="25">
        <f>SUBTOTAL(9,C6255:C6255)</f>
        <v>60</v>
      </c>
      <c r="D6256" s="25" t="str">
        <f t="shared" si="98"/>
        <v>TOTAL</v>
      </c>
    </row>
    <row r="6257" spans="1:5" outlineLevel="2" x14ac:dyDescent="0.35">
      <c r="A6257" s="11">
        <v>43812</v>
      </c>
      <c r="B6257" t="s">
        <v>179</v>
      </c>
      <c r="C6257" s="5">
        <v>2771.81</v>
      </c>
      <c r="D6257" s="25" t="str">
        <f t="shared" si="98"/>
        <v/>
      </c>
      <c r="E6257" t="s">
        <v>100</v>
      </c>
    </row>
    <row r="6258" spans="1:5" outlineLevel="1" x14ac:dyDescent="0.35">
      <c r="A6258" s="24">
        <f>A6257</f>
        <v>43812</v>
      </c>
      <c r="B6258" s="24" t="str">
        <f>B6257</f>
        <v>NORTH FORT BEND WATER AUTHORITY</v>
      </c>
      <c r="C6258" s="25">
        <f>SUBTOTAL(9,C6257:C6257)</f>
        <v>2771.81</v>
      </c>
      <c r="D6258" s="25" t="str">
        <f t="shared" si="98"/>
        <v>TOTAL</v>
      </c>
    </row>
    <row r="6259" spans="1:5" outlineLevel="2" x14ac:dyDescent="0.35">
      <c r="A6259" s="11">
        <v>43812</v>
      </c>
      <c r="B6259" t="s">
        <v>54</v>
      </c>
      <c r="C6259" s="5">
        <v>30.24</v>
      </c>
      <c r="D6259" s="25" t="str">
        <f t="shared" si="98"/>
        <v/>
      </c>
      <c r="E6259" t="s">
        <v>78</v>
      </c>
    </row>
    <row r="6260" spans="1:5" outlineLevel="2" x14ac:dyDescent="0.35">
      <c r="A6260" s="11">
        <v>43812</v>
      </c>
      <c r="B6260" t="s">
        <v>54</v>
      </c>
      <c r="C6260" s="5">
        <v>32.19</v>
      </c>
      <c r="D6260" s="25" t="str">
        <f t="shared" si="98"/>
        <v/>
      </c>
      <c r="E6260" t="s">
        <v>78</v>
      </c>
    </row>
    <row r="6261" spans="1:5" outlineLevel="2" x14ac:dyDescent="0.35">
      <c r="A6261" s="11">
        <v>43812</v>
      </c>
      <c r="B6261" t="s">
        <v>54</v>
      </c>
      <c r="C6261" s="5">
        <v>69760.47</v>
      </c>
      <c r="D6261" s="25" t="str">
        <f t="shared" si="98"/>
        <v/>
      </c>
      <c r="E6261" t="s">
        <v>78</v>
      </c>
    </row>
    <row r="6262" spans="1:5" outlineLevel="1" x14ac:dyDescent="0.35">
      <c r="A6262" s="24">
        <f>A6261</f>
        <v>43812</v>
      </c>
      <c r="B6262" s="24" t="str">
        <f>B6261</f>
        <v>OAK FARMS DAIRY DIVISION</v>
      </c>
      <c r="C6262" s="25">
        <f>SUBTOTAL(9,C6259:C6261)</f>
        <v>69822.899999999994</v>
      </c>
      <c r="D6262" s="25" t="str">
        <f t="shared" si="98"/>
        <v>TOTAL</v>
      </c>
    </row>
    <row r="6263" spans="1:5" outlineLevel="2" x14ac:dyDescent="0.35">
      <c r="A6263" s="11">
        <v>43812</v>
      </c>
      <c r="B6263" t="s">
        <v>59</v>
      </c>
      <c r="C6263" s="5">
        <v>107.9</v>
      </c>
      <c r="D6263" s="25" t="str">
        <f t="shared" si="98"/>
        <v/>
      </c>
      <c r="E6263" t="s">
        <v>93</v>
      </c>
    </row>
    <row r="6264" spans="1:5" outlineLevel="2" x14ac:dyDescent="0.35">
      <c r="A6264" s="11">
        <v>43812</v>
      </c>
      <c r="B6264" t="s">
        <v>59</v>
      </c>
      <c r="C6264" s="5">
        <v>-19.57</v>
      </c>
      <c r="D6264" s="25" t="str">
        <f t="shared" si="98"/>
        <v/>
      </c>
      <c r="E6264" t="s">
        <v>93</v>
      </c>
    </row>
    <row r="6265" spans="1:5" outlineLevel="2" x14ac:dyDescent="0.35">
      <c r="A6265" s="11">
        <v>43812</v>
      </c>
      <c r="B6265" t="s">
        <v>59</v>
      </c>
      <c r="C6265" s="5">
        <v>19.57</v>
      </c>
      <c r="D6265" s="25" t="str">
        <f t="shared" si="98"/>
        <v/>
      </c>
      <c r="E6265" t="s">
        <v>93</v>
      </c>
    </row>
    <row r="6266" spans="1:5" outlineLevel="2" x14ac:dyDescent="0.35">
      <c r="A6266" s="11">
        <v>43812</v>
      </c>
      <c r="B6266" t="s">
        <v>59</v>
      </c>
      <c r="C6266" s="5">
        <v>11.26</v>
      </c>
      <c r="D6266" s="25" t="str">
        <f t="shared" si="98"/>
        <v/>
      </c>
      <c r="E6266" t="s">
        <v>79</v>
      </c>
    </row>
    <row r="6267" spans="1:5" outlineLevel="2" x14ac:dyDescent="0.35">
      <c r="A6267" s="11">
        <v>43812</v>
      </c>
      <c r="B6267" t="s">
        <v>59</v>
      </c>
      <c r="C6267" s="5">
        <v>34.21</v>
      </c>
      <c r="D6267" s="25" t="str">
        <f t="shared" si="98"/>
        <v/>
      </c>
      <c r="E6267" t="s">
        <v>79</v>
      </c>
    </row>
    <row r="6268" spans="1:5" outlineLevel="2" x14ac:dyDescent="0.35">
      <c r="A6268" s="11">
        <v>43812</v>
      </c>
      <c r="B6268" t="s">
        <v>59</v>
      </c>
      <c r="C6268" s="5">
        <v>29.96</v>
      </c>
      <c r="D6268" s="25" t="str">
        <f t="shared" si="98"/>
        <v/>
      </c>
      <c r="E6268" t="s">
        <v>79</v>
      </c>
    </row>
    <row r="6269" spans="1:5" outlineLevel="2" x14ac:dyDescent="0.35">
      <c r="A6269" s="11">
        <v>43812</v>
      </c>
      <c r="B6269" t="s">
        <v>59</v>
      </c>
      <c r="C6269" s="5">
        <v>40</v>
      </c>
      <c r="D6269" s="25" t="str">
        <f t="shared" si="98"/>
        <v/>
      </c>
      <c r="E6269" t="s">
        <v>79</v>
      </c>
    </row>
    <row r="6270" spans="1:5" outlineLevel="2" x14ac:dyDescent="0.35">
      <c r="A6270" s="11">
        <v>43812</v>
      </c>
      <c r="B6270" t="s">
        <v>59</v>
      </c>
      <c r="C6270" s="5">
        <v>49.98</v>
      </c>
      <c r="D6270" s="25" t="str">
        <f t="shared" si="98"/>
        <v/>
      </c>
      <c r="E6270" t="s">
        <v>79</v>
      </c>
    </row>
    <row r="6271" spans="1:5" outlineLevel="2" x14ac:dyDescent="0.35">
      <c r="A6271" s="11">
        <v>43812</v>
      </c>
      <c r="B6271" t="s">
        <v>59</v>
      </c>
      <c r="C6271" s="5">
        <v>407.97</v>
      </c>
      <c r="D6271" s="25" t="str">
        <f t="shared" si="98"/>
        <v/>
      </c>
      <c r="E6271" t="s">
        <v>79</v>
      </c>
    </row>
    <row r="6272" spans="1:5" outlineLevel="2" x14ac:dyDescent="0.35">
      <c r="A6272" s="11">
        <v>43812</v>
      </c>
      <c r="B6272" t="s">
        <v>59</v>
      </c>
      <c r="C6272" s="5">
        <v>122.85</v>
      </c>
      <c r="D6272" s="25" t="str">
        <f t="shared" si="98"/>
        <v/>
      </c>
      <c r="E6272" t="s">
        <v>79</v>
      </c>
    </row>
    <row r="6273" spans="1:5" outlineLevel="2" x14ac:dyDescent="0.35">
      <c r="A6273" s="11">
        <v>43812</v>
      </c>
      <c r="B6273" t="s">
        <v>59</v>
      </c>
      <c r="C6273" s="5">
        <v>14.97</v>
      </c>
      <c r="D6273" s="25" t="str">
        <f t="shared" si="98"/>
        <v/>
      </c>
      <c r="E6273" t="s">
        <v>79</v>
      </c>
    </row>
    <row r="6274" spans="1:5" outlineLevel="2" x14ac:dyDescent="0.35">
      <c r="A6274" s="11">
        <v>43812</v>
      </c>
      <c r="B6274" t="s">
        <v>59</v>
      </c>
      <c r="C6274" s="5">
        <v>14.97</v>
      </c>
      <c r="D6274" s="25" t="str">
        <f t="shared" si="98"/>
        <v/>
      </c>
      <c r="E6274" t="s">
        <v>79</v>
      </c>
    </row>
    <row r="6275" spans="1:5" outlineLevel="2" x14ac:dyDescent="0.35">
      <c r="A6275" s="11">
        <v>43812</v>
      </c>
      <c r="B6275" t="s">
        <v>59</v>
      </c>
      <c r="C6275" s="5">
        <v>22.24</v>
      </c>
      <c r="D6275" s="25" t="str">
        <f t="shared" si="98"/>
        <v/>
      </c>
      <c r="E6275" t="s">
        <v>79</v>
      </c>
    </row>
    <row r="6276" spans="1:5" outlineLevel="2" x14ac:dyDescent="0.35">
      <c r="A6276" s="11">
        <v>43812</v>
      </c>
      <c r="B6276" t="s">
        <v>59</v>
      </c>
      <c r="C6276" s="5">
        <v>22.24</v>
      </c>
      <c r="D6276" s="25" t="str">
        <f t="shared" si="98"/>
        <v/>
      </c>
      <c r="E6276" t="s">
        <v>79</v>
      </c>
    </row>
    <row r="6277" spans="1:5" outlineLevel="2" x14ac:dyDescent="0.35">
      <c r="A6277" s="11">
        <v>43812</v>
      </c>
      <c r="B6277" t="s">
        <v>59</v>
      </c>
      <c r="C6277" s="5">
        <v>22.24</v>
      </c>
      <c r="D6277" s="25" t="str">
        <f t="shared" si="98"/>
        <v/>
      </c>
      <c r="E6277" t="s">
        <v>79</v>
      </c>
    </row>
    <row r="6278" spans="1:5" outlineLevel="2" x14ac:dyDescent="0.35">
      <c r="A6278" s="11">
        <v>43812</v>
      </c>
      <c r="B6278" t="s">
        <v>59</v>
      </c>
      <c r="C6278" s="5">
        <v>67.2</v>
      </c>
      <c r="D6278" s="25" t="str">
        <f t="shared" si="98"/>
        <v/>
      </c>
      <c r="E6278" t="s">
        <v>79</v>
      </c>
    </row>
    <row r="6279" spans="1:5" outlineLevel="2" x14ac:dyDescent="0.35">
      <c r="A6279" s="11">
        <v>43812</v>
      </c>
      <c r="B6279" t="s">
        <v>59</v>
      </c>
      <c r="C6279" s="5">
        <v>120.49</v>
      </c>
      <c r="D6279" s="25" t="str">
        <f t="shared" si="98"/>
        <v/>
      </c>
      <c r="E6279" t="s">
        <v>79</v>
      </c>
    </row>
    <row r="6280" spans="1:5" outlineLevel="2" x14ac:dyDescent="0.35">
      <c r="A6280" s="11">
        <v>43812</v>
      </c>
      <c r="B6280" t="s">
        <v>59</v>
      </c>
      <c r="C6280" s="5">
        <v>16.75</v>
      </c>
      <c r="D6280" s="25" t="str">
        <f t="shared" si="98"/>
        <v/>
      </c>
      <c r="E6280" t="s">
        <v>79</v>
      </c>
    </row>
    <row r="6281" spans="1:5" outlineLevel="2" x14ac:dyDescent="0.35">
      <c r="A6281" s="11">
        <v>43812</v>
      </c>
      <c r="B6281" t="s">
        <v>59</v>
      </c>
      <c r="C6281" s="5">
        <v>49.99</v>
      </c>
      <c r="D6281" s="25" t="str">
        <f t="shared" si="98"/>
        <v/>
      </c>
      <c r="E6281" t="s">
        <v>79</v>
      </c>
    </row>
    <row r="6282" spans="1:5" outlineLevel="2" x14ac:dyDescent="0.35">
      <c r="A6282" s="11">
        <v>43812</v>
      </c>
      <c r="B6282" t="s">
        <v>59</v>
      </c>
      <c r="C6282" s="5">
        <v>3.5</v>
      </c>
      <c r="D6282" s="25" t="str">
        <f t="shared" si="98"/>
        <v/>
      </c>
      <c r="E6282" t="s">
        <v>79</v>
      </c>
    </row>
    <row r="6283" spans="1:5" outlineLevel="2" x14ac:dyDescent="0.35">
      <c r="A6283" s="11">
        <v>43812</v>
      </c>
      <c r="B6283" t="s">
        <v>59</v>
      </c>
      <c r="C6283" s="5">
        <v>7.8</v>
      </c>
      <c r="D6283" s="25" t="str">
        <f t="shared" si="98"/>
        <v/>
      </c>
      <c r="E6283" t="s">
        <v>79</v>
      </c>
    </row>
    <row r="6284" spans="1:5" outlineLevel="2" x14ac:dyDescent="0.35">
      <c r="A6284" s="11">
        <v>43812</v>
      </c>
      <c r="B6284" t="s">
        <v>59</v>
      </c>
      <c r="C6284" s="5">
        <v>15.65</v>
      </c>
      <c r="D6284" s="25" t="str">
        <f t="shared" si="98"/>
        <v/>
      </c>
      <c r="E6284" t="s">
        <v>79</v>
      </c>
    </row>
    <row r="6285" spans="1:5" outlineLevel="2" x14ac:dyDescent="0.35">
      <c r="A6285" s="11">
        <v>43812</v>
      </c>
      <c r="B6285" t="s">
        <v>59</v>
      </c>
      <c r="C6285" s="5">
        <v>68.22</v>
      </c>
      <c r="D6285" s="25" t="str">
        <f t="shared" si="98"/>
        <v/>
      </c>
      <c r="E6285" t="s">
        <v>79</v>
      </c>
    </row>
    <row r="6286" spans="1:5" outlineLevel="2" x14ac:dyDescent="0.35">
      <c r="A6286" s="11">
        <v>43812</v>
      </c>
      <c r="B6286" t="s">
        <v>59</v>
      </c>
      <c r="C6286" s="5">
        <v>38.96</v>
      </c>
      <c r="D6286" s="25" t="str">
        <f t="shared" si="98"/>
        <v/>
      </c>
      <c r="E6286" t="s">
        <v>79</v>
      </c>
    </row>
    <row r="6287" spans="1:5" outlineLevel="2" x14ac:dyDescent="0.35">
      <c r="A6287" s="11">
        <v>43812</v>
      </c>
      <c r="B6287" t="s">
        <v>59</v>
      </c>
      <c r="C6287" s="5">
        <v>34.99</v>
      </c>
      <c r="D6287" s="25" t="str">
        <f t="shared" si="98"/>
        <v/>
      </c>
      <c r="E6287" t="s">
        <v>79</v>
      </c>
    </row>
    <row r="6288" spans="1:5" outlineLevel="2" x14ac:dyDescent="0.35">
      <c r="A6288" s="11">
        <v>43812</v>
      </c>
      <c r="B6288" t="s">
        <v>59</v>
      </c>
      <c r="C6288" s="5">
        <v>69.06</v>
      </c>
      <c r="D6288" s="25" t="str">
        <f t="shared" si="98"/>
        <v/>
      </c>
      <c r="E6288" t="s">
        <v>79</v>
      </c>
    </row>
    <row r="6289" spans="1:5" outlineLevel="2" x14ac:dyDescent="0.35">
      <c r="A6289" s="11">
        <v>43812</v>
      </c>
      <c r="B6289" t="s">
        <v>59</v>
      </c>
      <c r="C6289" s="5">
        <v>113.97</v>
      </c>
      <c r="D6289" s="25" t="str">
        <f t="shared" si="98"/>
        <v/>
      </c>
      <c r="E6289" t="s">
        <v>79</v>
      </c>
    </row>
    <row r="6290" spans="1:5" outlineLevel="2" x14ac:dyDescent="0.35">
      <c r="A6290" s="11">
        <v>43812</v>
      </c>
      <c r="B6290" t="s">
        <v>59</v>
      </c>
      <c r="C6290" s="5">
        <v>54.63</v>
      </c>
      <c r="D6290" s="25" t="str">
        <f t="shared" si="98"/>
        <v/>
      </c>
      <c r="E6290" t="s">
        <v>79</v>
      </c>
    </row>
    <row r="6291" spans="1:5" outlineLevel="2" x14ac:dyDescent="0.35">
      <c r="A6291" s="11">
        <v>43812</v>
      </c>
      <c r="B6291" t="s">
        <v>59</v>
      </c>
      <c r="C6291" s="5">
        <v>57.66</v>
      </c>
      <c r="D6291" s="25" t="str">
        <f t="shared" si="98"/>
        <v/>
      </c>
      <c r="E6291" t="s">
        <v>79</v>
      </c>
    </row>
    <row r="6292" spans="1:5" outlineLevel="2" x14ac:dyDescent="0.35">
      <c r="A6292" s="11">
        <v>43812</v>
      </c>
      <c r="B6292" t="s">
        <v>59</v>
      </c>
      <c r="C6292" s="5">
        <v>41.48</v>
      </c>
      <c r="D6292" s="25" t="str">
        <f t="shared" si="98"/>
        <v/>
      </c>
      <c r="E6292" t="s">
        <v>79</v>
      </c>
    </row>
    <row r="6293" spans="1:5" outlineLevel="2" x14ac:dyDescent="0.35">
      <c r="A6293" s="11">
        <v>43812</v>
      </c>
      <c r="B6293" t="s">
        <v>59</v>
      </c>
      <c r="C6293" s="5">
        <v>11.49</v>
      </c>
      <c r="D6293" s="25" t="str">
        <f t="shared" si="98"/>
        <v/>
      </c>
      <c r="E6293" t="s">
        <v>79</v>
      </c>
    </row>
    <row r="6294" spans="1:5" outlineLevel="2" x14ac:dyDescent="0.35">
      <c r="A6294" s="11">
        <v>43812</v>
      </c>
      <c r="B6294" t="s">
        <v>59</v>
      </c>
      <c r="C6294" s="5">
        <v>167.83</v>
      </c>
      <c r="D6294" s="25" t="str">
        <f t="shared" ref="D6294:D6357" si="99">IF(E6294="","TOTAL","")</f>
        <v/>
      </c>
      <c r="E6294" t="s">
        <v>79</v>
      </c>
    </row>
    <row r="6295" spans="1:5" outlineLevel="2" x14ac:dyDescent="0.35">
      <c r="A6295" s="11">
        <v>43812</v>
      </c>
      <c r="B6295" t="s">
        <v>59</v>
      </c>
      <c r="C6295" s="5">
        <v>47.96</v>
      </c>
      <c r="D6295" s="25" t="str">
        <f t="shared" si="99"/>
        <v/>
      </c>
      <c r="E6295" t="s">
        <v>79</v>
      </c>
    </row>
    <row r="6296" spans="1:5" outlineLevel="2" x14ac:dyDescent="0.35">
      <c r="A6296" s="11">
        <v>43812</v>
      </c>
      <c r="B6296" t="s">
        <v>59</v>
      </c>
      <c r="C6296" s="5">
        <v>18.87</v>
      </c>
      <c r="D6296" s="25" t="str">
        <f t="shared" si="99"/>
        <v/>
      </c>
      <c r="E6296" t="s">
        <v>79</v>
      </c>
    </row>
    <row r="6297" spans="1:5" outlineLevel="2" x14ac:dyDescent="0.35">
      <c r="A6297" s="11">
        <v>43812</v>
      </c>
      <c r="B6297" t="s">
        <v>59</v>
      </c>
      <c r="C6297" s="5">
        <v>35.99</v>
      </c>
      <c r="D6297" s="25" t="str">
        <f t="shared" si="99"/>
        <v/>
      </c>
      <c r="E6297" t="s">
        <v>79</v>
      </c>
    </row>
    <row r="6298" spans="1:5" outlineLevel="2" x14ac:dyDescent="0.35">
      <c r="A6298" s="11">
        <v>43812</v>
      </c>
      <c r="B6298" t="s">
        <v>59</v>
      </c>
      <c r="C6298" s="5">
        <v>4.42</v>
      </c>
      <c r="D6298" s="25" t="str">
        <f t="shared" si="99"/>
        <v/>
      </c>
      <c r="E6298" t="s">
        <v>79</v>
      </c>
    </row>
    <row r="6299" spans="1:5" outlineLevel="2" x14ac:dyDescent="0.35">
      <c r="A6299" s="11">
        <v>43812</v>
      </c>
      <c r="B6299" t="s">
        <v>59</v>
      </c>
      <c r="C6299" s="5">
        <v>8.84</v>
      </c>
      <c r="D6299" s="25" t="str">
        <f t="shared" si="99"/>
        <v/>
      </c>
      <c r="E6299" t="s">
        <v>79</v>
      </c>
    </row>
    <row r="6300" spans="1:5" outlineLevel="2" x14ac:dyDescent="0.35">
      <c r="A6300" s="11">
        <v>43812</v>
      </c>
      <c r="B6300" t="s">
        <v>59</v>
      </c>
      <c r="C6300" s="5">
        <v>10.41</v>
      </c>
      <c r="D6300" s="25" t="str">
        <f t="shared" si="99"/>
        <v/>
      </c>
      <c r="E6300" t="s">
        <v>79</v>
      </c>
    </row>
    <row r="6301" spans="1:5" outlineLevel="2" x14ac:dyDescent="0.35">
      <c r="A6301" s="11">
        <v>43812</v>
      </c>
      <c r="B6301" t="s">
        <v>59</v>
      </c>
      <c r="C6301" s="5">
        <v>91.42</v>
      </c>
      <c r="D6301" s="25" t="str">
        <f t="shared" si="99"/>
        <v/>
      </c>
      <c r="E6301" t="s">
        <v>79</v>
      </c>
    </row>
    <row r="6302" spans="1:5" outlineLevel="2" x14ac:dyDescent="0.35">
      <c r="A6302" s="11">
        <v>43812</v>
      </c>
      <c r="B6302" t="s">
        <v>59</v>
      </c>
      <c r="C6302" s="5">
        <v>31.09</v>
      </c>
      <c r="D6302" s="25" t="str">
        <f t="shared" si="99"/>
        <v/>
      </c>
      <c r="E6302" t="s">
        <v>79</v>
      </c>
    </row>
    <row r="6303" spans="1:5" outlineLevel="2" x14ac:dyDescent="0.35">
      <c r="A6303" s="11">
        <v>43812</v>
      </c>
      <c r="B6303" t="s">
        <v>59</v>
      </c>
      <c r="C6303" s="5">
        <v>49.26</v>
      </c>
      <c r="D6303" s="25" t="str">
        <f t="shared" si="99"/>
        <v/>
      </c>
      <c r="E6303" t="s">
        <v>79</v>
      </c>
    </row>
    <row r="6304" spans="1:5" outlineLevel="2" x14ac:dyDescent="0.35">
      <c r="A6304" s="11">
        <v>43812</v>
      </c>
      <c r="B6304" t="s">
        <v>59</v>
      </c>
      <c r="C6304" s="5">
        <v>32.590000000000003</v>
      </c>
      <c r="D6304" s="25" t="str">
        <f t="shared" si="99"/>
        <v/>
      </c>
      <c r="E6304" t="s">
        <v>79</v>
      </c>
    </row>
    <row r="6305" spans="1:5" outlineLevel="2" x14ac:dyDescent="0.35">
      <c r="A6305" s="11">
        <v>43812</v>
      </c>
      <c r="B6305" t="s">
        <v>59</v>
      </c>
      <c r="C6305" s="5">
        <v>49.98</v>
      </c>
      <c r="D6305" s="25" t="str">
        <f t="shared" si="99"/>
        <v/>
      </c>
      <c r="E6305" t="s">
        <v>79</v>
      </c>
    </row>
    <row r="6306" spans="1:5" outlineLevel="2" x14ac:dyDescent="0.35">
      <c r="A6306" s="11">
        <v>43812</v>
      </c>
      <c r="B6306" t="s">
        <v>59</v>
      </c>
      <c r="C6306" s="5">
        <v>29.9</v>
      </c>
      <c r="D6306" s="25" t="str">
        <f t="shared" si="99"/>
        <v/>
      </c>
      <c r="E6306" t="s">
        <v>79</v>
      </c>
    </row>
    <row r="6307" spans="1:5" outlineLevel="2" x14ac:dyDescent="0.35">
      <c r="A6307" s="11">
        <v>43812</v>
      </c>
      <c r="B6307" t="s">
        <v>59</v>
      </c>
      <c r="C6307" s="5">
        <v>38.29</v>
      </c>
      <c r="D6307" s="25" t="str">
        <f t="shared" si="99"/>
        <v/>
      </c>
      <c r="E6307" t="s">
        <v>79</v>
      </c>
    </row>
    <row r="6308" spans="1:5" outlineLevel="2" x14ac:dyDescent="0.35">
      <c r="A6308" s="11">
        <v>43812</v>
      </c>
      <c r="B6308" t="s">
        <v>59</v>
      </c>
      <c r="C6308" s="5">
        <v>36.979999999999997</v>
      </c>
      <c r="D6308" s="25" t="str">
        <f t="shared" si="99"/>
        <v/>
      </c>
      <c r="E6308" t="s">
        <v>79</v>
      </c>
    </row>
    <row r="6309" spans="1:5" outlineLevel="2" x14ac:dyDescent="0.35">
      <c r="A6309" s="11">
        <v>43812</v>
      </c>
      <c r="B6309" t="s">
        <v>59</v>
      </c>
      <c r="C6309" s="5">
        <v>65.37</v>
      </c>
      <c r="D6309" s="25" t="str">
        <f t="shared" si="99"/>
        <v/>
      </c>
      <c r="E6309" t="s">
        <v>79</v>
      </c>
    </row>
    <row r="6310" spans="1:5" outlineLevel="2" x14ac:dyDescent="0.35">
      <c r="A6310" s="11">
        <v>43812</v>
      </c>
      <c r="B6310" t="s">
        <v>59</v>
      </c>
      <c r="C6310" s="5">
        <v>21.79</v>
      </c>
      <c r="D6310" s="25" t="str">
        <f t="shared" si="99"/>
        <v/>
      </c>
      <c r="E6310" t="s">
        <v>79</v>
      </c>
    </row>
    <row r="6311" spans="1:5" outlineLevel="2" x14ac:dyDescent="0.35">
      <c r="A6311" s="11">
        <v>43812</v>
      </c>
      <c r="B6311" t="s">
        <v>59</v>
      </c>
      <c r="C6311" s="5">
        <v>162.54</v>
      </c>
      <c r="D6311" s="25" t="str">
        <f t="shared" si="99"/>
        <v/>
      </c>
      <c r="E6311" t="s">
        <v>79</v>
      </c>
    </row>
    <row r="6312" spans="1:5" outlineLevel="2" x14ac:dyDescent="0.35">
      <c r="A6312" s="11">
        <v>43812</v>
      </c>
      <c r="B6312" t="s">
        <v>59</v>
      </c>
      <c r="C6312" s="5">
        <v>22.24</v>
      </c>
      <c r="D6312" s="25" t="str">
        <f t="shared" si="99"/>
        <v/>
      </c>
      <c r="E6312" t="s">
        <v>79</v>
      </c>
    </row>
    <row r="6313" spans="1:5" outlineLevel="2" x14ac:dyDescent="0.35">
      <c r="A6313" s="11">
        <v>43812</v>
      </c>
      <c r="B6313" t="s">
        <v>59</v>
      </c>
      <c r="C6313" s="5">
        <v>23.09</v>
      </c>
      <c r="D6313" s="25" t="str">
        <f t="shared" si="99"/>
        <v/>
      </c>
      <c r="E6313" t="s">
        <v>79</v>
      </c>
    </row>
    <row r="6314" spans="1:5" outlineLevel="2" x14ac:dyDescent="0.35">
      <c r="A6314" s="11">
        <v>43812</v>
      </c>
      <c r="B6314" t="s">
        <v>59</v>
      </c>
      <c r="C6314" s="5">
        <v>185.16</v>
      </c>
      <c r="D6314" s="25" t="str">
        <f t="shared" si="99"/>
        <v/>
      </c>
      <c r="E6314" t="s">
        <v>79</v>
      </c>
    </row>
    <row r="6315" spans="1:5" outlineLevel="2" x14ac:dyDescent="0.35">
      <c r="A6315" s="11">
        <v>43812</v>
      </c>
      <c r="B6315" t="s">
        <v>59</v>
      </c>
      <c r="C6315" s="5">
        <v>16.29</v>
      </c>
      <c r="D6315" s="25" t="str">
        <f t="shared" si="99"/>
        <v/>
      </c>
      <c r="E6315" t="s">
        <v>79</v>
      </c>
    </row>
    <row r="6316" spans="1:5" outlineLevel="2" x14ac:dyDescent="0.35">
      <c r="A6316" s="11">
        <v>43812</v>
      </c>
      <c r="B6316" t="s">
        <v>59</v>
      </c>
      <c r="C6316" s="5">
        <v>49.84</v>
      </c>
      <c r="D6316" s="25" t="str">
        <f t="shared" si="99"/>
        <v/>
      </c>
      <c r="E6316" t="s">
        <v>79</v>
      </c>
    </row>
    <row r="6317" spans="1:5" outlineLevel="2" x14ac:dyDescent="0.35">
      <c r="A6317" s="11">
        <v>43812</v>
      </c>
      <c r="B6317" t="s">
        <v>59</v>
      </c>
      <c r="C6317" s="5">
        <v>21.03</v>
      </c>
      <c r="D6317" s="25" t="str">
        <f t="shared" si="99"/>
        <v/>
      </c>
      <c r="E6317" t="s">
        <v>79</v>
      </c>
    </row>
    <row r="6318" spans="1:5" outlineLevel="2" x14ac:dyDescent="0.35">
      <c r="A6318" s="11">
        <v>43812</v>
      </c>
      <c r="B6318" t="s">
        <v>59</v>
      </c>
      <c r="C6318" s="5">
        <v>12.99</v>
      </c>
      <c r="D6318" s="25" t="str">
        <f t="shared" si="99"/>
        <v/>
      </c>
      <c r="E6318" t="s">
        <v>79</v>
      </c>
    </row>
    <row r="6319" spans="1:5" outlineLevel="2" x14ac:dyDescent="0.35">
      <c r="A6319" s="11">
        <v>43812</v>
      </c>
      <c r="B6319" t="s">
        <v>59</v>
      </c>
      <c r="C6319" s="5">
        <v>4.59</v>
      </c>
      <c r="D6319" s="25" t="str">
        <f t="shared" si="99"/>
        <v/>
      </c>
      <c r="E6319" t="s">
        <v>79</v>
      </c>
    </row>
    <row r="6320" spans="1:5" outlineLevel="2" x14ac:dyDescent="0.35">
      <c r="A6320" s="11">
        <v>43812</v>
      </c>
      <c r="B6320" t="s">
        <v>59</v>
      </c>
      <c r="C6320" s="5">
        <v>63.17</v>
      </c>
      <c r="D6320" s="25" t="str">
        <f t="shared" si="99"/>
        <v/>
      </c>
      <c r="E6320" t="s">
        <v>79</v>
      </c>
    </row>
    <row r="6321" spans="1:5" outlineLevel="2" x14ac:dyDescent="0.35">
      <c r="A6321" s="11">
        <v>43812</v>
      </c>
      <c r="B6321" t="s">
        <v>59</v>
      </c>
      <c r="C6321" s="5">
        <v>50.89</v>
      </c>
      <c r="D6321" s="25" t="str">
        <f t="shared" si="99"/>
        <v/>
      </c>
      <c r="E6321" t="s">
        <v>79</v>
      </c>
    </row>
    <row r="6322" spans="1:5" outlineLevel="2" x14ac:dyDescent="0.35">
      <c r="A6322" s="11">
        <v>43812</v>
      </c>
      <c r="B6322" t="s">
        <v>59</v>
      </c>
      <c r="C6322" s="5">
        <v>37.79</v>
      </c>
      <c r="D6322" s="25" t="str">
        <f t="shared" si="99"/>
        <v/>
      </c>
      <c r="E6322" t="s">
        <v>79</v>
      </c>
    </row>
    <row r="6323" spans="1:5" outlineLevel="2" x14ac:dyDescent="0.35">
      <c r="A6323" s="11">
        <v>43812</v>
      </c>
      <c r="B6323" t="s">
        <v>59</v>
      </c>
      <c r="C6323" s="5">
        <v>24.72</v>
      </c>
      <c r="D6323" s="25" t="str">
        <f t="shared" si="99"/>
        <v/>
      </c>
      <c r="E6323" t="s">
        <v>79</v>
      </c>
    </row>
    <row r="6324" spans="1:5" outlineLevel="2" x14ac:dyDescent="0.35">
      <c r="A6324" s="11">
        <v>43812</v>
      </c>
      <c r="B6324" t="s">
        <v>59</v>
      </c>
      <c r="C6324" s="5">
        <v>165</v>
      </c>
      <c r="D6324" s="25" t="str">
        <f t="shared" si="99"/>
        <v/>
      </c>
      <c r="E6324" t="s">
        <v>98</v>
      </c>
    </row>
    <row r="6325" spans="1:5" outlineLevel="2" x14ac:dyDescent="0.35">
      <c r="A6325" s="11">
        <v>43812</v>
      </c>
      <c r="B6325" t="s">
        <v>59</v>
      </c>
      <c r="C6325" s="5">
        <v>9.52</v>
      </c>
      <c r="D6325" s="25" t="str">
        <f t="shared" si="99"/>
        <v/>
      </c>
      <c r="E6325" t="s">
        <v>79</v>
      </c>
    </row>
    <row r="6326" spans="1:5" outlineLevel="2" x14ac:dyDescent="0.35">
      <c r="A6326" s="11">
        <v>43812</v>
      </c>
      <c r="B6326" t="s">
        <v>59</v>
      </c>
      <c r="C6326" s="5">
        <v>6.29</v>
      </c>
      <c r="D6326" s="25" t="str">
        <f t="shared" si="99"/>
        <v/>
      </c>
      <c r="E6326" t="s">
        <v>79</v>
      </c>
    </row>
    <row r="6327" spans="1:5" outlineLevel="2" x14ac:dyDescent="0.35">
      <c r="A6327" s="11">
        <v>43812</v>
      </c>
      <c r="B6327" t="s">
        <v>59</v>
      </c>
      <c r="C6327" s="5">
        <v>14.89</v>
      </c>
      <c r="D6327" s="25" t="str">
        <f t="shared" si="99"/>
        <v/>
      </c>
      <c r="E6327" t="s">
        <v>79</v>
      </c>
    </row>
    <row r="6328" spans="1:5" outlineLevel="2" x14ac:dyDescent="0.35">
      <c r="A6328" s="11">
        <v>43812</v>
      </c>
      <c r="B6328" t="s">
        <v>59</v>
      </c>
      <c r="C6328" s="5">
        <v>39.909999999999997</v>
      </c>
      <c r="D6328" s="25" t="str">
        <f t="shared" si="99"/>
        <v/>
      </c>
      <c r="E6328" t="s">
        <v>79</v>
      </c>
    </row>
    <row r="6329" spans="1:5" outlineLevel="2" x14ac:dyDescent="0.35">
      <c r="A6329" s="11">
        <v>43812</v>
      </c>
      <c r="B6329" t="s">
        <v>59</v>
      </c>
      <c r="C6329" s="5">
        <v>249.98</v>
      </c>
      <c r="D6329" s="25" t="str">
        <f t="shared" si="99"/>
        <v/>
      </c>
      <c r="E6329" t="s">
        <v>79</v>
      </c>
    </row>
    <row r="6330" spans="1:5" outlineLevel="2" x14ac:dyDescent="0.35">
      <c r="A6330" s="11">
        <v>43812</v>
      </c>
      <c r="B6330" t="s">
        <v>59</v>
      </c>
      <c r="C6330" s="5">
        <v>72.989999999999995</v>
      </c>
      <c r="D6330" s="25" t="str">
        <f t="shared" si="99"/>
        <v/>
      </c>
      <c r="E6330" t="s">
        <v>79</v>
      </c>
    </row>
    <row r="6331" spans="1:5" outlineLevel="2" x14ac:dyDescent="0.35">
      <c r="A6331" s="11">
        <v>43812</v>
      </c>
      <c r="B6331" t="s">
        <v>59</v>
      </c>
      <c r="C6331" s="5">
        <v>329.98</v>
      </c>
      <c r="D6331" s="25" t="str">
        <f t="shared" si="99"/>
        <v/>
      </c>
      <c r="E6331" t="s">
        <v>79</v>
      </c>
    </row>
    <row r="6332" spans="1:5" outlineLevel="2" x14ac:dyDescent="0.35">
      <c r="A6332" s="11">
        <v>43812</v>
      </c>
      <c r="B6332" t="s">
        <v>59</v>
      </c>
      <c r="C6332" s="5">
        <v>89.99</v>
      </c>
      <c r="D6332" s="25" t="str">
        <f t="shared" si="99"/>
        <v/>
      </c>
      <c r="E6332" t="s">
        <v>79</v>
      </c>
    </row>
    <row r="6333" spans="1:5" outlineLevel="2" x14ac:dyDescent="0.35">
      <c r="A6333" s="11">
        <v>43812</v>
      </c>
      <c r="B6333" t="s">
        <v>59</v>
      </c>
      <c r="C6333" s="5">
        <v>12.99</v>
      </c>
      <c r="D6333" s="25" t="str">
        <f t="shared" si="99"/>
        <v/>
      </c>
      <c r="E6333" t="s">
        <v>79</v>
      </c>
    </row>
    <row r="6334" spans="1:5" outlineLevel="2" x14ac:dyDescent="0.35">
      <c r="A6334" s="11">
        <v>43812</v>
      </c>
      <c r="B6334" t="s">
        <v>59</v>
      </c>
      <c r="C6334" s="5">
        <v>49.85</v>
      </c>
      <c r="D6334" s="25" t="str">
        <f t="shared" si="99"/>
        <v/>
      </c>
      <c r="E6334" t="s">
        <v>79</v>
      </c>
    </row>
    <row r="6335" spans="1:5" outlineLevel="2" x14ac:dyDescent="0.35">
      <c r="A6335" s="11">
        <v>43812</v>
      </c>
      <c r="B6335" t="s">
        <v>59</v>
      </c>
      <c r="C6335" s="5">
        <v>39.97</v>
      </c>
      <c r="D6335" s="25" t="str">
        <f t="shared" si="99"/>
        <v/>
      </c>
      <c r="E6335" t="s">
        <v>79</v>
      </c>
    </row>
    <row r="6336" spans="1:5" outlineLevel="2" x14ac:dyDescent="0.35">
      <c r="A6336" s="11">
        <v>43812</v>
      </c>
      <c r="B6336" t="s">
        <v>59</v>
      </c>
      <c r="C6336" s="5">
        <v>15.59</v>
      </c>
      <c r="D6336" s="25" t="str">
        <f t="shared" si="99"/>
        <v/>
      </c>
      <c r="E6336" t="s">
        <v>79</v>
      </c>
    </row>
    <row r="6337" spans="1:5" outlineLevel="2" x14ac:dyDescent="0.35">
      <c r="A6337" s="11">
        <v>43812</v>
      </c>
      <c r="B6337" t="s">
        <v>59</v>
      </c>
      <c r="C6337" s="5">
        <v>8.9700000000000006</v>
      </c>
      <c r="D6337" s="25" t="str">
        <f t="shared" si="99"/>
        <v/>
      </c>
      <c r="E6337" t="s">
        <v>79</v>
      </c>
    </row>
    <row r="6338" spans="1:5" outlineLevel="2" x14ac:dyDescent="0.35">
      <c r="A6338" s="11">
        <v>43812</v>
      </c>
      <c r="B6338" t="s">
        <v>59</v>
      </c>
      <c r="C6338" s="5">
        <v>15.09</v>
      </c>
      <c r="D6338" s="25" t="str">
        <f t="shared" si="99"/>
        <v/>
      </c>
      <c r="E6338" t="s">
        <v>79</v>
      </c>
    </row>
    <row r="6339" spans="1:5" outlineLevel="2" x14ac:dyDescent="0.35">
      <c r="A6339" s="11">
        <v>43812</v>
      </c>
      <c r="B6339" t="s">
        <v>59</v>
      </c>
      <c r="C6339" s="5">
        <v>50.58</v>
      </c>
      <c r="D6339" s="25" t="str">
        <f t="shared" si="99"/>
        <v/>
      </c>
      <c r="E6339" t="s">
        <v>79</v>
      </c>
    </row>
    <row r="6340" spans="1:5" outlineLevel="2" x14ac:dyDescent="0.35">
      <c r="A6340" s="11">
        <v>43812</v>
      </c>
      <c r="B6340" t="s">
        <v>59</v>
      </c>
      <c r="C6340" s="5">
        <v>14.34</v>
      </c>
      <c r="D6340" s="25" t="str">
        <f t="shared" si="99"/>
        <v/>
      </c>
      <c r="E6340" t="s">
        <v>79</v>
      </c>
    </row>
    <row r="6341" spans="1:5" outlineLevel="2" x14ac:dyDescent="0.35">
      <c r="A6341" s="11">
        <v>43812</v>
      </c>
      <c r="B6341" t="s">
        <v>59</v>
      </c>
      <c r="C6341" s="5">
        <v>76.5</v>
      </c>
      <c r="D6341" s="25" t="str">
        <f t="shared" si="99"/>
        <v/>
      </c>
      <c r="E6341" t="s">
        <v>79</v>
      </c>
    </row>
    <row r="6342" spans="1:5" outlineLevel="2" x14ac:dyDescent="0.35">
      <c r="A6342" s="11">
        <v>43812</v>
      </c>
      <c r="B6342" t="s">
        <v>59</v>
      </c>
      <c r="C6342" s="5">
        <v>35.99</v>
      </c>
      <c r="D6342" s="25" t="str">
        <f t="shared" si="99"/>
        <v/>
      </c>
      <c r="E6342" t="s">
        <v>79</v>
      </c>
    </row>
    <row r="6343" spans="1:5" outlineLevel="2" x14ac:dyDescent="0.35">
      <c r="A6343" s="11">
        <v>43812</v>
      </c>
      <c r="B6343" t="s">
        <v>59</v>
      </c>
      <c r="C6343" s="5">
        <v>96.61</v>
      </c>
      <c r="D6343" s="25" t="str">
        <f t="shared" si="99"/>
        <v/>
      </c>
      <c r="E6343" t="s">
        <v>79</v>
      </c>
    </row>
    <row r="6344" spans="1:5" outlineLevel="2" x14ac:dyDescent="0.35">
      <c r="A6344" s="11">
        <v>43812</v>
      </c>
      <c r="B6344" t="s">
        <v>59</v>
      </c>
      <c r="C6344" s="5">
        <v>19.579999999999998</v>
      </c>
      <c r="D6344" s="25" t="str">
        <f t="shared" si="99"/>
        <v/>
      </c>
      <c r="E6344" t="s">
        <v>79</v>
      </c>
    </row>
    <row r="6345" spans="1:5" outlineLevel="2" x14ac:dyDescent="0.35">
      <c r="A6345" s="11">
        <v>43812</v>
      </c>
      <c r="B6345" t="s">
        <v>59</v>
      </c>
      <c r="C6345" s="5">
        <v>41.68</v>
      </c>
      <c r="D6345" s="25" t="str">
        <f t="shared" si="99"/>
        <v/>
      </c>
      <c r="E6345" t="s">
        <v>79</v>
      </c>
    </row>
    <row r="6346" spans="1:5" outlineLevel="2" x14ac:dyDescent="0.35">
      <c r="A6346" s="11">
        <v>43812</v>
      </c>
      <c r="B6346" t="s">
        <v>59</v>
      </c>
      <c r="C6346" s="5">
        <v>125.46</v>
      </c>
      <c r="D6346" s="25" t="str">
        <f t="shared" si="99"/>
        <v/>
      </c>
      <c r="E6346" t="s">
        <v>79</v>
      </c>
    </row>
    <row r="6347" spans="1:5" outlineLevel="2" x14ac:dyDescent="0.35">
      <c r="A6347" s="11">
        <v>43812</v>
      </c>
      <c r="B6347" t="s">
        <v>59</v>
      </c>
      <c r="C6347" s="5">
        <v>59.98</v>
      </c>
      <c r="D6347" s="25" t="str">
        <f t="shared" si="99"/>
        <v/>
      </c>
      <c r="E6347" t="s">
        <v>79</v>
      </c>
    </row>
    <row r="6348" spans="1:5" outlineLevel="2" x14ac:dyDescent="0.35">
      <c r="A6348" s="11">
        <v>43812</v>
      </c>
      <c r="B6348" t="s">
        <v>59</v>
      </c>
      <c r="C6348" s="5">
        <v>7.39</v>
      </c>
      <c r="D6348" s="25" t="str">
        <f t="shared" si="99"/>
        <v/>
      </c>
      <c r="E6348" t="s">
        <v>79</v>
      </c>
    </row>
    <row r="6349" spans="1:5" outlineLevel="2" x14ac:dyDescent="0.35">
      <c r="A6349" s="11">
        <v>43812</v>
      </c>
      <c r="B6349" t="s">
        <v>59</v>
      </c>
      <c r="C6349" s="5">
        <v>22.99</v>
      </c>
      <c r="D6349" s="25" t="str">
        <f t="shared" si="99"/>
        <v/>
      </c>
      <c r="E6349" t="s">
        <v>79</v>
      </c>
    </row>
    <row r="6350" spans="1:5" outlineLevel="2" x14ac:dyDescent="0.35">
      <c r="A6350" s="11">
        <v>43812</v>
      </c>
      <c r="B6350" t="s">
        <v>59</v>
      </c>
      <c r="C6350" s="5">
        <v>21.98</v>
      </c>
      <c r="D6350" s="25" t="str">
        <f t="shared" si="99"/>
        <v/>
      </c>
      <c r="E6350" t="s">
        <v>79</v>
      </c>
    </row>
    <row r="6351" spans="1:5" outlineLevel="2" x14ac:dyDescent="0.35">
      <c r="A6351" s="11">
        <v>43812</v>
      </c>
      <c r="B6351" t="s">
        <v>59</v>
      </c>
      <c r="C6351" s="5">
        <v>6.89</v>
      </c>
      <c r="D6351" s="25" t="str">
        <f t="shared" si="99"/>
        <v/>
      </c>
      <c r="E6351" t="s">
        <v>79</v>
      </c>
    </row>
    <row r="6352" spans="1:5" outlineLevel="2" x14ac:dyDescent="0.35">
      <c r="A6352" s="11">
        <v>43812</v>
      </c>
      <c r="B6352" t="s">
        <v>59</v>
      </c>
      <c r="C6352" s="5">
        <v>42.09</v>
      </c>
      <c r="D6352" s="25" t="str">
        <f t="shared" si="99"/>
        <v/>
      </c>
      <c r="E6352" t="s">
        <v>79</v>
      </c>
    </row>
    <row r="6353" spans="1:5" outlineLevel="2" x14ac:dyDescent="0.35">
      <c r="A6353" s="11">
        <v>43812</v>
      </c>
      <c r="B6353" t="s">
        <v>59</v>
      </c>
      <c r="C6353" s="5">
        <v>19.600000000000001</v>
      </c>
      <c r="D6353" s="25" t="str">
        <f t="shared" si="99"/>
        <v/>
      </c>
      <c r="E6353" t="s">
        <v>79</v>
      </c>
    </row>
    <row r="6354" spans="1:5" outlineLevel="2" x14ac:dyDescent="0.35">
      <c r="A6354" s="11">
        <v>43812</v>
      </c>
      <c r="B6354" t="s">
        <v>59</v>
      </c>
      <c r="C6354" s="5">
        <v>93.54</v>
      </c>
      <c r="D6354" s="25" t="str">
        <f t="shared" si="99"/>
        <v/>
      </c>
      <c r="E6354" t="s">
        <v>79</v>
      </c>
    </row>
    <row r="6355" spans="1:5" outlineLevel="2" x14ac:dyDescent="0.35">
      <c r="A6355" s="11">
        <v>43812</v>
      </c>
      <c r="B6355" t="s">
        <v>59</v>
      </c>
      <c r="C6355" s="5">
        <v>7.63</v>
      </c>
      <c r="D6355" s="25" t="str">
        <f t="shared" si="99"/>
        <v/>
      </c>
      <c r="E6355" t="s">
        <v>79</v>
      </c>
    </row>
    <row r="6356" spans="1:5" outlineLevel="2" x14ac:dyDescent="0.35">
      <c r="A6356" s="11">
        <v>43812</v>
      </c>
      <c r="B6356" t="s">
        <v>59</v>
      </c>
      <c r="C6356" s="5">
        <v>9.69</v>
      </c>
      <c r="D6356" s="25" t="str">
        <f t="shared" si="99"/>
        <v/>
      </c>
      <c r="E6356" t="s">
        <v>79</v>
      </c>
    </row>
    <row r="6357" spans="1:5" outlineLevel="2" x14ac:dyDescent="0.35">
      <c r="A6357" s="11">
        <v>43812</v>
      </c>
      <c r="B6357" t="s">
        <v>59</v>
      </c>
      <c r="C6357" s="5">
        <v>467.39</v>
      </c>
      <c r="D6357" s="25" t="str">
        <f t="shared" si="99"/>
        <v/>
      </c>
      <c r="E6357" t="s">
        <v>79</v>
      </c>
    </row>
    <row r="6358" spans="1:5" outlineLevel="2" x14ac:dyDescent="0.35">
      <c r="A6358" s="11">
        <v>43812</v>
      </c>
      <c r="B6358" t="s">
        <v>59</v>
      </c>
      <c r="C6358" s="5">
        <v>6.29</v>
      </c>
      <c r="D6358" s="25" t="str">
        <f t="shared" ref="D6358:D6421" si="100">IF(E6358="","TOTAL","")</f>
        <v/>
      </c>
      <c r="E6358" t="s">
        <v>79</v>
      </c>
    </row>
    <row r="6359" spans="1:5" outlineLevel="2" x14ac:dyDescent="0.35">
      <c r="A6359" s="11">
        <v>43812</v>
      </c>
      <c r="B6359" t="s">
        <v>59</v>
      </c>
      <c r="C6359" s="5">
        <v>29.85</v>
      </c>
      <c r="D6359" s="25" t="str">
        <f t="shared" si="100"/>
        <v/>
      </c>
      <c r="E6359" t="s">
        <v>79</v>
      </c>
    </row>
    <row r="6360" spans="1:5" outlineLevel="2" x14ac:dyDescent="0.35">
      <c r="A6360" s="11">
        <v>43812</v>
      </c>
      <c r="B6360" t="s">
        <v>59</v>
      </c>
      <c r="C6360" s="5">
        <v>14.7</v>
      </c>
      <c r="D6360" s="25" t="str">
        <f t="shared" si="100"/>
        <v/>
      </c>
      <c r="E6360" t="s">
        <v>79</v>
      </c>
    </row>
    <row r="6361" spans="1:5" outlineLevel="2" x14ac:dyDescent="0.35">
      <c r="A6361" s="11">
        <v>43812</v>
      </c>
      <c r="B6361" t="s">
        <v>59</v>
      </c>
      <c r="C6361" s="5">
        <v>63.98</v>
      </c>
      <c r="D6361" s="25" t="str">
        <f t="shared" si="100"/>
        <v/>
      </c>
      <c r="E6361" t="s">
        <v>79</v>
      </c>
    </row>
    <row r="6362" spans="1:5" outlineLevel="2" x14ac:dyDescent="0.35">
      <c r="A6362" s="11">
        <v>43812</v>
      </c>
      <c r="B6362" t="s">
        <v>59</v>
      </c>
      <c r="C6362" s="5">
        <v>24.49</v>
      </c>
      <c r="D6362" s="25" t="str">
        <f t="shared" si="100"/>
        <v/>
      </c>
      <c r="E6362" t="s">
        <v>79</v>
      </c>
    </row>
    <row r="6363" spans="1:5" outlineLevel="2" x14ac:dyDescent="0.35">
      <c r="A6363" s="11">
        <v>43812</v>
      </c>
      <c r="B6363" t="s">
        <v>59</v>
      </c>
      <c r="C6363" s="5">
        <v>5.12</v>
      </c>
      <c r="D6363" s="25" t="str">
        <f t="shared" si="100"/>
        <v/>
      </c>
      <c r="E6363" t="s">
        <v>79</v>
      </c>
    </row>
    <row r="6364" spans="1:5" outlineLevel="2" x14ac:dyDescent="0.35">
      <c r="A6364" s="11">
        <v>43812</v>
      </c>
      <c r="B6364" t="s">
        <v>59</v>
      </c>
      <c r="C6364" s="5">
        <v>14.97</v>
      </c>
      <c r="D6364" s="25" t="str">
        <f t="shared" si="100"/>
        <v/>
      </c>
      <c r="E6364" t="s">
        <v>79</v>
      </c>
    </row>
    <row r="6365" spans="1:5" outlineLevel="2" x14ac:dyDescent="0.35">
      <c r="A6365" s="11">
        <v>43812</v>
      </c>
      <c r="B6365" t="s">
        <v>59</v>
      </c>
      <c r="C6365" s="5">
        <v>74.989999999999995</v>
      </c>
      <c r="D6365" s="25" t="str">
        <f t="shared" si="100"/>
        <v/>
      </c>
      <c r="E6365" t="s">
        <v>79</v>
      </c>
    </row>
    <row r="6366" spans="1:5" outlineLevel="2" x14ac:dyDescent="0.35">
      <c r="A6366" s="11">
        <v>43812</v>
      </c>
      <c r="B6366" t="s">
        <v>59</v>
      </c>
      <c r="C6366" s="5">
        <v>102.18</v>
      </c>
      <c r="D6366" s="25" t="str">
        <f t="shared" si="100"/>
        <v/>
      </c>
      <c r="E6366" t="s">
        <v>79</v>
      </c>
    </row>
    <row r="6367" spans="1:5" outlineLevel="2" x14ac:dyDescent="0.35">
      <c r="A6367" s="11">
        <v>43812</v>
      </c>
      <c r="B6367" t="s">
        <v>59</v>
      </c>
      <c r="C6367" s="5">
        <v>73.8</v>
      </c>
      <c r="D6367" s="25" t="str">
        <f t="shared" si="100"/>
        <v/>
      </c>
      <c r="E6367" t="s">
        <v>79</v>
      </c>
    </row>
    <row r="6368" spans="1:5" outlineLevel="2" x14ac:dyDescent="0.35">
      <c r="A6368" s="11">
        <v>43812</v>
      </c>
      <c r="B6368" t="s">
        <v>59</v>
      </c>
      <c r="C6368" s="5">
        <v>32.76</v>
      </c>
      <c r="D6368" s="25" t="str">
        <f t="shared" si="100"/>
        <v/>
      </c>
      <c r="E6368" t="s">
        <v>79</v>
      </c>
    </row>
    <row r="6369" spans="1:5" outlineLevel="2" x14ac:dyDescent="0.35">
      <c r="A6369" s="11">
        <v>43812</v>
      </c>
      <c r="B6369" t="s">
        <v>59</v>
      </c>
      <c r="C6369" s="5">
        <v>41.99</v>
      </c>
      <c r="D6369" s="25" t="str">
        <f t="shared" si="100"/>
        <v/>
      </c>
      <c r="E6369" t="s">
        <v>79</v>
      </c>
    </row>
    <row r="6370" spans="1:5" outlineLevel="2" x14ac:dyDescent="0.35">
      <c r="A6370" s="11">
        <v>43812</v>
      </c>
      <c r="B6370" t="s">
        <v>59</v>
      </c>
      <c r="C6370" s="5">
        <v>19.989999999999998</v>
      </c>
      <c r="D6370" s="25" t="str">
        <f t="shared" si="100"/>
        <v/>
      </c>
      <c r="E6370" t="s">
        <v>79</v>
      </c>
    </row>
    <row r="6371" spans="1:5" outlineLevel="1" x14ac:dyDescent="0.35">
      <c r="A6371" s="24">
        <f>A6370</f>
        <v>43812</v>
      </c>
      <c r="B6371" s="24" t="str">
        <f>B6370</f>
        <v>OFFICE DEPOT</v>
      </c>
      <c r="C6371" s="25">
        <f>SUBTOTAL(9,C6263:C6370)</f>
        <v>5933.99</v>
      </c>
      <c r="D6371" s="25" t="str">
        <f t="shared" si="100"/>
        <v>TOTAL</v>
      </c>
    </row>
    <row r="6372" spans="1:5" outlineLevel="2" x14ac:dyDescent="0.35">
      <c r="A6372" s="11">
        <v>43812</v>
      </c>
      <c r="B6372" t="s">
        <v>1473</v>
      </c>
      <c r="C6372" s="5">
        <v>2319.9</v>
      </c>
      <c r="D6372" s="25" t="str">
        <f t="shared" si="100"/>
        <v/>
      </c>
      <c r="E6372" t="s">
        <v>99</v>
      </c>
    </row>
    <row r="6373" spans="1:5" outlineLevel="1" x14ac:dyDescent="0.35">
      <c r="A6373" s="24">
        <f>A6372</f>
        <v>43812</v>
      </c>
      <c r="B6373" s="24" t="str">
        <f>B6372</f>
        <v>OMNI FORT WORTH HOTEL</v>
      </c>
      <c r="C6373" s="25">
        <f>SUBTOTAL(9,C6372:C6372)</f>
        <v>2319.9</v>
      </c>
      <c r="D6373" s="25" t="str">
        <f t="shared" si="100"/>
        <v>TOTAL</v>
      </c>
    </row>
    <row r="6374" spans="1:5" outlineLevel="2" x14ac:dyDescent="0.35">
      <c r="A6374" s="11">
        <v>43812</v>
      </c>
      <c r="B6374" t="s">
        <v>1474</v>
      </c>
      <c r="C6374" s="5">
        <v>1463</v>
      </c>
      <c r="D6374" s="25" t="str">
        <f t="shared" si="100"/>
        <v/>
      </c>
      <c r="E6374" t="s">
        <v>79</v>
      </c>
    </row>
    <row r="6375" spans="1:5" outlineLevel="1" x14ac:dyDescent="0.35">
      <c r="A6375" s="24">
        <f>A6374</f>
        <v>43812</v>
      </c>
      <c r="B6375" s="24" t="str">
        <f>B6374</f>
        <v>OPENING THE BOOK NORTH AMERICA LLC</v>
      </c>
      <c r="C6375" s="25">
        <f>SUBTOTAL(9,C6374:C6374)</f>
        <v>1463</v>
      </c>
      <c r="D6375" s="25" t="str">
        <f t="shared" si="100"/>
        <v>TOTAL</v>
      </c>
    </row>
    <row r="6376" spans="1:5" outlineLevel="2" x14ac:dyDescent="0.35">
      <c r="A6376" s="11">
        <v>43812</v>
      </c>
      <c r="B6376" t="s">
        <v>30</v>
      </c>
      <c r="C6376" s="5">
        <v>150.53</v>
      </c>
      <c r="D6376" s="25" t="str">
        <f t="shared" si="100"/>
        <v/>
      </c>
      <c r="E6376" t="s">
        <v>81</v>
      </c>
    </row>
    <row r="6377" spans="1:5" outlineLevel="2" x14ac:dyDescent="0.35">
      <c r="A6377" s="11">
        <v>43812</v>
      </c>
      <c r="B6377" t="s">
        <v>30</v>
      </c>
      <c r="C6377" s="5">
        <v>6.9</v>
      </c>
      <c r="D6377" s="25" t="str">
        <f t="shared" si="100"/>
        <v/>
      </c>
      <c r="E6377" t="s">
        <v>81</v>
      </c>
    </row>
    <row r="6378" spans="1:5" outlineLevel="2" x14ac:dyDescent="0.35">
      <c r="A6378" s="11">
        <v>43812</v>
      </c>
      <c r="B6378" t="s">
        <v>30</v>
      </c>
      <c r="C6378" s="5">
        <v>39.979999999999997</v>
      </c>
      <c r="D6378" s="25" t="str">
        <f t="shared" si="100"/>
        <v/>
      </c>
      <c r="E6378" t="s">
        <v>81</v>
      </c>
    </row>
    <row r="6379" spans="1:5" outlineLevel="2" x14ac:dyDescent="0.35">
      <c r="A6379" s="11">
        <v>43812</v>
      </c>
      <c r="B6379" t="s">
        <v>30</v>
      </c>
      <c r="C6379" s="5">
        <v>14.78</v>
      </c>
      <c r="D6379" s="25" t="str">
        <f t="shared" si="100"/>
        <v/>
      </c>
      <c r="E6379" t="s">
        <v>81</v>
      </c>
    </row>
    <row r="6380" spans="1:5" outlineLevel="2" x14ac:dyDescent="0.35">
      <c r="A6380" s="11">
        <v>43812</v>
      </c>
      <c r="B6380" t="s">
        <v>30</v>
      </c>
      <c r="C6380" s="5">
        <v>102.96</v>
      </c>
      <c r="D6380" s="25" t="str">
        <f t="shared" si="100"/>
        <v/>
      </c>
      <c r="E6380" t="s">
        <v>81</v>
      </c>
    </row>
    <row r="6381" spans="1:5" outlineLevel="2" x14ac:dyDescent="0.35">
      <c r="A6381" s="11">
        <v>43812</v>
      </c>
      <c r="B6381" t="s">
        <v>30</v>
      </c>
      <c r="C6381" s="5">
        <v>86.08</v>
      </c>
      <c r="D6381" s="25" t="str">
        <f t="shared" si="100"/>
        <v/>
      </c>
      <c r="E6381" t="s">
        <v>81</v>
      </c>
    </row>
    <row r="6382" spans="1:5" outlineLevel="2" x14ac:dyDescent="0.35">
      <c r="A6382" s="11">
        <v>43812</v>
      </c>
      <c r="B6382" t="s">
        <v>30</v>
      </c>
      <c r="C6382" s="5">
        <v>693.28</v>
      </c>
      <c r="D6382" s="25" t="str">
        <f t="shared" si="100"/>
        <v/>
      </c>
      <c r="E6382" t="s">
        <v>81</v>
      </c>
    </row>
    <row r="6383" spans="1:5" outlineLevel="2" x14ac:dyDescent="0.35">
      <c r="A6383" s="11">
        <v>43812</v>
      </c>
      <c r="B6383" t="s">
        <v>30</v>
      </c>
      <c r="C6383" s="5">
        <v>50.4</v>
      </c>
      <c r="D6383" s="25" t="str">
        <f t="shared" si="100"/>
        <v/>
      </c>
      <c r="E6383" t="s">
        <v>81</v>
      </c>
    </row>
    <row r="6384" spans="1:5" outlineLevel="2" x14ac:dyDescent="0.35">
      <c r="A6384" s="11">
        <v>43812</v>
      </c>
      <c r="B6384" t="s">
        <v>30</v>
      </c>
      <c r="C6384" s="5">
        <v>58.86</v>
      </c>
      <c r="D6384" s="25" t="str">
        <f t="shared" si="100"/>
        <v/>
      </c>
      <c r="E6384" t="s">
        <v>79</v>
      </c>
    </row>
    <row r="6385" spans="1:5" outlineLevel="1" x14ac:dyDescent="0.35">
      <c r="A6385" s="24">
        <f>A6384</f>
        <v>43812</v>
      </c>
      <c r="B6385" s="24" t="str">
        <f>B6384</f>
        <v>OREILLY AUTOMOTIVE INC</v>
      </c>
      <c r="C6385" s="25">
        <f>SUBTOTAL(9,C6376:C6384)</f>
        <v>1203.77</v>
      </c>
      <c r="D6385" s="25" t="str">
        <f t="shared" si="100"/>
        <v>TOTAL</v>
      </c>
    </row>
    <row r="6386" spans="1:5" outlineLevel="2" x14ac:dyDescent="0.35">
      <c r="A6386" s="11">
        <v>43812</v>
      </c>
      <c r="B6386" t="s">
        <v>456</v>
      </c>
      <c r="C6386" s="5">
        <v>160</v>
      </c>
      <c r="D6386" s="25" t="str">
        <f t="shared" si="100"/>
        <v/>
      </c>
      <c r="E6386" t="s">
        <v>77</v>
      </c>
    </row>
    <row r="6387" spans="1:5" outlineLevel="1" x14ac:dyDescent="0.35">
      <c r="A6387" s="24">
        <f>A6386</f>
        <v>43812</v>
      </c>
      <c r="B6387" s="24" t="str">
        <f>B6386</f>
        <v>JERRAD ORSAK</v>
      </c>
      <c r="C6387" s="25">
        <f>SUBTOTAL(9,C6386:C6386)</f>
        <v>160</v>
      </c>
      <c r="D6387" s="25" t="str">
        <f t="shared" si="100"/>
        <v>TOTAL</v>
      </c>
    </row>
    <row r="6388" spans="1:5" outlineLevel="2" x14ac:dyDescent="0.35">
      <c r="A6388" s="11">
        <v>43812</v>
      </c>
      <c r="B6388" t="s">
        <v>118</v>
      </c>
      <c r="C6388" s="5">
        <v>130.53</v>
      </c>
      <c r="D6388" s="25" t="str">
        <f t="shared" si="100"/>
        <v/>
      </c>
      <c r="E6388" t="s">
        <v>79</v>
      </c>
    </row>
    <row r="6389" spans="1:5" outlineLevel="2" x14ac:dyDescent="0.35">
      <c r="A6389" s="11">
        <v>43812</v>
      </c>
      <c r="B6389" t="s">
        <v>118</v>
      </c>
      <c r="C6389" s="5">
        <v>101.93</v>
      </c>
      <c r="D6389" s="25" t="str">
        <f t="shared" si="100"/>
        <v/>
      </c>
      <c r="E6389" t="s">
        <v>79</v>
      </c>
    </row>
    <row r="6390" spans="1:5" outlineLevel="2" x14ac:dyDescent="0.35">
      <c r="A6390" s="11">
        <v>43812</v>
      </c>
      <c r="B6390" t="s">
        <v>118</v>
      </c>
      <c r="C6390" s="5">
        <v>60.03</v>
      </c>
      <c r="D6390" s="25" t="str">
        <f t="shared" si="100"/>
        <v/>
      </c>
      <c r="E6390" t="s">
        <v>79</v>
      </c>
    </row>
    <row r="6391" spans="1:5" outlineLevel="2" x14ac:dyDescent="0.35">
      <c r="A6391" s="11">
        <v>43812</v>
      </c>
      <c r="B6391" t="s">
        <v>118</v>
      </c>
      <c r="C6391" s="5">
        <v>133.24</v>
      </c>
      <c r="D6391" s="25" t="str">
        <f t="shared" si="100"/>
        <v/>
      </c>
      <c r="E6391" t="s">
        <v>79</v>
      </c>
    </row>
    <row r="6392" spans="1:5" outlineLevel="2" x14ac:dyDescent="0.35">
      <c r="A6392" s="11">
        <v>43812</v>
      </c>
      <c r="B6392" t="s">
        <v>118</v>
      </c>
      <c r="C6392" s="5">
        <v>79.47</v>
      </c>
      <c r="D6392" s="25" t="str">
        <f t="shared" si="100"/>
        <v/>
      </c>
      <c r="E6392" t="s">
        <v>79</v>
      </c>
    </row>
    <row r="6393" spans="1:5" outlineLevel="2" x14ac:dyDescent="0.35">
      <c r="A6393" s="11">
        <v>43812</v>
      </c>
      <c r="B6393" t="s">
        <v>118</v>
      </c>
      <c r="C6393" s="5">
        <v>79.97</v>
      </c>
      <c r="D6393" s="25" t="str">
        <f t="shared" si="100"/>
        <v/>
      </c>
      <c r="E6393" t="s">
        <v>89</v>
      </c>
    </row>
    <row r="6394" spans="1:5" outlineLevel="2" x14ac:dyDescent="0.35">
      <c r="A6394" s="11">
        <v>43812</v>
      </c>
      <c r="B6394" t="s">
        <v>118</v>
      </c>
      <c r="C6394" s="5">
        <v>15.57</v>
      </c>
      <c r="D6394" s="25" t="str">
        <f t="shared" si="100"/>
        <v/>
      </c>
      <c r="E6394" t="s">
        <v>89</v>
      </c>
    </row>
    <row r="6395" spans="1:5" outlineLevel="2" x14ac:dyDescent="0.35">
      <c r="A6395" s="11">
        <v>43812</v>
      </c>
      <c r="B6395" t="s">
        <v>118</v>
      </c>
      <c r="C6395" s="5">
        <v>110.35</v>
      </c>
      <c r="D6395" s="25" t="str">
        <f t="shared" si="100"/>
        <v/>
      </c>
      <c r="E6395" t="s">
        <v>111</v>
      </c>
    </row>
    <row r="6396" spans="1:5" outlineLevel="2" x14ac:dyDescent="0.35">
      <c r="A6396" s="11">
        <v>43812</v>
      </c>
      <c r="B6396" t="s">
        <v>118</v>
      </c>
      <c r="C6396" s="5">
        <v>77.680000000000007</v>
      </c>
      <c r="D6396" s="25" t="str">
        <f t="shared" si="100"/>
        <v/>
      </c>
      <c r="E6396" t="s">
        <v>89</v>
      </c>
    </row>
    <row r="6397" spans="1:5" outlineLevel="2" x14ac:dyDescent="0.35">
      <c r="A6397" s="11">
        <v>43812</v>
      </c>
      <c r="B6397" t="s">
        <v>118</v>
      </c>
      <c r="C6397" s="5">
        <v>28.05</v>
      </c>
      <c r="D6397" s="25" t="str">
        <f t="shared" si="100"/>
        <v/>
      </c>
      <c r="E6397" t="s">
        <v>79</v>
      </c>
    </row>
    <row r="6398" spans="1:5" outlineLevel="2" x14ac:dyDescent="0.35">
      <c r="A6398" s="11">
        <v>43812</v>
      </c>
      <c r="B6398" t="s">
        <v>118</v>
      </c>
      <c r="C6398" s="5">
        <v>368.31</v>
      </c>
      <c r="D6398" s="25" t="str">
        <f t="shared" si="100"/>
        <v/>
      </c>
      <c r="E6398" t="s">
        <v>89</v>
      </c>
    </row>
    <row r="6399" spans="1:5" outlineLevel="2" x14ac:dyDescent="0.35">
      <c r="A6399" s="11">
        <v>43812</v>
      </c>
      <c r="B6399" t="s">
        <v>118</v>
      </c>
      <c r="C6399" s="5">
        <v>15.01</v>
      </c>
      <c r="D6399" s="25" t="str">
        <f t="shared" si="100"/>
        <v/>
      </c>
      <c r="E6399" t="s">
        <v>93</v>
      </c>
    </row>
    <row r="6400" spans="1:5" outlineLevel="2" x14ac:dyDescent="0.35">
      <c r="A6400" s="11">
        <v>43812</v>
      </c>
      <c r="B6400" t="s">
        <v>118</v>
      </c>
      <c r="C6400" s="5">
        <v>16.48</v>
      </c>
      <c r="D6400" s="25" t="str">
        <f t="shared" si="100"/>
        <v/>
      </c>
      <c r="E6400" t="s">
        <v>79</v>
      </c>
    </row>
    <row r="6401" spans="1:5" outlineLevel="2" x14ac:dyDescent="0.35">
      <c r="A6401" s="11">
        <v>43812</v>
      </c>
      <c r="B6401" t="s">
        <v>118</v>
      </c>
      <c r="C6401" s="5">
        <v>21.9</v>
      </c>
      <c r="D6401" s="25" t="str">
        <f t="shared" si="100"/>
        <v/>
      </c>
      <c r="E6401" t="s">
        <v>79</v>
      </c>
    </row>
    <row r="6402" spans="1:5" outlineLevel="2" x14ac:dyDescent="0.35">
      <c r="A6402" s="11">
        <v>43812</v>
      </c>
      <c r="B6402" t="s">
        <v>118</v>
      </c>
      <c r="C6402" s="5">
        <v>56.12</v>
      </c>
      <c r="D6402" s="25" t="str">
        <f t="shared" si="100"/>
        <v/>
      </c>
      <c r="E6402" t="s">
        <v>79</v>
      </c>
    </row>
    <row r="6403" spans="1:5" outlineLevel="2" x14ac:dyDescent="0.35">
      <c r="A6403" s="11">
        <v>43812</v>
      </c>
      <c r="B6403" t="s">
        <v>118</v>
      </c>
      <c r="C6403" s="5">
        <v>264.88</v>
      </c>
      <c r="D6403" s="25" t="str">
        <f t="shared" si="100"/>
        <v/>
      </c>
      <c r="E6403" t="s">
        <v>79</v>
      </c>
    </row>
    <row r="6404" spans="1:5" outlineLevel="2" x14ac:dyDescent="0.35">
      <c r="A6404" s="11">
        <v>43812</v>
      </c>
      <c r="B6404" t="s">
        <v>118</v>
      </c>
      <c r="C6404" s="5">
        <v>55.79</v>
      </c>
      <c r="D6404" s="25" t="str">
        <f t="shared" si="100"/>
        <v/>
      </c>
      <c r="E6404" t="s">
        <v>79</v>
      </c>
    </row>
    <row r="6405" spans="1:5" outlineLevel="2" x14ac:dyDescent="0.35">
      <c r="A6405" s="11">
        <v>43812</v>
      </c>
      <c r="B6405" t="s">
        <v>118</v>
      </c>
      <c r="C6405" s="5">
        <v>16.350000000000001</v>
      </c>
      <c r="D6405" s="25" t="str">
        <f t="shared" si="100"/>
        <v/>
      </c>
      <c r="E6405" t="s">
        <v>89</v>
      </c>
    </row>
    <row r="6406" spans="1:5" outlineLevel="2" x14ac:dyDescent="0.35">
      <c r="A6406" s="11">
        <v>43812</v>
      </c>
      <c r="B6406" t="s">
        <v>118</v>
      </c>
      <c r="C6406" s="5">
        <v>71.7</v>
      </c>
      <c r="D6406" s="25" t="str">
        <f t="shared" si="100"/>
        <v/>
      </c>
      <c r="E6406" t="s">
        <v>89</v>
      </c>
    </row>
    <row r="6407" spans="1:5" outlineLevel="2" x14ac:dyDescent="0.35">
      <c r="A6407" s="11">
        <v>43812</v>
      </c>
      <c r="B6407" t="s">
        <v>118</v>
      </c>
      <c r="C6407" s="5">
        <v>137.34</v>
      </c>
      <c r="D6407" s="25" t="str">
        <f t="shared" si="100"/>
        <v/>
      </c>
      <c r="E6407" t="s">
        <v>79</v>
      </c>
    </row>
    <row r="6408" spans="1:5" outlineLevel="2" x14ac:dyDescent="0.35">
      <c r="A6408" s="11">
        <v>43812</v>
      </c>
      <c r="B6408" t="s">
        <v>118</v>
      </c>
      <c r="C6408" s="5">
        <v>96.09</v>
      </c>
      <c r="D6408" s="25" t="str">
        <f t="shared" si="100"/>
        <v/>
      </c>
      <c r="E6408" t="s">
        <v>89</v>
      </c>
    </row>
    <row r="6409" spans="1:5" outlineLevel="2" x14ac:dyDescent="0.35">
      <c r="A6409" s="11">
        <v>43812</v>
      </c>
      <c r="B6409" t="s">
        <v>118</v>
      </c>
      <c r="C6409" s="5">
        <v>61.8</v>
      </c>
      <c r="D6409" s="25" t="str">
        <f t="shared" si="100"/>
        <v/>
      </c>
      <c r="E6409" t="s">
        <v>79</v>
      </c>
    </row>
    <row r="6410" spans="1:5" outlineLevel="2" x14ac:dyDescent="0.35">
      <c r="A6410" s="11">
        <v>43812</v>
      </c>
      <c r="B6410" t="s">
        <v>118</v>
      </c>
      <c r="C6410" s="5">
        <v>79.760000000000005</v>
      </c>
      <c r="D6410" s="25" t="str">
        <f t="shared" si="100"/>
        <v/>
      </c>
      <c r="E6410" t="s">
        <v>79</v>
      </c>
    </row>
    <row r="6411" spans="1:5" outlineLevel="2" x14ac:dyDescent="0.35">
      <c r="A6411" s="11">
        <v>43812</v>
      </c>
      <c r="B6411" t="s">
        <v>118</v>
      </c>
      <c r="C6411" s="5">
        <v>52.11</v>
      </c>
      <c r="D6411" s="25" t="str">
        <f t="shared" si="100"/>
        <v/>
      </c>
      <c r="E6411" t="s">
        <v>79</v>
      </c>
    </row>
    <row r="6412" spans="1:5" outlineLevel="2" x14ac:dyDescent="0.35">
      <c r="A6412" s="11">
        <v>43812</v>
      </c>
      <c r="B6412" t="s">
        <v>118</v>
      </c>
      <c r="C6412" s="5">
        <v>969.65</v>
      </c>
      <c r="D6412" s="25" t="str">
        <f t="shared" si="100"/>
        <v/>
      </c>
      <c r="E6412" t="s">
        <v>79</v>
      </c>
    </row>
    <row r="6413" spans="1:5" outlineLevel="2" x14ac:dyDescent="0.35">
      <c r="A6413" s="11">
        <v>43812</v>
      </c>
      <c r="B6413" t="s">
        <v>118</v>
      </c>
      <c r="C6413" s="5">
        <v>108.46</v>
      </c>
      <c r="D6413" s="25" t="str">
        <f t="shared" si="100"/>
        <v/>
      </c>
      <c r="E6413" t="s">
        <v>89</v>
      </c>
    </row>
    <row r="6414" spans="1:5" outlineLevel="1" x14ac:dyDescent="0.35">
      <c r="A6414" s="24">
        <f>A6413</f>
        <v>43812</v>
      </c>
      <c r="B6414" s="24" t="str">
        <f>B6413</f>
        <v>OTC BRANDS INC</v>
      </c>
      <c r="C6414" s="25">
        <f>SUBTOTAL(9,C6388:C6413)</f>
        <v>3208.57</v>
      </c>
      <c r="D6414" s="25" t="str">
        <f t="shared" si="100"/>
        <v>TOTAL</v>
      </c>
    </row>
    <row r="6415" spans="1:5" outlineLevel="2" x14ac:dyDescent="0.35">
      <c r="A6415" s="11">
        <v>43812</v>
      </c>
      <c r="B6415" t="s">
        <v>1475</v>
      </c>
      <c r="C6415" s="5">
        <v>286.52999999999997</v>
      </c>
      <c r="D6415" s="25" t="str">
        <f t="shared" si="100"/>
        <v/>
      </c>
      <c r="E6415" t="s">
        <v>85</v>
      </c>
    </row>
    <row r="6416" spans="1:5" outlineLevel="2" x14ac:dyDescent="0.35">
      <c r="A6416" s="11">
        <v>43812</v>
      </c>
      <c r="B6416" t="s">
        <v>1475</v>
      </c>
      <c r="C6416" s="5">
        <v>4099.5600000000004</v>
      </c>
      <c r="D6416" s="25" t="str">
        <f t="shared" si="100"/>
        <v/>
      </c>
      <c r="E6416" t="s">
        <v>95</v>
      </c>
    </row>
    <row r="6417" spans="1:5" outlineLevel="2" x14ac:dyDescent="0.35">
      <c r="A6417" s="11">
        <v>43812</v>
      </c>
      <c r="B6417" t="s">
        <v>1475</v>
      </c>
      <c r="C6417" s="5">
        <v>42503.040000000001</v>
      </c>
      <c r="D6417" s="25" t="str">
        <f t="shared" si="100"/>
        <v/>
      </c>
      <c r="E6417" t="s">
        <v>95</v>
      </c>
    </row>
    <row r="6418" spans="1:5" outlineLevel="2" x14ac:dyDescent="0.35">
      <c r="A6418" s="11">
        <v>43812</v>
      </c>
      <c r="B6418" t="s">
        <v>1475</v>
      </c>
      <c r="C6418" s="5">
        <v>227.75</v>
      </c>
      <c r="D6418" s="25" t="str">
        <f t="shared" si="100"/>
        <v/>
      </c>
      <c r="E6418" t="s">
        <v>85</v>
      </c>
    </row>
    <row r="6419" spans="1:5" outlineLevel="1" x14ac:dyDescent="0.35">
      <c r="A6419" s="24">
        <f>A6418</f>
        <v>43812</v>
      </c>
      <c r="B6419" s="24" t="str">
        <f>B6418</f>
        <v>OTIS ELEVATOR COMPANY</v>
      </c>
      <c r="C6419" s="25">
        <f>SUBTOTAL(9,C6415:C6418)</f>
        <v>47116.880000000005</v>
      </c>
      <c r="D6419" s="25" t="str">
        <f t="shared" si="100"/>
        <v>TOTAL</v>
      </c>
    </row>
    <row r="6420" spans="1:5" outlineLevel="2" x14ac:dyDescent="0.35">
      <c r="A6420" s="11">
        <v>43812</v>
      </c>
      <c r="B6420" t="s">
        <v>1476</v>
      </c>
      <c r="C6420" s="5">
        <v>30000</v>
      </c>
      <c r="D6420" s="25" t="str">
        <f t="shared" si="100"/>
        <v/>
      </c>
      <c r="E6420" t="s">
        <v>80</v>
      </c>
    </row>
    <row r="6421" spans="1:5" outlineLevel="1" x14ac:dyDescent="0.35">
      <c r="A6421" s="24">
        <f>A6420</f>
        <v>43812</v>
      </c>
      <c r="B6421" s="24" t="str">
        <f>B6420</f>
        <v>OVERDRIVE INC</v>
      </c>
      <c r="C6421" s="25">
        <f>SUBTOTAL(9,C6420:C6420)</f>
        <v>30000</v>
      </c>
      <c r="D6421" s="25" t="str">
        <f t="shared" si="100"/>
        <v>TOTAL</v>
      </c>
    </row>
    <row r="6422" spans="1:5" outlineLevel="2" x14ac:dyDescent="0.35">
      <c r="A6422" s="11">
        <v>43812</v>
      </c>
      <c r="B6422" t="s">
        <v>1477</v>
      </c>
      <c r="C6422" s="5">
        <v>125</v>
      </c>
      <c r="D6422" s="25" t="str">
        <f t="shared" ref="D6422:D6485" si="101">IF(E6422="","TOTAL","")</f>
        <v/>
      </c>
      <c r="E6422" t="s">
        <v>77</v>
      </c>
    </row>
    <row r="6423" spans="1:5" outlineLevel="1" x14ac:dyDescent="0.35">
      <c r="A6423" s="24">
        <f>A6422</f>
        <v>43812</v>
      </c>
      <c r="B6423" s="24" t="str">
        <f>B6422</f>
        <v>VALENTINA C PALMA</v>
      </c>
      <c r="C6423" s="25">
        <f>SUBTOTAL(9,C6422:C6422)</f>
        <v>125</v>
      </c>
      <c r="D6423" s="25" t="str">
        <f t="shared" si="101"/>
        <v>TOTAL</v>
      </c>
    </row>
    <row r="6424" spans="1:5" outlineLevel="2" x14ac:dyDescent="0.35">
      <c r="A6424" s="11">
        <v>43812</v>
      </c>
      <c r="B6424" t="s">
        <v>1118</v>
      </c>
      <c r="C6424" s="5">
        <v>99.64</v>
      </c>
      <c r="D6424" s="25" t="str">
        <f t="shared" si="101"/>
        <v/>
      </c>
      <c r="E6424" t="s">
        <v>93</v>
      </c>
    </row>
    <row r="6425" spans="1:5" outlineLevel="2" x14ac:dyDescent="0.35">
      <c r="A6425" s="11">
        <v>43812</v>
      </c>
      <c r="B6425" t="s">
        <v>1118</v>
      </c>
      <c r="C6425" s="5">
        <v>106.84</v>
      </c>
      <c r="D6425" s="25" t="str">
        <f t="shared" si="101"/>
        <v/>
      </c>
      <c r="E6425" t="s">
        <v>79</v>
      </c>
    </row>
    <row r="6426" spans="1:5" outlineLevel="1" x14ac:dyDescent="0.35">
      <c r="A6426" s="24">
        <f>A6425</f>
        <v>43812</v>
      </c>
      <c r="B6426" s="24" t="str">
        <f>B6425</f>
        <v>PANERA BREAD</v>
      </c>
      <c r="C6426" s="25">
        <f>SUBTOTAL(9,C6424:C6425)</f>
        <v>206.48000000000002</v>
      </c>
      <c r="D6426" s="25" t="str">
        <f t="shared" si="101"/>
        <v>TOTAL</v>
      </c>
    </row>
    <row r="6427" spans="1:5" outlineLevel="2" x14ac:dyDescent="0.35">
      <c r="A6427" s="11">
        <v>43812</v>
      </c>
      <c r="B6427" t="s">
        <v>37</v>
      </c>
      <c r="C6427" s="5">
        <v>519.75</v>
      </c>
      <c r="D6427" s="25" t="str">
        <f t="shared" si="101"/>
        <v/>
      </c>
      <c r="E6427" t="s">
        <v>93</v>
      </c>
    </row>
    <row r="6428" spans="1:5" outlineLevel="2" x14ac:dyDescent="0.35">
      <c r="A6428" s="11">
        <v>43812</v>
      </c>
      <c r="B6428" t="s">
        <v>37</v>
      </c>
      <c r="C6428" s="5">
        <v>31.99</v>
      </c>
      <c r="D6428" s="25" t="str">
        <f t="shared" si="101"/>
        <v/>
      </c>
      <c r="E6428" t="s">
        <v>93</v>
      </c>
    </row>
    <row r="6429" spans="1:5" outlineLevel="2" x14ac:dyDescent="0.35">
      <c r="A6429" s="11">
        <v>43812</v>
      </c>
      <c r="B6429" t="s">
        <v>37</v>
      </c>
      <c r="C6429" s="5">
        <v>229.5</v>
      </c>
      <c r="D6429" s="25" t="str">
        <f t="shared" si="101"/>
        <v/>
      </c>
      <c r="E6429" t="s">
        <v>93</v>
      </c>
    </row>
    <row r="6430" spans="1:5" outlineLevel="2" x14ac:dyDescent="0.35">
      <c r="A6430" s="11">
        <v>43812</v>
      </c>
      <c r="B6430" t="s">
        <v>37</v>
      </c>
      <c r="C6430" s="5">
        <v>120</v>
      </c>
      <c r="D6430" s="25" t="str">
        <f t="shared" si="101"/>
        <v/>
      </c>
      <c r="E6430" t="s">
        <v>93</v>
      </c>
    </row>
    <row r="6431" spans="1:5" outlineLevel="2" x14ac:dyDescent="0.35">
      <c r="A6431" s="11">
        <v>43812</v>
      </c>
      <c r="B6431" t="s">
        <v>37</v>
      </c>
      <c r="C6431" s="5">
        <v>952.99</v>
      </c>
      <c r="D6431" s="25" t="str">
        <f t="shared" si="101"/>
        <v/>
      </c>
      <c r="E6431" t="s">
        <v>93</v>
      </c>
    </row>
    <row r="6432" spans="1:5" outlineLevel="1" x14ac:dyDescent="0.35">
      <c r="A6432" s="24">
        <f>A6431</f>
        <v>43812</v>
      </c>
      <c r="B6432" s="24" t="str">
        <f>B6431</f>
        <v>HOUSTON PIZZA VENTURE LP</v>
      </c>
      <c r="C6432" s="25">
        <f>SUBTOTAL(9,C6427:C6431)</f>
        <v>1854.23</v>
      </c>
      <c r="D6432" s="25" t="str">
        <f t="shared" si="101"/>
        <v>TOTAL</v>
      </c>
    </row>
    <row r="6433" spans="1:5" outlineLevel="2" x14ac:dyDescent="0.35">
      <c r="A6433" s="11">
        <v>43812</v>
      </c>
      <c r="B6433" t="s">
        <v>1478</v>
      </c>
      <c r="C6433" s="5">
        <v>50</v>
      </c>
      <c r="D6433" s="25" t="str">
        <f t="shared" si="101"/>
        <v/>
      </c>
      <c r="E6433" t="s">
        <v>99</v>
      </c>
    </row>
    <row r="6434" spans="1:5" outlineLevel="1" x14ac:dyDescent="0.35">
      <c r="A6434" s="24">
        <f>A6433</f>
        <v>43812</v>
      </c>
      <c r="B6434" s="24" t="str">
        <f>B6433</f>
        <v>J FRANK DOBIE HIGH SCHOOL TENNIS</v>
      </c>
      <c r="C6434" s="25">
        <f>SUBTOTAL(9,C6433:C6433)</f>
        <v>50</v>
      </c>
      <c r="D6434" s="25" t="str">
        <f t="shared" si="101"/>
        <v>TOTAL</v>
      </c>
    </row>
    <row r="6435" spans="1:5" outlineLevel="2" x14ac:dyDescent="0.35">
      <c r="A6435" s="11">
        <v>43812</v>
      </c>
      <c r="B6435" t="s">
        <v>1479</v>
      </c>
      <c r="C6435" s="5">
        <v>125</v>
      </c>
      <c r="D6435" s="25" t="str">
        <f t="shared" si="101"/>
        <v/>
      </c>
      <c r="E6435" t="s">
        <v>77</v>
      </c>
    </row>
    <row r="6436" spans="1:5" outlineLevel="1" x14ac:dyDescent="0.35">
      <c r="A6436" s="24">
        <f>A6435</f>
        <v>43812</v>
      </c>
      <c r="B6436" s="24" t="str">
        <f>B6435</f>
        <v>DONALD JOEL PAUL</v>
      </c>
      <c r="C6436" s="25">
        <f>SUBTOTAL(9,C6435:C6435)</f>
        <v>125</v>
      </c>
      <c r="D6436" s="25" t="str">
        <f t="shared" si="101"/>
        <v>TOTAL</v>
      </c>
    </row>
    <row r="6437" spans="1:5" outlineLevel="2" x14ac:dyDescent="0.35">
      <c r="A6437" s="11">
        <v>43812</v>
      </c>
      <c r="B6437" t="s">
        <v>336</v>
      </c>
      <c r="C6437" s="5">
        <v>12.8</v>
      </c>
      <c r="D6437" s="25" t="str">
        <f t="shared" si="101"/>
        <v/>
      </c>
      <c r="E6437" t="s">
        <v>79</v>
      </c>
    </row>
    <row r="6438" spans="1:5" outlineLevel="2" x14ac:dyDescent="0.35">
      <c r="A6438" s="11">
        <v>43812</v>
      </c>
      <c r="B6438" t="s">
        <v>336</v>
      </c>
      <c r="C6438" s="5">
        <v>285.74</v>
      </c>
      <c r="D6438" s="25" t="str">
        <f t="shared" si="101"/>
        <v/>
      </c>
      <c r="E6438" t="s">
        <v>79</v>
      </c>
    </row>
    <row r="6439" spans="1:5" outlineLevel="2" x14ac:dyDescent="0.35">
      <c r="A6439" s="11">
        <v>43812</v>
      </c>
      <c r="B6439" t="s">
        <v>336</v>
      </c>
      <c r="C6439" s="5">
        <v>1440.59</v>
      </c>
      <c r="D6439" s="25" t="str">
        <f t="shared" si="101"/>
        <v/>
      </c>
      <c r="E6439" t="s">
        <v>480</v>
      </c>
    </row>
    <row r="6440" spans="1:5" outlineLevel="1" x14ac:dyDescent="0.35">
      <c r="A6440" s="24">
        <f>A6439</f>
        <v>43812</v>
      </c>
      <c r="B6440" s="24" t="str">
        <f>B6439</f>
        <v>PAXTON/PATTERSON LLC</v>
      </c>
      <c r="C6440" s="25">
        <f>SUBTOTAL(9,C6437:C6439)</f>
        <v>1739.1299999999999</v>
      </c>
      <c r="D6440" s="25" t="str">
        <f t="shared" si="101"/>
        <v>TOTAL</v>
      </c>
    </row>
    <row r="6441" spans="1:5" outlineLevel="2" x14ac:dyDescent="0.35">
      <c r="A6441" s="11">
        <v>43812</v>
      </c>
      <c r="B6441" t="s">
        <v>336</v>
      </c>
      <c r="C6441" s="5">
        <v>1000</v>
      </c>
      <c r="D6441" s="25" t="str">
        <f t="shared" si="101"/>
        <v/>
      </c>
      <c r="E6441" t="s">
        <v>183</v>
      </c>
    </row>
    <row r="6442" spans="1:5" outlineLevel="1" x14ac:dyDescent="0.35">
      <c r="A6442" s="24">
        <f>A6441</f>
        <v>43812</v>
      </c>
      <c r="B6442" s="24" t="str">
        <f>B6441</f>
        <v>PAXTON/PATTERSON LLC</v>
      </c>
      <c r="C6442" s="25">
        <f>SUBTOTAL(9,C6441:C6441)</f>
        <v>1000</v>
      </c>
      <c r="D6442" s="25" t="str">
        <f t="shared" si="101"/>
        <v>TOTAL</v>
      </c>
    </row>
    <row r="6443" spans="1:5" outlineLevel="2" x14ac:dyDescent="0.35">
      <c r="A6443" s="11">
        <v>43812</v>
      </c>
      <c r="B6443" t="s">
        <v>1480</v>
      </c>
      <c r="C6443" s="5">
        <v>125</v>
      </c>
      <c r="D6443" s="25" t="str">
        <f t="shared" si="101"/>
        <v/>
      </c>
      <c r="E6443" t="s">
        <v>77</v>
      </c>
    </row>
    <row r="6444" spans="1:5" outlineLevel="2" x14ac:dyDescent="0.35">
      <c r="A6444" s="11">
        <v>43812</v>
      </c>
      <c r="B6444" t="s">
        <v>1480</v>
      </c>
      <c r="C6444" s="5">
        <v>125</v>
      </c>
      <c r="D6444" s="25" t="str">
        <f t="shared" si="101"/>
        <v/>
      </c>
      <c r="E6444" t="s">
        <v>77</v>
      </c>
    </row>
    <row r="6445" spans="1:5" outlineLevel="1" x14ac:dyDescent="0.35">
      <c r="A6445" s="24">
        <f>A6444</f>
        <v>43812</v>
      </c>
      <c r="B6445" s="24" t="str">
        <f>B6444</f>
        <v>DONALD PEACOCK</v>
      </c>
      <c r="C6445" s="25">
        <f>SUBTOTAL(9,C6443:C6444)</f>
        <v>250</v>
      </c>
      <c r="D6445" s="25" t="str">
        <f t="shared" si="101"/>
        <v>TOTAL</v>
      </c>
    </row>
    <row r="6446" spans="1:5" outlineLevel="2" x14ac:dyDescent="0.35">
      <c r="A6446" s="11">
        <v>43812</v>
      </c>
      <c r="B6446" t="s">
        <v>1121</v>
      </c>
      <c r="C6446" s="5">
        <v>570</v>
      </c>
      <c r="D6446" s="25" t="str">
        <f t="shared" si="101"/>
        <v/>
      </c>
      <c r="E6446" t="s">
        <v>85</v>
      </c>
    </row>
    <row r="6447" spans="1:5" outlineLevel="1" x14ac:dyDescent="0.35">
      <c r="A6447" s="24">
        <f>A6446</f>
        <v>43812</v>
      </c>
      <c r="B6447" s="24" t="str">
        <f>B6446</f>
        <v>PEARLAND ALTERNATOR COMPANY</v>
      </c>
      <c r="C6447" s="25">
        <f>SUBTOTAL(9,C6446:C6446)</f>
        <v>570</v>
      </c>
      <c r="D6447" s="25" t="str">
        <f t="shared" si="101"/>
        <v>TOTAL</v>
      </c>
    </row>
    <row r="6448" spans="1:5" outlineLevel="2" x14ac:dyDescent="0.35">
      <c r="A6448" s="11">
        <v>43812</v>
      </c>
      <c r="B6448" t="s">
        <v>141</v>
      </c>
      <c r="C6448" s="5">
        <v>314.56</v>
      </c>
      <c r="D6448" s="25" t="str">
        <f t="shared" si="101"/>
        <v/>
      </c>
      <c r="E6448" t="s">
        <v>480</v>
      </c>
    </row>
    <row r="6449" spans="1:5" outlineLevel="2" x14ac:dyDescent="0.35">
      <c r="A6449" s="11">
        <v>43812</v>
      </c>
      <c r="B6449" t="s">
        <v>141</v>
      </c>
      <c r="C6449" s="5">
        <v>1536.41</v>
      </c>
      <c r="D6449" s="25" t="str">
        <f t="shared" si="101"/>
        <v/>
      </c>
      <c r="E6449" t="s">
        <v>480</v>
      </c>
    </row>
    <row r="6450" spans="1:5" outlineLevel="2" x14ac:dyDescent="0.35">
      <c r="A6450" s="11">
        <v>43812</v>
      </c>
      <c r="B6450" t="s">
        <v>141</v>
      </c>
      <c r="C6450" s="5">
        <v>339.94</v>
      </c>
      <c r="D6450" s="25" t="str">
        <f t="shared" si="101"/>
        <v/>
      </c>
      <c r="E6450" t="s">
        <v>79</v>
      </c>
    </row>
    <row r="6451" spans="1:5" outlineLevel="1" x14ac:dyDescent="0.35">
      <c r="A6451" s="24">
        <f>A6450</f>
        <v>43812</v>
      </c>
      <c r="B6451" s="24" t="str">
        <f>B6450</f>
        <v>NCS PEARSON INC</v>
      </c>
      <c r="C6451" s="25">
        <f>SUBTOTAL(9,C6448:C6450)</f>
        <v>2190.91</v>
      </c>
      <c r="D6451" s="25" t="str">
        <f t="shared" si="101"/>
        <v>TOTAL</v>
      </c>
    </row>
    <row r="6452" spans="1:5" outlineLevel="2" x14ac:dyDescent="0.35">
      <c r="A6452" s="11">
        <v>43812</v>
      </c>
      <c r="B6452" t="s">
        <v>815</v>
      </c>
      <c r="C6452" s="5">
        <v>125</v>
      </c>
      <c r="D6452" s="25" t="str">
        <f t="shared" si="101"/>
        <v/>
      </c>
      <c r="E6452" t="s">
        <v>77</v>
      </c>
    </row>
    <row r="6453" spans="1:5" outlineLevel="1" x14ac:dyDescent="0.35">
      <c r="A6453" s="24">
        <f>A6452</f>
        <v>43812</v>
      </c>
      <c r="B6453" s="24" t="str">
        <f>B6452</f>
        <v>BRENT PEAVY</v>
      </c>
      <c r="C6453" s="25">
        <f>SUBTOTAL(9,C6452:C6452)</f>
        <v>125</v>
      </c>
      <c r="D6453" s="25" t="str">
        <f t="shared" si="101"/>
        <v>TOTAL</v>
      </c>
    </row>
    <row r="6454" spans="1:5" outlineLevel="2" x14ac:dyDescent="0.35">
      <c r="A6454" s="11">
        <v>43812</v>
      </c>
      <c r="B6454" t="s">
        <v>816</v>
      </c>
      <c r="C6454" s="5">
        <v>125</v>
      </c>
      <c r="D6454" s="25" t="str">
        <f t="shared" si="101"/>
        <v/>
      </c>
      <c r="E6454" t="s">
        <v>77</v>
      </c>
    </row>
    <row r="6455" spans="1:5" outlineLevel="2" x14ac:dyDescent="0.35">
      <c r="A6455" s="11">
        <v>43812</v>
      </c>
      <c r="B6455" t="s">
        <v>816</v>
      </c>
      <c r="C6455" s="5">
        <v>125</v>
      </c>
      <c r="D6455" s="25" t="str">
        <f t="shared" si="101"/>
        <v/>
      </c>
      <c r="E6455" t="s">
        <v>77</v>
      </c>
    </row>
    <row r="6456" spans="1:5" outlineLevel="2" x14ac:dyDescent="0.35">
      <c r="A6456" s="11">
        <v>43812</v>
      </c>
      <c r="B6456" t="s">
        <v>816</v>
      </c>
      <c r="C6456" s="5">
        <v>125</v>
      </c>
      <c r="D6456" s="25" t="str">
        <f t="shared" si="101"/>
        <v/>
      </c>
      <c r="E6456" t="s">
        <v>77</v>
      </c>
    </row>
    <row r="6457" spans="1:5" outlineLevel="2" x14ac:dyDescent="0.35">
      <c r="A6457" s="11">
        <v>43812</v>
      </c>
      <c r="B6457" t="s">
        <v>816</v>
      </c>
      <c r="C6457" s="5">
        <v>125</v>
      </c>
      <c r="D6457" s="25" t="str">
        <f t="shared" si="101"/>
        <v/>
      </c>
      <c r="E6457" t="s">
        <v>77</v>
      </c>
    </row>
    <row r="6458" spans="1:5" outlineLevel="1" x14ac:dyDescent="0.35">
      <c r="A6458" s="24">
        <f>A6457</f>
        <v>43812</v>
      </c>
      <c r="B6458" s="24" t="str">
        <f>B6457</f>
        <v>CAMERON PEAVY</v>
      </c>
      <c r="C6458" s="25">
        <f>SUBTOTAL(9,C6454:C6457)</f>
        <v>500</v>
      </c>
      <c r="D6458" s="25" t="str">
        <f t="shared" si="101"/>
        <v>TOTAL</v>
      </c>
    </row>
    <row r="6459" spans="1:5" outlineLevel="2" x14ac:dyDescent="0.35">
      <c r="A6459" s="11">
        <v>43812</v>
      </c>
      <c r="B6459" t="s">
        <v>667</v>
      </c>
      <c r="C6459" s="5">
        <v>503.55</v>
      </c>
      <c r="D6459" s="25" t="str">
        <f t="shared" si="101"/>
        <v/>
      </c>
      <c r="E6459" t="s">
        <v>79</v>
      </c>
    </row>
    <row r="6460" spans="1:5" outlineLevel="1" x14ac:dyDescent="0.35">
      <c r="A6460" s="24">
        <f>A6459</f>
        <v>43812</v>
      </c>
      <c r="B6460" s="24" t="str">
        <f>B6459</f>
        <v>PENN STATE INDUSTRIES</v>
      </c>
      <c r="C6460" s="25">
        <f>SUBTOTAL(9,C6459:C6459)</f>
        <v>503.55</v>
      </c>
      <c r="D6460" s="25" t="str">
        <f t="shared" si="101"/>
        <v>TOTAL</v>
      </c>
    </row>
    <row r="6461" spans="1:5" outlineLevel="2" x14ac:dyDescent="0.35">
      <c r="A6461" s="11">
        <v>43812</v>
      </c>
      <c r="B6461" t="s">
        <v>1481</v>
      </c>
      <c r="C6461" s="5">
        <v>949.77</v>
      </c>
      <c r="D6461" s="25" t="str">
        <f t="shared" si="101"/>
        <v/>
      </c>
      <c r="E6461" t="s">
        <v>80</v>
      </c>
    </row>
    <row r="6462" spans="1:5" outlineLevel="1" x14ac:dyDescent="0.35">
      <c r="A6462" s="24">
        <f>A6461</f>
        <v>43812</v>
      </c>
      <c r="B6462" s="24" t="str">
        <f>B6461</f>
        <v>THE PENWORTHY COMPANY</v>
      </c>
      <c r="C6462" s="25">
        <f>SUBTOTAL(9,C6461:C6461)</f>
        <v>949.77</v>
      </c>
      <c r="D6462" s="25" t="str">
        <f t="shared" si="101"/>
        <v>TOTAL</v>
      </c>
    </row>
    <row r="6463" spans="1:5" outlineLevel="2" x14ac:dyDescent="0.35">
      <c r="A6463" s="11">
        <v>43812</v>
      </c>
      <c r="B6463" t="s">
        <v>1482</v>
      </c>
      <c r="C6463" s="5">
        <v>387</v>
      </c>
      <c r="D6463" s="25" t="str">
        <f t="shared" si="101"/>
        <v/>
      </c>
      <c r="E6463" t="s">
        <v>79</v>
      </c>
    </row>
    <row r="6464" spans="1:5" outlineLevel="1" x14ac:dyDescent="0.35">
      <c r="A6464" s="24">
        <f>A6463</f>
        <v>43812</v>
      </c>
      <c r="B6464" s="24" t="str">
        <f>B6463</f>
        <v>PERFORMING ARTS SUPPLY CO</v>
      </c>
      <c r="C6464" s="25">
        <f>SUBTOTAL(9,C6463:C6463)</f>
        <v>387</v>
      </c>
      <c r="D6464" s="25" t="str">
        <f t="shared" si="101"/>
        <v>TOTAL</v>
      </c>
    </row>
    <row r="6465" spans="1:5" outlineLevel="2" x14ac:dyDescent="0.35">
      <c r="A6465" s="11">
        <v>43812</v>
      </c>
      <c r="B6465" t="s">
        <v>1483</v>
      </c>
      <c r="C6465" s="5">
        <v>5000</v>
      </c>
      <c r="D6465" s="25" t="str">
        <f t="shared" si="101"/>
        <v/>
      </c>
      <c r="E6465" t="s">
        <v>77</v>
      </c>
    </row>
    <row r="6466" spans="1:5" outlineLevel="1" x14ac:dyDescent="0.35">
      <c r="A6466" s="24">
        <f>A6465</f>
        <v>43812</v>
      </c>
      <c r="B6466" s="24" t="str">
        <f>B6465</f>
        <v>JENNIFER PERGANDE</v>
      </c>
      <c r="C6466" s="25">
        <f>SUBTOTAL(9,C6465:C6465)</f>
        <v>5000</v>
      </c>
      <c r="D6466" s="25" t="str">
        <f t="shared" si="101"/>
        <v>TOTAL</v>
      </c>
    </row>
    <row r="6467" spans="1:5" outlineLevel="2" x14ac:dyDescent="0.35">
      <c r="A6467" s="11">
        <v>43812</v>
      </c>
      <c r="B6467" t="s">
        <v>476</v>
      </c>
      <c r="C6467" s="5">
        <v>33.950000000000003</v>
      </c>
      <c r="D6467" s="25" t="str">
        <f t="shared" si="101"/>
        <v/>
      </c>
      <c r="E6467" t="s">
        <v>79</v>
      </c>
    </row>
    <row r="6468" spans="1:5" outlineLevel="1" x14ac:dyDescent="0.35">
      <c r="A6468" s="24">
        <f>A6467</f>
        <v>43812</v>
      </c>
      <c r="B6468" s="24" t="str">
        <f>B6467</f>
        <v>PERIPOLE INC</v>
      </c>
      <c r="C6468" s="25">
        <f>SUBTOTAL(9,C6467:C6467)</f>
        <v>33.950000000000003</v>
      </c>
      <c r="D6468" s="25" t="str">
        <f t="shared" si="101"/>
        <v>TOTAL</v>
      </c>
    </row>
    <row r="6469" spans="1:5" outlineLevel="2" x14ac:dyDescent="0.35">
      <c r="A6469" s="11">
        <v>43812</v>
      </c>
      <c r="B6469" t="s">
        <v>1484</v>
      </c>
      <c r="C6469" s="5">
        <v>115</v>
      </c>
      <c r="D6469" s="25" t="str">
        <f t="shared" si="101"/>
        <v/>
      </c>
      <c r="E6469" t="s">
        <v>77</v>
      </c>
    </row>
    <row r="6470" spans="1:5" outlineLevel="1" x14ac:dyDescent="0.35">
      <c r="A6470" s="24">
        <f>A6469</f>
        <v>43812</v>
      </c>
      <c r="B6470" s="24" t="str">
        <f>B6469</f>
        <v>ANTHONY PERKINS</v>
      </c>
      <c r="C6470" s="25">
        <f>SUBTOTAL(9,C6469:C6469)</f>
        <v>115</v>
      </c>
      <c r="D6470" s="25" t="str">
        <f t="shared" si="101"/>
        <v>TOTAL</v>
      </c>
    </row>
    <row r="6471" spans="1:5" outlineLevel="2" x14ac:dyDescent="0.35">
      <c r="A6471" s="11">
        <v>43812</v>
      </c>
      <c r="B6471" t="s">
        <v>1485</v>
      </c>
      <c r="C6471" s="5">
        <v>14.95</v>
      </c>
      <c r="D6471" s="25" t="str">
        <f t="shared" si="101"/>
        <v/>
      </c>
      <c r="E6471" t="s">
        <v>79</v>
      </c>
    </row>
    <row r="6472" spans="1:5" outlineLevel="1" x14ac:dyDescent="0.35">
      <c r="A6472" s="24">
        <f>A6471</f>
        <v>43812</v>
      </c>
      <c r="B6472" s="24" t="str">
        <f>B6471</f>
        <v>WILDFLOWER FLORIST INC</v>
      </c>
      <c r="C6472" s="25">
        <f>SUBTOTAL(9,C6471:C6471)</f>
        <v>14.95</v>
      </c>
      <c r="D6472" s="25" t="str">
        <f t="shared" si="101"/>
        <v>TOTAL</v>
      </c>
    </row>
    <row r="6473" spans="1:5" outlineLevel="2" x14ac:dyDescent="0.35">
      <c r="A6473" s="11">
        <v>43812</v>
      </c>
      <c r="B6473" t="s">
        <v>817</v>
      </c>
      <c r="C6473" s="5">
        <v>125</v>
      </c>
      <c r="D6473" s="25" t="str">
        <f t="shared" si="101"/>
        <v/>
      </c>
      <c r="E6473" t="s">
        <v>77</v>
      </c>
    </row>
    <row r="6474" spans="1:5" outlineLevel="1" x14ac:dyDescent="0.35">
      <c r="A6474" s="24">
        <f>A6473</f>
        <v>43812</v>
      </c>
      <c r="B6474" s="24" t="str">
        <f>B6473</f>
        <v>CHRISTOPHER PETERS</v>
      </c>
      <c r="C6474" s="25">
        <f>SUBTOTAL(9,C6473:C6473)</f>
        <v>125</v>
      </c>
      <c r="D6474" s="25" t="str">
        <f t="shared" si="101"/>
        <v>TOTAL</v>
      </c>
    </row>
    <row r="6475" spans="1:5" outlineLevel="2" x14ac:dyDescent="0.35">
      <c r="A6475" s="11">
        <v>43812</v>
      </c>
      <c r="B6475" t="s">
        <v>149</v>
      </c>
      <c r="C6475" s="5">
        <v>10</v>
      </c>
      <c r="D6475" s="25" t="str">
        <f t="shared" si="101"/>
        <v/>
      </c>
      <c r="E6475" t="s">
        <v>79</v>
      </c>
    </row>
    <row r="6476" spans="1:5" outlineLevel="2" x14ac:dyDescent="0.35">
      <c r="A6476" s="11">
        <v>43812</v>
      </c>
      <c r="B6476" t="s">
        <v>149</v>
      </c>
      <c r="C6476" s="5">
        <v>16.98</v>
      </c>
      <c r="D6476" s="25" t="str">
        <f t="shared" si="101"/>
        <v/>
      </c>
      <c r="E6476" t="s">
        <v>79</v>
      </c>
    </row>
    <row r="6477" spans="1:5" outlineLevel="1" x14ac:dyDescent="0.35">
      <c r="A6477" s="24">
        <f>A6476</f>
        <v>43812</v>
      </c>
      <c r="B6477" s="24" t="str">
        <f>B6476</f>
        <v>PETSMART</v>
      </c>
      <c r="C6477" s="25">
        <f>SUBTOTAL(9,C6475:C6476)</f>
        <v>26.98</v>
      </c>
      <c r="D6477" s="25" t="str">
        <f t="shared" si="101"/>
        <v>TOTAL</v>
      </c>
    </row>
    <row r="6478" spans="1:5" outlineLevel="2" x14ac:dyDescent="0.35">
      <c r="A6478" s="11">
        <v>43812</v>
      </c>
      <c r="B6478" t="s">
        <v>576</v>
      </c>
      <c r="C6478" s="5">
        <v>3.6</v>
      </c>
      <c r="D6478" s="25" t="str">
        <f t="shared" si="101"/>
        <v/>
      </c>
      <c r="E6478" t="s">
        <v>79</v>
      </c>
    </row>
    <row r="6479" spans="1:5" outlineLevel="2" x14ac:dyDescent="0.35">
      <c r="A6479" s="11">
        <v>43812</v>
      </c>
      <c r="B6479" t="s">
        <v>576</v>
      </c>
      <c r="C6479" s="5">
        <v>7.29</v>
      </c>
      <c r="D6479" s="25" t="str">
        <f t="shared" si="101"/>
        <v/>
      </c>
      <c r="E6479" t="s">
        <v>79</v>
      </c>
    </row>
    <row r="6480" spans="1:5" outlineLevel="1" x14ac:dyDescent="0.35">
      <c r="A6480" s="24">
        <f>A6479</f>
        <v>43812</v>
      </c>
      <c r="B6480" s="24" t="str">
        <f>B6479</f>
        <v>PETSMART #3035</v>
      </c>
      <c r="C6480" s="25">
        <f>SUBTOTAL(9,C6478:C6479)</f>
        <v>10.89</v>
      </c>
      <c r="D6480" s="25" t="str">
        <f t="shared" si="101"/>
        <v>TOTAL</v>
      </c>
    </row>
    <row r="6481" spans="1:5" outlineLevel="2" x14ac:dyDescent="0.35">
      <c r="A6481" s="11">
        <v>43812</v>
      </c>
      <c r="B6481" t="s">
        <v>668</v>
      </c>
      <c r="C6481" s="5">
        <v>440</v>
      </c>
      <c r="D6481" s="25" t="str">
        <f t="shared" si="101"/>
        <v/>
      </c>
      <c r="E6481" t="s">
        <v>89</v>
      </c>
    </row>
    <row r="6482" spans="1:5" outlineLevel="2" x14ac:dyDescent="0.35">
      <c r="A6482" s="11">
        <v>43812</v>
      </c>
      <c r="B6482" t="s">
        <v>668</v>
      </c>
      <c r="C6482" s="5">
        <v>345.9</v>
      </c>
      <c r="D6482" s="25" t="str">
        <f t="shared" si="101"/>
        <v/>
      </c>
      <c r="E6482" t="s">
        <v>79</v>
      </c>
    </row>
    <row r="6483" spans="1:5" outlineLevel="1" x14ac:dyDescent="0.35">
      <c r="A6483" s="24">
        <f>A6482</f>
        <v>43812</v>
      </c>
      <c r="B6483" s="24" t="str">
        <f>B6482</f>
        <v>IPROMOTEU</v>
      </c>
      <c r="C6483" s="25">
        <f>SUBTOTAL(9,C6481:C6482)</f>
        <v>785.9</v>
      </c>
      <c r="D6483" s="25" t="str">
        <f t="shared" si="101"/>
        <v>TOTAL</v>
      </c>
    </row>
    <row r="6484" spans="1:5" outlineLevel="2" x14ac:dyDescent="0.35">
      <c r="A6484" s="11">
        <v>43812</v>
      </c>
      <c r="B6484" t="s">
        <v>359</v>
      </c>
      <c r="C6484" s="5">
        <v>43</v>
      </c>
      <c r="D6484" s="25" t="str">
        <f t="shared" si="101"/>
        <v/>
      </c>
      <c r="E6484" t="s">
        <v>103</v>
      </c>
    </row>
    <row r="6485" spans="1:5" outlineLevel="1" x14ac:dyDescent="0.35">
      <c r="A6485" s="24">
        <f>A6484</f>
        <v>43812</v>
      </c>
      <c r="B6485" s="24" t="str">
        <f>B6484</f>
        <v>PINNACLE MEDICAL MANAGEMENT CORP</v>
      </c>
      <c r="C6485" s="25">
        <f>SUBTOTAL(9,C6484:C6484)</f>
        <v>43</v>
      </c>
      <c r="D6485" s="25" t="str">
        <f t="shared" si="101"/>
        <v>TOTAL</v>
      </c>
    </row>
    <row r="6486" spans="1:5" outlineLevel="2" x14ac:dyDescent="0.35">
      <c r="A6486" s="11">
        <v>43812</v>
      </c>
      <c r="B6486" t="s">
        <v>312</v>
      </c>
      <c r="C6486" s="5">
        <v>146.41</v>
      </c>
      <c r="D6486" s="25" t="str">
        <f t="shared" ref="D6486:D6549" si="102">IF(E6486="","TOTAL","")</f>
        <v/>
      </c>
      <c r="E6486" t="s">
        <v>87</v>
      </c>
    </row>
    <row r="6487" spans="1:5" outlineLevel="1" x14ac:dyDescent="0.35">
      <c r="A6487" s="24">
        <f>A6486</f>
        <v>43812</v>
      </c>
      <c r="B6487" s="24" t="str">
        <f>B6486</f>
        <v>PITNEY BOWES GLOBAL FINANCIAL SVCS</v>
      </c>
      <c r="C6487" s="25">
        <f>SUBTOTAL(9,C6486:C6486)</f>
        <v>146.41</v>
      </c>
      <c r="D6487" s="25" t="str">
        <f t="shared" si="102"/>
        <v>TOTAL</v>
      </c>
    </row>
    <row r="6488" spans="1:5" outlineLevel="2" x14ac:dyDescent="0.35">
      <c r="A6488" s="11">
        <v>43812</v>
      </c>
      <c r="B6488" t="s">
        <v>412</v>
      </c>
      <c r="C6488" s="5">
        <v>586.04</v>
      </c>
      <c r="D6488" s="25" t="str">
        <f t="shared" si="102"/>
        <v/>
      </c>
      <c r="E6488" t="s">
        <v>79</v>
      </c>
    </row>
    <row r="6489" spans="1:5" outlineLevel="1" x14ac:dyDescent="0.35">
      <c r="A6489" s="24">
        <f>A6488</f>
        <v>43812</v>
      </c>
      <c r="B6489" s="24" t="str">
        <f>B6488</f>
        <v>PITSCO EDUCATION</v>
      </c>
      <c r="C6489" s="25">
        <f>SUBTOTAL(9,C6488:C6488)</f>
        <v>586.04</v>
      </c>
      <c r="D6489" s="25" t="str">
        <f t="shared" si="102"/>
        <v>TOTAL</v>
      </c>
    </row>
    <row r="6490" spans="1:5" outlineLevel="2" x14ac:dyDescent="0.35">
      <c r="A6490" s="11">
        <v>43812</v>
      </c>
      <c r="B6490" t="s">
        <v>261</v>
      </c>
      <c r="C6490" s="5">
        <v>47.35</v>
      </c>
      <c r="D6490" s="25" t="str">
        <f t="shared" si="102"/>
        <v/>
      </c>
      <c r="E6490" t="s">
        <v>80</v>
      </c>
    </row>
    <row r="6491" spans="1:5" outlineLevel="1" x14ac:dyDescent="0.35">
      <c r="A6491" s="24">
        <f>A6490</f>
        <v>43812</v>
      </c>
      <c r="B6491" s="24" t="str">
        <f>B6490</f>
        <v>PLANK ROAD PUBLISHING</v>
      </c>
      <c r="C6491" s="25">
        <f>SUBTOTAL(9,C6490:C6490)</f>
        <v>47.35</v>
      </c>
      <c r="D6491" s="25" t="str">
        <f t="shared" si="102"/>
        <v>TOTAL</v>
      </c>
    </row>
    <row r="6492" spans="1:5" outlineLevel="2" x14ac:dyDescent="0.35">
      <c r="A6492" s="11">
        <v>43812</v>
      </c>
      <c r="B6492" t="s">
        <v>1486</v>
      </c>
      <c r="C6492" s="5">
        <v>94501.49</v>
      </c>
      <c r="D6492" s="25" t="str">
        <f t="shared" si="102"/>
        <v/>
      </c>
      <c r="E6492" t="s">
        <v>482</v>
      </c>
    </row>
    <row r="6493" spans="1:5" outlineLevel="1" x14ac:dyDescent="0.35">
      <c r="A6493" s="24">
        <f>A6492</f>
        <v>43812</v>
      </c>
      <c r="B6493" s="24" t="str">
        <f>B6492</f>
        <v>THE PLAYWELL GROUP INC</v>
      </c>
      <c r="C6493" s="25">
        <f>SUBTOTAL(9,C6492:C6492)</f>
        <v>94501.49</v>
      </c>
      <c r="D6493" s="25" t="str">
        <f t="shared" si="102"/>
        <v>TOTAL</v>
      </c>
    </row>
    <row r="6494" spans="1:5" outlineLevel="2" x14ac:dyDescent="0.35">
      <c r="A6494" s="11">
        <v>43812</v>
      </c>
      <c r="B6494" t="s">
        <v>1487</v>
      </c>
      <c r="C6494" s="5">
        <v>125</v>
      </c>
      <c r="D6494" s="25" t="str">
        <f t="shared" si="102"/>
        <v/>
      </c>
      <c r="E6494" t="s">
        <v>77</v>
      </c>
    </row>
    <row r="6495" spans="1:5" outlineLevel="1" x14ac:dyDescent="0.35">
      <c r="A6495" s="24">
        <f>A6494</f>
        <v>43812</v>
      </c>
      <c r="B6495" s="24" t="str">
        <f>B6494</f>
        <v>JONATHAN A POE</v>
      </c>
      <c r="C6495" s="25">
        <f>SUBTOTAL(9,C6494:C6494)</f>
        <v>125</v>
      </c>
      <c r="D6495" s="25" t="str">
        <f t="shared" si="102"/>
        <v>TOTAL</v>
      </c>
    </row>
    <row r="6496" spans="1:5" outlineLevel="2" x14ac:dyDescent="0.35">
      <c r="A6496" s="11">
        <v>43812</v>
      </c>
      <c r="B6496" t="s">
        <v>577</v>
      </c>
      <c r="C6496" s="5">
        <v>25850</v>
      </c>
      <c r="D6496" s="25" t="str">
        <f t="shared" si="102"/>
        <v/>
      </c>
      <c r="E6496" t="s">
        <v>77</v>
      </c>
    </row>
    <row r="6497" spans="1:5" outlineLevel="1" x14ac:dyDescent="0.35">
      <c r="A6497" s="24">
        <f>A6496</f>
        <v>43812</v>
      </c>
      <c r="B6497" s="24" t="str">
        <f>B6496</f>
        <v>POPULATION &amp; SURVEY ANALYSTS</v>
      </c>
      <c r="C6497" s="25">
        <f>SUBTOTAL(9,C6496:C6496)</f>
        <v>25850</v>
      </c>
      <c r="D6497" s="25" t="str">
        <f t="shared" si="102"/>
        <v>TOTAL</v>
      </c>
    </row>
    <row r="6498" spans="1:5" outlineLevel="2" x14ac:dyDescent="0.35">
      <c r="A6498" s="11">
        <v>43812</v>
      </c>
      <c r="B6498" t="s">
        <v>47</v>
      </c>
      <c r="C6498" s="5">
        <v>265.3</v>
      </c>
      <c r="D6498" s="25" t="str">
        <f t="shared" si="102"/>
        <v/>
      </c>
      <c r="E6498" t="s">
        <v>89</v>
      </c>
    </row>
    <row r="6499" spans="1:5" outlineLevel="1" x14ac:dyDescent="0.35">
      <c r="A6499" s="24">
        <f>A6498</f>
        <v>43812</v>
      </c>
      <c r="B6499" s="24" t="str">
        <f>B6498</f>
        <v>POSITIVE PROMOTIONS</v>
      </c>
      <c r="C6499" s="25">
        <f>SUBTOTAL(9,C6498:C6498)</f>
        <v>265.3</v>
      </c>
      <c r="D6499" s="25" t="str">
        <f t="shared" si="102"/>
        <v>TOTAL</v>
      </c>
    </row>
    <row r="6500" spans="1:5" outlineLevel="2" x14ac:dyDescent="0.35">
      <c r="A6500" s="11">
        <v>43812</v>
      </c>
      <c r="B6500" t="s">
        <v>1124</v>
      </c>
      <c r="C6500" s="5">
        <v>115</v>
      </c>
      <c r="D6500" s="25" t="str">
        <f t="shared" si="102"/>
        <v/>
      </c>
      <c r="E6500" t="s">
        <v>77</v>
      </c>
    </row>
    <row r="6501" spans="1:5" outlineLevel="2" x14ac:dyDescent="0.35">
      <c r="A6501" s="11">
        <v>43812</v>
      </c>
      <c r="B6501" t="s">
        <v>1124</v>
      </c>
      <c r="C6501" s="5">
        <v>115</v>
      </c>
      <c r="D6501" s="25" t="str">
        <f t="shared" si="102"/>
        <v/>
      </c>
      <c r="E6501" t="s">
        <v>77</v>
      </c>
    </row>
    <row r="6502" spans="1:5" outlineLevel="1" x14ac:dyDescent="0.35">
      <c r="A6502" s="24">
        <f>A6501</f>
        <v>43812</v>
      </c>
      <c r="B6502" s="24" t="str">
        <f>B6501</f>
        <v>NIKOLAUS POTTS</v>
      </c>
      <c r="C6502" s="25">
        <f>SUBTOTAL(9,C6500:C6501)</f>
        <v>230</v>
      </c>
      <c r="D6502" s="25" t="str">
        <f t="shared" si="102"/>
        <v>TOTAL</v>
      </c>
    </row>
    <row r="6503" spans="1:5" outlineLevel="2" x14ac:dyDescent="0.35">
      <c r="A6503" s="11">
        <v>43812</v>
      </c>
      <c r="B6503" t="s">
        <v>509</v>
      </c>
      <c r="C6503" s="5">
        <v>3179</v>
      </c>
      <c r="D6503" s="25" t="str">
        <f t="shared" si="102"/>
        <v/>
      </c>
      <c r="E6503" t="s">
        <v>92</v>
      </c>
    </row>
    <row r="6504" spans="1:5" outlineLevel="2" x14ac:dyDescent="0.35">
      <c r="A6504" s="11">
        <v>43812</v>
      </c>
      <c r="B6504" t="s">
        <v>509</v>
      </c>
      <c r="C6504" s="5">
        <v>7087.5</v>
      </c>
      <c r="D6504" s="25" t="str">
        <f t="shared" si="102"/>
        <v/>
      </c>
      <c r="E6504" t="s">
        <v>92</v>
      </c>
    </row>
    <row r="6505" spans="1:5" outlineLevel="1" x14ac:dyDescent="0.35">
      <c r="A6505" s="24">
        <f>A6504</f>
        <v>43812</v>
      </c>
      <c r="B6505" s="24" t="str">
        <f>B6504</f>
        <v>POWERSCHOOL GROUP LLC</v>
      </c>
      <c r="C6505" s="25">
        <f>SUBTOTAL(9,C6503:C6504)</f>
        <v>10266.5</v>
      </c>
      <c r="D6505" s="25" t="str">
        <f t="shared" si="102"/>
        <v>TOTAL</v>
      </c>
    </row>
    <row r="6506" spans="1:5" outlineLevel="2" x14ac:dyDescent="0.35">
      <c r="A6506" s="11">
        <v>43812</v>
      </c>
      <c r="B6506" t="s">
        <v>1488</v>
      </c>
      <c r="C6506" s="5">
        <v>165</v>
      </c>
      <c r="D6506" s="25" t="str">
        <f t="shared" si="102"/>
        <v/>
      </c>
      <c r="E6506" t="s">
        <v>77</v>
      </c>
    </row>
    <row r="6507" spans="1:5" outlineLevel="1" x14ac:dyDescent="0.35">
      <c r="A6507" s="24">
        <f>A6506</f>
        <v>43812</v>
      </c>
      <c r="B6507" s="24" t="str">
        <f>B6506</f>
        <v>STEWART H PRESNALL</v>
      </c>
      <c r="C6507" s="25">
        <f>SUBTOTAL(9,C6506:C6506)</f>
        <v>165</v>
      </c>
      <c r="D6507" s="25" t="str">
        <f t="shared" si="102"/>
        <v>TOTAL</v>
      </c>
    </row>
    <row r="6508" spans="1:5" outlineLevel="2" x14ac:dyDescent="0.35">
      <c r="A6508" s="11">
        <v>43812</v>
      </c>
      <c r="B6508" t="s">
        <v>1489</v>
      </c>
      <c r="C6508" s="5">
        <v>2882</v>
      </c>
      <c r="D6508" s="25" t="str">
        <f t="shared" si="102"/>
        <v/>
      </c>
      <c r="E6508" t="s">
        <v>79</v>
      </c>
    </row>
    <row r="6509" spans="1:5" outlineLevel="2" x14ac:dyDescent="0.35">
      <c r="A6509" s="11">
        <v>43812</v>
      </c>
      <c r="B6509" t="s">
        <v>1489</v>
      </c>
      <c r="C6509" s="5">
        <v>2792</v>
      </c>
      <c r="D6509" s="25" t="str">
        <f t="shared" si="102"/>
        <v/>
      </c>
      <c r="E6509" t="s">
        <v>79</v>
      </c>
    </row>
    <row r="6510" spans="1:5" outlineLevel="1" x14ac:dyDescent="0.35">
      <c r="A6510" s="24">
        <f>A6509</f>
        <v>43812</v>
      </c>
      <c r="B6510" s="24" t="str">
        <f>B6509</f>
        <v>PRO-VISION INC</v>
      </c>
      <c r="C6510" s="25">
        <f>SUBTOTAL(9,C6508:C6509)</f>
        <v>5674</v>
      </c>
      <c r="D6510" s="25" t="str">
        <f t="shared" si="102"/>
        <v>TOTAL</v>
      </c>
    </row>
    <row r="6511" spans="1:5" outlineLevel="2" x14ac:dyDescent="0.35">
      <c r="A6511" s="11">
        <v>43812</v>
      </c>
      <c r="B6511" t="s">
        <v>323</v>
      </c>
      <c r="C6511" s="5">
        <v>425.15</v>
      </c>
      <c r="D6511" s="25" t="str">
        <f t="shared" si="102"/>
        <v/>
      </c>
      <c r="E6511" t="s">
        <v>79</v>
      </c>
    </row>
    <row r="6512" spans="1:5" outlineLevel="1" x14ac:dyDescent="0.35">
      <c r="A6512" s="24">
        <f>A6511</f>
        <v>43812</v>
      </c>
      <c r="B6512" s="24" t="str">
        <f>B6511</f>
        <v>PURPLE PEAR PROMOTIONAL PRODUCTS</v>
      </c>
      <c r="C6512" s="25">
        <f>SUBTOTAL(9,C6511:C6511)</f>
        <v>425.15</v>
      </c>
      <c r="D6512" s="25" t="str">
        <f t="shared" si="102"/>
        <v>TOTAL</v>
      </c>
    </row>
    <row r="6513" spans="1:5" outlineLevel="2" x14ac:dyDescent="0.35">
      <c r="A6513" s="11">
        <v>43812</v>
      </c>
      <c r="B6513" t="s">
        <v>210</v>
      </c>
      <c r="C6513" s="5">
        <v>3339.36</v>
      </c>
      <c r="D6513" s="25" t="str">
        <f t="shared" si="102"/>
        <v/>
      </c>
      <c r="E6513" t="s">
        <v>90</v>
      </c>
    </row>
    <row r="6514" spans="1:5" outlineLevel="2" x14ac:dyDescent="0.35">
      <c r="A6514" s="11">
        <v>43812</v>
      </c>
      <c r="B6514" t="s">
        <v>210</v>
      </c>
      <c r="C6514" s="5">
        <v>2839.2</v>
      </c>
      <c r="D6514" s="25" t="str">
        <f t="shared" si="102"/>
        <v/>
      </c>
      <c r="E6514" t="s">
        <v>90</v>
      </c>
    </row>
    <row r="6515" spans="1:5" outlineLevel="2" x14ac:dyDescent="0.35">
      <c r="A6515" s="11">
        <v>43812</v>
      </c>
      <c r="B6515" t="s">
        <v>210</v>
      </c>
      <c r="C6515" s="5">
        <v>287.16000000000003</v>
      </c>
      <c r="D6515" s="25" t="str">
        <f t="shared" si="102"/>
        <v/>
      </c>
      <c r="E6515" t="s">
        <v>79</v>
      </c>
    </row>
    <row r="6516" spans="1:5" outlineLevel="2" x14ac:dyDescent="0.35">
      <c r="A6516" s="11">
        <v>43812</v>
      </c>
      <c r="B6516" t="s">
        <v>210</v>
      </c>
      <c r="C6516" s="5">
        <v>7170</v>
      </c>
      <c r="D6516" s="25" t="str">
        <f t="shared" si="102"/>
        <v/>
      </c>
      <c r="E6516" t="s">
        <v>90</v>
      </c>
    </row>
    <row r="6517" spans="1:5" outlineLevel="2" x14ac:dyDescent="0.35">
      <c r="A6517" s="11">
        <v>43812</v>
      </c>
      <c r="B6517" t="s">
        <v>210</v>
      </c>
      <c r="C6517" s="5">
        <v>2865.6</v>
      </c>
      <c r="D6517" s="25" t="str">
        <f t="shared" si="102"/>
        <v/>
      </c>
      <c r="E6517" t="s">
        <v>90</v>
      </c>
    </row>
    <row r="6518" spans="1:5" outlineLevel="2" x14ac:dyDescent="0.35">
      <c r="A6518" s="11">
        <v>43812</v>
      </c>
      <c r="B6518" t="s">
        <v>210</v>
      </c>
      <c r="C6518" s="5">
        <v>75.98</v>
      </c>
      <c r="D6518" s="25" t="str">
        <f t="shared" si="102"/>
        <v/>
      </c>
      <c r="E6518" t="s">
        <v>79</v>
      </c>
    </row>
    <row r="6519" spans="1:5" outlineLevel="1" x14ac:dyDescent="0.35">
      <c r="A6519" s="24">
        <f>A6518</f>
        <v>43812</v>
      </c>
      <c r="B6519" s="24" t="str">
        <f>B6518</f>
        <v>PYRAMID SCHOOL PRODUCTS</v>
      </c>
      <c r="C6519" s="25">
        <f>SUBTOTAL(9,C6513:C6518)</f>
        <v>16577.3</v>
      </c>
      <c r="D6519" s="25" t="str">
        <f t="shared" si="102"/>
        <v>TOTAL</v>
      </c>
    </row>
    <row r="6520" spans="1:5" outlineLevel="2" x14ac:dyDescent="0.35">
      <c r="A6520" s="11">
        <v>43812</v>
      </c>
      <c r="B6520" t="s">
        <v>376</v>
      </c>
      <c r="C6520" s="5">
        <v>140.6</v>
      </c>
      <c r="D6520" s="25" t="str">
        <f t="shared" si="102"/>
        <v/>
      </c>
      <c r="E6520" t="s">
        <v>89</v>
      </c>
    </row>
    <row r="6521" spans="1:5" outlineLevel="1" x14ac:dyDescent="0.35">
      <c r="A6521" s="24">
        <f>A6520</f>
        <v>43812</v>
      </c>
      <c r="B6521" s="24" t="str">
        <f>B6520</f>
        <v>R &amp; R CINCO DONUTS INC</v>
      </c>
      <c r="C6521" s="25">
        <f>SUBTOTAL(9,C6520:C6520)</f>
        <v>140.6</v>
      </c>
      <c r="D6521" s="25" t="str">
        <f t="shared" si="102"/>
        <v>TOTAL</v>
      </c>
    </row>
    <row r="6522" spans="1:5" outlineLevel="2" x14ac:dyDescent="0.35">
      <c r="A6522" s="11">
        <v>43812</v>
      </c>
      <c r="B6522" t="s">
        <v>818</v>
      </c>
      <c r="C6522" s="5">
        <v>900</v>
      </c>
      <c r="D6522" s="25" t="str">
        <f t="shared" si="102"/>
        <v/>
      </c>
      <c r="E6522" t="s">
        <v>88</v>
      </c>
    </row>
    <row r="6523" spans="1:5" outlineLevel="1" x14ac:dyDescent="0.35">
      <c r="A6523" s="24">
        <f>A6522</f>
        <v>43812</v>
      </c>
      <c r="B6523" s="24" t="str">
        <f>B6522</f>
        <v>RABA KISTNER CONSULTANTS INC</v>
      </c>
      <c r="C6523" s="25">
        <f>SUBTOTAL(9,C6522:C6522)</f>
        <v>900</v>
      </c>
      <c r="D6523" s="25" t="str">
        <f t="shared" si="102"/>
        <v>TOTAL</v>
      </c>
    </row>
    <row r="6524" spans="1:5" outlineLevel="2" x14ac:dyDescent="0.35">
      <c r="A6524" s="11">
        <v>43812</v>
      </c>
      <c r="B6524" t="s">
        <v>1490</v>
      </c>
      <c r="C6524" s="5">
        <v>175</v>
      </c>
      <c r="D6524" s="25" t="str">
        <f t="shared" si="102"/>
        <v/>
      </c>
      <c r="E6524" t="s">
        <v>77</v>
      </c>
    </row>
    <row r="6525" spans="1:5" outlineLevel="1" x14ac:dyDescent="0.35">
      <c r="A6525" s="24">
        <f>A6524</f>
        <v>43812</v>
      </c>
      <c r="B6525" s="24" t="str">
        <f>B6524</f>
        <v>SANDHYA RAGHAVAN</v>
      </c>
      <c r="C6525" s="25">
        <f>SUBTOTAL(9,C6524:C6524)</f>
        <v>175</v>
      </c>
      <c r="D6525" s="25" t="str">
        <f t="shared" si="102"/>
        <v>TOTAL</v>
      </c>
    </row>
    <row r="6526" spans="1:5" outlineLevel="2" x14ac:dyDescent="0.35">
      <c r="A6526" s="11">
        <v>43812</v>
      </c>
      <c r="B6526" t="s">
        <v>1491</v>
      </c>
      <c r="C6526" s="5">
        <v>115</v>
      </c>
      <c r="D6526" s="25" t="str">
        <f t="shared" si="102"/>
        <v/>
      </c>
      <c r="E6526" t="s">
        <v>77</v>
      </c>
    </row>
    <row r="6527" spans="1:5" outlineLevel="2" x14ac:dyDescent="0.35">
      <c r="A6527" s="11">
        <v>43812</v>
      </c>
      <c r="B6527" t="s">
        <v>1491</v>
      </c>
      <c r="C6527" s="5">
        <v>115</v>
      </c>
      <c r="D6527" s="25" t="str">
        <f t="shared" si="102"/>
        <v/>
      </c>
      <c r="E6527" t="s">
        <v>77</v>
      </c>
    </row>
    <row r="6528" spans="1:5" outlineLevel="2" x14ac:dyDescent="0.35">
      <c r="A6528" s="11">
        <v>43812</v>
      </c>
      <c r="B6528" t="s">
        <v>1491</v>
      </c>
      <c r="C6528" s="5">
        <v>115</v>
      </c>
      <c r="D6528" s="25" t="str">
        <f t="shared" si="102"/>
        <v/>
      </c>
      <c r="E6528" t="s">
        <v>77</v>
      </c>
    </row>
    <row r="6529" spans="1:5" outlineLevel="1" x14ac:dyDescent="0.35">
      <c r="A6529" s="24">
        <f>A6528</f>
        <v>43812</v>
      </c>
      <c r="B6529" s="24" t="str">
        <f>B6528</f>
        <v>EDMUNDO RAMIREZ</v>
      </c>
      <c r="C6529" s="25">
        <f>SUBTOTAL(9,C6526:C6528)</f>
        <v>345</v>
      </c>
      <c r="D6529" s="25" t="str">
        <f t="shared" si="102"/>
        <v>TOTAL</v>
      </c>
    </row>
    <row r="6530" spans="1:5" outlineLevel="2" x14ac:dyDescent="0.35">
      <c r="A6530" s="11">
        <v>43812</v>
      </c>
      <c r="B6530" t="s">
        <v>211</v>
      </c>
      <c r="C6530" s="5">
        <v>278</v>
      </c>
      <c r="D6530" s="25" t="str">
        <f t="shared" si="102"/>
        <v/>
      </c>
      <c r="E6530" t="s">
        <v>480</v>
      </c>
    </row>
    <row r="6531" spans="1:5" outlineLevel="1" x14ac:dyDescent="0.35">
      <c r="A6531" s="24">
        <f>A6530</f>
        <v>43812</v>
      </c>
      <c r="B6531" s="24" t="str">
        <f>B6530</f>
        <v>RAPTOR TECHNOLOGIES</v>
      </c>
      <c r="C6531" s="25">
        <f>SUBTOTAL(9,C6530:C6530)</f>
        <v>278</v>
      </c>
      <c r="D6531" s="25" t="str">
        <f t="shared" si="102"/>
        <v>TOTAL</v>
      </c>
    </row>
    <row r="6532" spans="1:5" outlineLevel="2" x14ac:dyDescent="0.35">
      <c r="A6532" s="11">
        <v>43812</v>
      </c>
      <c r="B6532" t="s">
        <v>1492</v>
      </c>
      <c r="C6532" s="5">
        <v>150</v>
      </c>
      <c r="D6532" s="25" t="str">
        <f t="shared" si="102"/>
        <v/>
      </c>
      <c r="E6532" t="s">
        <v>77</v>
      </c>
    </row>
    <row r="6533" spans="1:5" outlineLevel="1" x14ac:dyDescent="0.35">
      <c r="A6533" s="24">
        <f>A6532</f>
        <v>43812</v>
      </c>
      <c r="B6533" s="24" t="str">
        <f>B6532</f>
        <v>SEBASTIAN RAY</v>
      </c>
      <c r="C6533" s="25">
        <f>SUBTOTAL(9,C6532:C6532)</f>
        <v>150</v>
      </c>
      <c r="D6533" s="25" t="str">
        <f t="shared" si="102"/>
        <v>TOTAL</v>
      </c>
    </row>
    <row r="6534" spans="1:5" outlineLevel="2" x14ac:dyDescent="0.35">
      <c r="A6534" s="11">
        <v>43812</v>
      </c>
      <c r="B6534" t="s">
        <v>1493</v>
      </c>
      <c r="C6534" s="5">
        <v>19600</v>
      </c>
      <c r="D6534" s="25" t="str">
        <f t="shared" si="102"/>
        <v/>
      </c>
      <c r="E6534" t="s">
        <v>77</v>
      </c>
    </row>
    <row r="6535" spans="1:5" outlineLevel="1" x14ac:dyDescent="0.35">
      <c r="A6535" s="24">
        <f>A6534</f>
        <v>43812</v>
      </c>
      <c r="B6535" s="24" t="str">
        <f>B6534</f>
        <v>READING &amp; WRITING PROJECT NETWORK LLC</v>
      </c>
      <c r="C6535" s="25">
        <f>SUBTOTAL(9,C6534:C6534)</f>
        <v>19600</v>
      </c>
      <c r="D6535" s="25" t="str">
        <f t="shared" si="102"/>
        <v>TOTAL</v>
      </c>
    </row>
    <row r="6536" spans="1:5" outlineLevel="2" x14ac:dyDescent="0.35">
      <c r="A6536" s="11">
        <v>43812</v>
      </c>
      <c r="B6536" t="s">
        <v>204</v>
      </c>
      <c r="C6536" s="5">
        <v>78.78</v>
      </c>
      <c r="D6536" s="25" t="str">
        <f t="shared" si="102"/>
        <v/>
      </c>
      <c r="E6536" t="s">
        <v>79</v>
      </c>
    </row>
    <row r="6537" spans="1:5" outlineLevel="1" x14ac:dyDescent="0.35">
      <c r="A6537" s="24">
        <f>A6536</f>
        <v>43812</v>
      </c>
      <c r="B6537" s="24" t="str">
        <f>B6536</f>
        <v>REALLY GOOD STUFF LLC</v>
      </c>
      <c r="C6537" s="25">
        <f>SUBTOTAL(9,C6536:C6536)</f>
        <v>78.78</v>
      </c>
      <c r="D6537" s="25" t="str">
        <f t="shared" si="102"/>
        <v>TOTAL</v>
      </c>
    </row>
    <row r="6538" spans="1:5" outlineLevel="2" x14ac:dyDescent="0.35">
      <c r="A6538" s="11">
        <v>43812</v>
      </c>
      <c r="B6538" t="s">
        <v>1494</v>
      </c>
      <c r="C6538" s="5">
        <v>175</v>
      </c>
      <c r="D6538" s="25" t="str">
        <f t="shared" si="102"/>
        <v/>
      </c>
      <c r="E6538" t="s">
        <v>77</v>
      </c>
    </row>
    <row r="6539" spans="1:5" outlineLevel="1" x14ac:dyDescent="0.35">
      <c r="A6539" s="24">
        <f>A6538</f>
        <v>43812</v>
      </c>
      <c r="B6539" s="24" t="str">
        <f>B6538</f>
        <v>JACOB REDLAND</v>
      </c>
      <c r="C6539" s="25">
        <f>SUBTOTAL(9,C6538:C6538)</f>
        <v>175</v>
      </c>
      <c r="D6539" s="25" t="str">
        <f t="shared" si="102"/>
        <v>TOTAL</v>
      </c>
    </row>
    <row r="6540" spans="1:5" outlineLevel="2" x14ac:dyDescent="0.35">
      <c r="A6540" s="11">
        <v>43812</v>
      </c>
      <c r="B6540" t="s">
        <v>1495</v>
      </c>
      <c r="C6540" s="5">
        <v>781</v>
      </c>
      <c r="D6540" s="25" t="str">
        <f t="shared" si="102"/>
        <v/>
      </c>
      <c r="E6540" t="s">
        <v>81</v>
      </c>
    </row>
    <row r="6541" spans="1:5" outlineLevel="1" x14ac:dyDescent="0.35">
      <c r="A6541" s="24">
        <f>A6540</f>
        <v>43812</v>
      </c>
      <c r="B6541" s="24" t="str">
        <f>B6540</f>
        <v>REGAL PLASTIC SUPPLY CO</v>
      </c>
      <c r="C6541" s="25">
        <f>SUBTOTAL(9,C6540:C6540)</f>
        <v>781</v>
      </c>
      <c r="D6541" s="25" t="str">
        <f t="shared" si="102"/>
        <v>TOTAL</v>
      </c>
    </row>
    <row r="6542" spans="1:5" outlineLevel="2" x14ac:dyDescent="0.35">
      <c r="A6542" s="11">
        <v>43812</v>
      </c>
      <c r="B6542" t="s">
        <v>1496</v>
      </c>
      <c r="C6542" s="5">
        <v>549.95000000000005</v>
      </c>
      <c r="D6542" s="25" t="str">
        <f t="shared" si="102"/>
        <v/>
      </c>
      <c r="E6542" t="s">
        <v>79</v>
      </c>
    </row>
    <row r="6543" spans="1:5" outlineLevel="1" x14ac:dyDescent="0.35">
      <c r="A6543" s="24">
        <f>A6542</f>
        <v>43812</v>
      </c>
      <c r="B6543" s="24" t="str">
        <f>B6542</f>
        <v>GN RESOUND</v>
      </c>
      <c r="C6543" s="25">
        <f>SUBTOTAL(9,C6542:C6542)</f>
        <v>549.95000000000005</v>
      </c>
      <c r="D6543" s="25" t="str">
        <f t="shared" si="102"/>
        <v>TOTAL</v>
      </c>
    </row>
    <row r="6544" spans="1:5" outlineLevel="2" x14ac:dyDescent="0.35">
      <c r="A6544" s="11">
        <v>43812</v>
      </c>
      <c r="B6544" t="s">
        <v>477</v>
      </c>
      <c r="C6544" s="5">
        <v>1861.38</v>
      </c>
      <c r="D6544" s="25" t="str">
        <f t="shared" si="102"/>
        <v/>
      </c>
      <c r="E6544" t="s">
        <v>80</v>
      </c>
    </row>
    <row r="6545" spans="1:5" outlineLevel="1" x14ac:dyDescent="0.35">
      <c r="A6545" s="24">
        <f>A6544</f>
        <v>43812</v>
      </c>
      <c r="B6545" s="24" t="str">
        <f>B6544</f>
        <v>PIONEER VALLEY EDUCATIONAL PRESS</v>
      </c>
      <c r="C6545" s="25">
        <f>SUBTOTAL(9,C6544:C6544)</f>
        <v>1861.38</v>
      </c>
      <c r="D6545" s="25" t="str">
        <f t="shared" si="102"/>
        <v>TOTAL</v>
      </c>
    </row>
    <row r="6546" spans="1:5" outlineLevel="2" x14ac:dyDescent="0.35">
      <c r="A6546" s="11">
        <v>43812</v>
      </c>
      <c r="B6546" t="s">
        <v>708</v>
      </c>
      <c r="C6546" s="5">
        <v>309.75</v>
      </c>
      <c r="D6546" s="25" t="str">
        <f t="shared" si="102"/>
        <v/>
      </c>
      <c r="E6546" t="s">
        <v>79</v>
      </c>
    </row>
    <row r="6547" spans="1:5" outlineLevel="1" x14ac:dyDescent="0.35">
      <c r="A6547" s="24">
        <f>A6546</f>
        <v>43812</v>
      </c>
      <c r="B6547" s="24" t="str">
        <f>B6546</f>
        <v>REVOLUTION SCREENING INC</v>
      </c>
      <c r="C6547" s="25">
        <f>SUBTOTAL(9,C6546:C6546)</f>
        <v>309.75</v>
      </c>
      <c r="D6547" s="25" t="str">
        <f t="shared" si="102"/>
        <v>TOTAL</v>
      </c>
    </row>
    <row r="6548" spans="1:5" outlineLevel="2" x14ac:dyDescent="0.35">
      <c r="A6548" s="11">
        <v>43812</v>
      </c>
      <c r="B6548" t="s">
        <v>820</v>
      </c>
      <c r="C6548" s="5">
        <v>115</v>
      </c>
      <c r="D6548" s="25" t="str">
        <f t="shared" si="102"/>
        <v/>
      </c>
      <c r="E6548" t="s">
        <v>77</v>
      </c>
    </row>
    <row r="6549" spans="1:5" outlineLevel="1" x14ac:dyDescent="0.35">
      <c r="A6549" s="24">
        <f>A6548</f>
        <v>43812</v>
      </c>
      <c r="B6549" s="24" t="str">
        <f>B6548</f>
        <v>ZAVIEN REYNOLDS</v>
      </c>
      <c r="C6549" s="25">
        <f>SUBTOTAL(9,C6548:C6548)</f>
        <v>115</v>
      </c>
      <c r="D6549" s="25" t="str">
        <f t="shared" si="102"/>
        <v>TOTAL</v>
      </c>
    </row>
    <row r="6550" spans="1:5" outlineLevel="2" x14ac:dyDescent="0.35">
      <c r="A6550" s="11">
        <v>43812</v>
      </c>
      <c r="B6550" t="s">
        <v>709</v>
      </c>
      <c r="C6550" s="5">
        <v>125</v>
      </c>
      <c r="D6550" s="25" t="str">
        <f t="shared" ref="D6550:D6613" si="103">IF(E6550="","TOTAL","")</f>
        <v/>
      </c>
      <c r="E6550" t="s">
        <v>77</v>
      </c>
    </row>
    <row r="6551" spans="1:5" outlineLevel="1" x14ac:dyDescent="0.35">
      <c r="A6551" s="24">
        <f>A6550</f>
        <v>43812</v>
      </c>
      <c r="B6551" s="24" t="str">
        <f>B6550</f>
        <v>KATELYN RHODES</v>
      </c>
      <c r="C6551" s="25">
        <f>SUBTOTAL(9,C6550:C6550)</f>
        <v>125</v>
      </c>
      <c r="D6551" s="25" t="str">
        <f t="shared" si="103"/>
        <v>TOTAL</v>
      </c>
    </row>
    <row r="6552" spans="1:5" outlineLevel="2" x14ac:dyDescent="0.35">
      <c r="A6552" s="11">
        <v>43812</v>
      </c>
      <c r="B6552" t="s">
        <v>1497</v>
      </c>
      <c r="C6552" s="5">
        <v>175</v>
      </c>
      <c r="D6552" s="25" t="str">
        <f t="shared" si="103"/>
        <v/>
      </c>
      <c r="E6552" t="s">
        <v>77</v>
      </c>
    </row>
    <row r="6553" spans="1:5" outlineLevel="1" x14ac:dyDescent="0.35">
      <c r="A6553" s="24">
        <f>A6552</f>
        <v>43812</v>
      </c>
      <c r="B6553" s="24" t="str">
        <f>B6552</f>
        <v>CLAUDIA RIBERA</v>
      </c>
      <c r="C6553" s="25">
        <f>SUBTOTAL(9,C6552:C6552)</f>
        <v>175</v>
      </c>
      <c r="D6553" s="25" t="str">
        <f t="shared" si="103"/>
        <v>TOTAL</v>
      </c>
    </row>
    <row r="6554" spans="1:5" outlineLevel="2" x14ac:dyDescent="0.35">
      <c r="A6554" s="11">
        <v>43812</v>
      </c>
      <c r="B6554" t="s">
        <v>48</v>
      </c>
      <c r="C6554" s="5">
        <v>11.5</v>
      </c>
      <c r="D6554" s="25" t="str">
        <f t="shared" si="103"/>
        <v/>
      </c>
      <c r="E6554" t="s">
        <v>100</v>
      </c>
    </row>
    <row r="6555" spans="1:5" outlineLevel="2" x14ac:dyDescent="0.35">
      <c r="A6555" s="11">
        <v>43812</v>
      </c>
      <c r="B6555" t="s">
        <v>48</v>
      </c>
      <c r="C6555" s="5">
        <v>700.05</v>
      </c>
      <c r="D6555" s="25" t="str">
        <f t="shared" si="103"/>
        <v/>
      </c>
      <c r="E6555" t="s">
        <v>100</v>
      </c>
    </row>
    <row r="6556" spans="1:5" outlineLevel="1" x14ac:dyDescent="0.35">
      <c r="A6556" s="24">
        <f>A6555</f>
        <v>43812</v>
      </c>
      <c r="B6556" s="24" t="str">
        <f>B6555</f>
        <v>RICEWOOD M U D</v>
      </c>
      <c r="C6556" s="25">
        <f>SUBTOTAL(9,C6554:C6555)</f>
        <v>711.55</v>
      </c>
      <c r="D6556" s="25" t="str">
        <f t="shared" si="103"/>
        <v>TOTAL</v>
      </c>
    </row>
    <row r="6557" spans="1:5" outlineLevel="2" x14ac:dyDescent="0.35">
      <c r="A6557" s="11">
        <v>43812</v>
      </c>
      <c r="B6557" t="s">
        <v>414</v>
      </c>
      <c r="C6557" s="5">
        <v>65</v>
      </c>
      <c r="D6557" s="25" t="str">
        <f t="shared" si="103"/>
        <v/>
      </c>
      <c r="E6557" t="s">
        <v>77</v>
      </c>
    </row>
    <row r="6558" spans="1:5" outlineLevel="2" x14ac:dyDescent="0.35">
      <c r="A6558" s="11">
        <v>43812</v>
      </c>
      <c r="B6558" t="s">
        <v>414</v>
      </c>
      <c r="C6558" s="5">
        <v>115</v>
      </c>
      <c r="D6558" s="25" t="str">
        <f t="shared" si="103"/>
        <v/>
      </c>
      <c r="E6558" t="s">
        <v>77</v>
      </c>
    </row>
    <row r="6559" spans="1:5" outlineLevel="1" x14ac:dyDescent="0.35">
      <c r="A6559" s="24">
        <f>A6558</f>
        <v>43812</v>
      </c>
      <c r="B6559" s="24" t="str">
        <f>B6558</f>
        <v>BOBBY V RICH</v>
      </c>
      <c r="C6559" s="25">
        <f>SUBTOTAL(9,C6557:C6558)</f>
        <v>180</v>
      </c>
      <c r="D6559" s="25" t="str">
        <f t="shared" si="103"/>
        <v>TOTAL</v>
      </c>
    </row>
    <row r="6560" spans="1:5" outlineLevel="2" x14ac:dyDescent="0.35">
      <c r="A6560" s="11">
        <v>43812</v>
      </c>
      <c r="B6560" t="s">
        <v>1498</v>
      </c>
      <c r="C6560" s="5">
        <v>85</v>
      </c>
      <c r="D6560" s="25" t="str">
        <f t="shared" si="103"/>
        <v/>
      </c>
      <c r="E6560" t="s">
        <v>77</v>
      </c>
    </row>
    <row r="6561" spans="1:5" outlineLevel="1" x14ac:dyDescent="0.35">
      <c r="A6561" s="24">
        <f>A6560</f>
        <v>43812</v>
      </c>
      <c r="B6561" s="24" t="str">
        <f>B6560</f>
        <v>ROBERT RICHTER</v>
      </c>
      <c r="C6561" s="25">
        <f>SUBTOTAL(9,C6560:C6560)</f>
        <v>85</v>
      </c>
      <c r="D6561" s="25" t="str">
        <f t="shared" si="103"/>
        <v>TOTAL</v>
      </c>
    </row>
    <row r="6562" spans="1:5" outlineLevel="2" x14ac:dyDescent="0.35">
      <c r="A6562" s="11">
        <v>43812</v>
      </c>
      <c r="B6562" t="s">
        <v>123</v>
      </c>
      <c r="C6562" s="5">
        <v>173913.39</v>
      </c>
      <c r="D6562" s="25" t="str">
        <f t="shared" si="103"/>
        <v/>
      </c>
      <c r="E6562" t="s">
        <v>77</v>
      </c>
    </row>
    <row r="6563" spans="1:5" outlineLevel="2" x14ac:dyDescent="0.35">
      <c r="A6563" s="11">
        <v>43812</v>
      </c>
      <c r="B6563" t="s">
        <v>123</v>
      </c>
      <c r="C6563" s="5">
        <v>14470.25</v>
      </c>
      <c r="D6563" s="25" t="str">
        <f t="shared" si="103"/>
        <v/>
      </c>
      <c r="E6563" t="s">
        <v>77</v>
      </c>
    </row>
    <row r="6564" spans="1:5" outlineLevel="2" x14ac:dyDescent="0.35">
      <c r="A6564" s="11">
        <v>43812</v>
      </c>
      <c r="B6564" t="s">
        <v>123</v>
      </c>
      <c r="C6564" s="5">
        <v>67785.710000000006</v>
      </c>
      <c r="D6564" s="25" t="str">
        <f t="shared" si="103"/>
        <v/>
      </c>
      <c r="E6564" t="s">
        <v>111</v>
      </c>
    </row>
    <row r="6565" spans="1:5" outlineLevel="1" x14ac:dyDescent="0.35">
      <c r="A6565" s="24">
        <f>A6564</f>
        <v>43812</v>
      </c>
      <c r="B6565" s="24" t="str">
        <f>B6564</f>
        <v>RICOH USA INC</v>
      </c>
      <c r="C6565" s="25">
        <f>SUBTOTAL(9,C6562:C6564)</f>
        <v>256169.35000000003</v>
      </c>
      <c r="D6565" s="25" t="str">
        <f t="shared" si="103"/>
        <v>TOTAL</v>
      </c>
    </row>
    <row r="6566" spans="1:5" outlineLevel="2" x14ac:dyDescent="0.35">
      <c r="A6566" s="11">
        <v>43812</v>
      </c>
      <c r="B6566" t="s">
        <v>670</v>
      </c>
      <c r="C6566" s="5">
        <v>450</v>
      </c>
      <c r="D6566" s="25" t="str">
        <f t="shared" si="103"/>
        <v/>
      </c>
      <c r="E6566" t="s">
        <v>79</v>
      </c>
    </row>
    <row r="6567" spans="1:5" outlineLevel="2" x14ac:dyDescent="0.35">
      <c r="A6567" s="11">
        <v>43812</v>
      </c>
      <c r="B6567" t="s">
        <v>670</v>
      </c>
      <c r="C6567" s="5">
        <v>38.25</v>
      </c>
      <c r="D6567" s="25" t="str">
        <f t="shared" si="103"/>
        <v/>
      </c>
      <c r="E6567" t="s">
        <v>79</v>
      </c>
    </row>
    <row r="6568" spans="1:5" outlineLevel="2" x14ac:dyDescent="0.35">
      <c r="A6568" s="11">
        <v>43812</v>
      </c>
      <c r="B6568" t="s">
        <v>670</v>
      </c>
      <c r="C6568" s="5">
        <v>210</v>
      </c>
      <c r="D6568" s="25" t="str">
        <f t="shared" si="103"/>
        <v/>
      </c>
      <c r="E6568" t="s">
        <v>79</v>
      </c>
    </row>
    <row r="6569" spans="1:5" outlineLevel="2" x14ac:dyDescent="0.35">
      <c r="A6569" s="11">
        <v>43812</v>
      </c>
      <c r="B6569" t="s">
        <v>670</v>
      </c>
      <c r="C6569" s="5">
        <v>1380</v>
      </c>
      <c r="D6569" s="25" t="str">
        <f t="shared" si="103"/>
        <v/>
      </c>
      <c r="E6569" t="s">
        <v>79</v>
      </c>
    </row>
    <row r="6570" spans="1:5" outlineLevel="1" x14ac:dyDescent="0.35">
      <c r="A6570" s="24">
        <f>A6569</f>
        <v>43812</v>
      </c>
      <c r="B6570" s="24" t="str">
        <f>B6569</f>
        <v>RIFTON EQUIPMENT</v>
      </c>
      <c r="C6570" s="25">
        <f>SUBTOTAL(9,C6566:C6569)</f>
        <v>2078.25</v>
      </c>
      <c r="D6570" s="25" t="str">
        <f t="shared" si="103"/>
        <v>TOTAL</v>
      </c>
    </row>
    <row r="6571" spans="1:5" outlineLevel="2" x14ac:dyDescent="0.35">
      <c r="A6571" s="11">
        <v>43812</v>
      </c>
      <c r="B6571" t="s">
        <v>478</v>
      </c>
      <c r="C6571" s="5">
        <v>130</v>
      </c>
      <c r="D6571" s="25" t="str">
        <f t="shared" si="103"/>
        <v/>
      </c>
      <c r="E6571" t="s">
        <v>79</v>
      </c>
    </row>
    <row r="6572" spans="1:5" outlineLevel="2" x14ac:dyDescent="0.35">
      <c r="A6572" s="11">
        <v>43812</v>
      </c>
      <c r="B6572" t="s">
        <v>478</v>
      </c>
      <c r="C6572" s="5">
        <v>2337.5</v>
      </c>
      <c r="D6572" s="25" t="str">
        <f t="shared" si="103"/>
        <v/>
      </c>
      <c r="E6572" t="s">
        <v>79</v>
      </c>
    </row>
    <row r="6573" spans="1:5" outlineLevel="2" x14ac:dyDescent="0.35">
      <c r="A6573" s="11">
        <v>43812</v>
      </c>
      <c r="B6573" t="s">
        <v>478</v>
      </c>
      <c r="C6573" s="5">
        <v>144</v>
      </c>
      <c r="D6573" s="25" t="str">
        <f t="shared" si="103"/>
        <v/>
      </c>
      <c r="E6573" t="s">
        <v>79</v>
      </c>
    </row>
    <row r="6574" spans="1:5" outlineLevel="1" x14ac:dyDescent="0.35">
      <c r="A6574" s="24">
        <f>A6573</f>
        <v>43812</v>
      </c>
      <c r="B6574" s="24" t="str">
        <f>B6573</f>
        <v>RIVER STAR FARMS</v>
      </c>
      <c r="C6574" s="25">
        <f>SUBTOTAL(9,C6571:C6573)</f>
        <v>2611.5</v>
      </c>
      <c r="D6574" s="25" t="str">
        <f t="shared" si="103"/>
        <v>TOTAL</v>
      </c>
    </row>
    <row r="6575" spans="1:5" outlineLevel="2" x14ac:dyDescent="0.35">
      <c r="A6575" s="11">
        <v>43812</v>
      </c>
      <c r="B6575" t="s">
        <v>1499</v>
      </c>
      <c r="C6575" s="5">
        <v>650</v>
      </c>
      <c r="D6575" s="25" t="str">
        <f t="shared" si="103"/>
        <v/>
      </c>
      <c r="E6575" t="s">
        <v>77</v>
      </c>
    </row>
    <row r="6576" spans="1:5" outlineLevel="1" x14ac:dyDescent="0.35">
      <c r="A6576" s="24">
        <f>A6575</f>
        <v>43812</v>
      </c>
      <c r="B6576" s="24" t="str">
        <f>B6575</f>
        <v>CLAYTON ROBERTS</v>
      </c>
      <c r="C6576" s="25">
        <f>SUBTOTAL(9,C6575:C6575)</f>
        <v>650</v>
      </c>
      <c r="D6576" s="25" t="str">
        <f t="shared" si="103"/>
        <v>TOTAL</v>
      </c>
    </row>
    <row r="6577" spans="1:5" outlineLevel="2" x14ac:dyDescent="0.35">
      <c r="A6577" s="11">
        <v>43812</v>
      </c>
      <c r="B6577" t="s">
        <v>424</v>
      </c>
      <c r="C6577" s="5">
        <v>65</v>
      </c>
      <c r="D6577" s="25" t="str">
        <f t="shared" si="103"/>
        <v/>
      </c>
      <c r="E6577" t="s">
        <v>77</v>
      </c>
    </row>
    <row r="6578" spans="1:5" outlineLevel="1" x14ac:dyDescent="0.35">
      <c r="A6578" s="24">
        <f>A6577</f>
        <v>43812</v>
      </c>
      <c r="B6578" s="24" t="str">
        <f>B6577</f>
        <v>STEPHEN ROBERTS</v>
      </c>
      <c r="C6578" s="25">
        <f>SUBTOTAL(9,C6577:C6577)</f>
        <v>65</v>
      </c>
      <c r="D6578" s="25" t="str">
        <f t="shared" si="103"/>
        <v>TOTAL</v>
      </c>
    </row>
    <row r="6579" spans="1:5" outlineLevel="2" x14ac:dyDescent="0.35">
      <c r="A6579" s="11">
        <v>43812</v>
      </c>
      <c r="B6579" t="s">
        <v>1500</v>
      </c>
      <c r="C6579" s="5">
        <v>516</v>
      </c>
      <c r="D6579" s="25" t="str">
        <f t="shared" si="103"/>
        <v/>
      </c>
      <c r="E6579" t="s">
        <v>78</v>
      </c>
    </row>
    <row r="6580" spans="1:5" outlineLevel="2" x14ac:dyDescent="0.35">
      <c r="A6580" s="11">
        <v>43812</v>
      </c>
      <c r="B6580" t="s">
        <v>1500</v>
      </c>
      <c r="C6580" s="5">
        <v>324</v>
      </c>
      <c r="D6580" s="25" t="str">
        <f t="shared" si="103"/>
        <v/>
      </c>
      <c r="E6580" t="s">
        <v>78</v>
      </c>
    </row>
    <row r="6581" spans="1:5" outlineLevel="1" x14ac:dyDescent="0.35">
      <c r="A6581" s="24">
        <f>A6580</f>
        <v>43812</v>
      </c>
      <c r="B6581" s="24" t="str">
        <f>B6580</f>
        <v>RONNIES ICE</v>
      </c>
      <c r="C6581" s="25">
        <f>SUBTOTAL(9,C6579:C6580)</f>
        <v>840</v>
      </c>
      <c r="D6581" s="25" t="str">
        <f t="shared" si="103"/>
        <v>TOTAL</v>
      </c>
    </row>
    <row r="6582" spans="1:5" outlineLevel="2" x14ac:dyDescent="0.35">
      <c r="A6582" s="11">
        <v>43812</v>
      </c>
      <c r="B6582" t="s">
        <v>1501</v>
      </c>
      <c r="C6582" s="5">
        <v>250</v>
      </c>
      <c r="D6582" s="25" t="str">
        <f t="shared" si="103"/>
        <v/>
      </c>
      <c r="E6582" t="s">
        <v>99</v>
      </c>
    </row>
    <row r="6583" spans="1:5" outlineLevel="1" x14ac:dyDescent="0.35">
      <c r="A6583" s="24">
        <f>A6582</f>
        <v>43812</v>
      </c>
      <c r="B6583" s="24" t="str">
        <f>B6582</f>
        <v>ROYAL ISD</v>
      </c>
      <c r="C6583" s="25">
        <f>SUBTOTAL(9,C6582:C6582)</f>
        <v>250</v>
      </c>
      <c r="D6583" s="25" t="str">
        <f t="shared" si="103"/>
        <v>TOTAL</v>
      </c>
    </row>
    <row r="6584" spans="1:5" outlineLevel="2" x14ac:dyDescent="0.35">
      <c r="A6584" s="11">
        <v>43812</v>
      </c>
      <c r="B6584" t="s">
        <v>710</v>
      </c>
      <c r="C6584" s="5">
        <v>571.72</v>
      </c>
      <c r="D6584" s="25" t="str">
        <f t="shared" si="103"/>
        <v/>
      </c>
      <c r="E6584" t="s">
        <v>89</v>
      </c>
    </row>
    <row r="6585" spans="1:5" outlineLevel="1" x14ac:dyDescent="0.35">
      <c r="A6585" s="24">
        <f>A6584</f>
        <v>43812</v>
      </c>
      <c r="B6585" s="24" t="str">
        <f>B6584</f>
        <v>RUDYS TEXAS BAR-B-Q</v>
      </c>
      <c r="C6585" s="25">
        <f>SUBTOTAL(9,C6584:C6584)</f>
        <v>571.72</v>
      </c>
      <c r="D6585" s="25" t="str">
        <f t="shared" si="103"/>
        <v>TOTAL</v>
      </c>
    </row>
    <row r="6586" spans="1:5" outlineLevel="2" x14ac:dyDescent="0.35">
      <c r="A6586" s="11">
        <v>43812</v>
      </c>
      <c r="B6586" t="s">
        <v>710</v>
      </c>
      <c r="C6586" s="5">
        <v>599</v>
      </c>
      <c r="D6586" s="25" t="str">
        <f t="shared" si="103"/>
        <v/>
      </c>
      <c r="E6586" t="s">
        <v>93</v>
      </c>
    </row>
    <row r="6587" spans="1:5" outlineLevel="1" x14ac:dyDescent="0.35">
      <c r="A6587" s="24">
        <f>A6586</f>
        <v>43812</v>
      </c>
      <c r="B6587" s="24" t="str">
        <f>B6586</f>
        <v>RUDYS TEXAS BAR-B-Q</v>
      </c>
      <c r="C6587" s="25">
        <f>SUBTOTAL(9,C6586:C6586)</f>
        <v>599</v>
      </c>
      <c r="D6587" s="25" t="str">
        <f t="shared" si="103"/>
        <v>TOTAL</v>
      </c>
    </row>
    <row r="6588" spans="1:5" outlineLevel="2" x14ac:dyDescent="0.35">
      <c r="A6588" s="11">
        <v>43812</v>
      </c>
      <c r="B6588" t="s">
        <v>110</v>
      </c>
      <c r="C6588" s="5">
        <v>89.13</v>
      </c>
      <c r="D6588" s="25" t="str">
        <f t="shared" si="103"/>
        <v/>
      </c>
      <c r="E6588" t="s">
        <v>81</v>
      </c>
    </row>
    <row r="6589" spans="1:5" outlineLevel="2" x14ac:dyDescent="0.35">
      <c r="A6589" s="11">
        <v>43812</v>
      </c>
      <c r="B6589" t="s">
        <v>110</v>
      </c>
      <c r="C6589" s="5">
        <v>31.52</v>
      </c>
      <c r="D6589" s="25" t="str">
        <f t="shared" si="103"/>
        <v/>
      </c>
      <c r="E6589" t="s">
        <v>81</v>
      </c>
    </row>
    <row r="6590" spans="1:5" outlineLevel="2" x14ac:dyDescent="0.35">
      <c r="A6590" s="11">
        <v>43812</v>
      </c>
      <c r="B6590" t="s">
        <v>110</v>
      </c>
      <c r="C6590" s="5">
        <v>145.47</v>
      </c>
      <c r="D6590" s="25" t="str">
        <f t="shared" si="103"/>
        <v/>
      </c>
      <c r="E6590" t="s">
        <v>81</v>
      </c>
    </row>
    <row r="6591" spans="1:5" outlineLevel="2" x14ac:dyDescent="0.35">
      <c r="A6591" s="11">
        <v>43812</v>
      </c>
      <c r="B6591" t="s">
        <v>110</v>
      </c>
      <c r="C6591" s="5">
        <v>152.4</v>
      </c>
      <c r="D6591" s="25" t="str">
        <f t="shared" si="103"/>
        <v/>
      </c>
      <c r="E6591" t="s">
        <v>81</v>
      </c>
    </row>
    <row r="6592" spans="1:5" outlineLevel="2" x14ac:dyDescent="0.35">
      <c r="A6592" s="11">
        <v>43812</v>
      </c>
      <c r="B6592" t="s">
        <v>110</v>
      </c>
      <c r="C6592" s="5">
        <v>168.14</v>
      </c>
      <c r="D6592" s="25" t="str">
        <f t="shared" si="103"/>
        <v/>
      </c>
      <c r="E6592" t="s">
        <v>81</v>
      </c>
    </row>
    <row r="6593" spans="1:5" outlineLevel="2" x14ac:dyDescent="0.35">
      <c r="A6593" s="11">
        <v>43812</v>
      </c>
      <c r="B6593" t="s">
        <v>110</v>
      </c>
      <c r="C6593" s="5">
        <v>85.74</v>
      </c>
      <c r="D6593" s="25" t="str">
        <f t="shared" si="103"/>
        <v/>
      </c>
      <c r="E6593" t="s">
        <v>81</v>
      </c>
    </row>
    <row r="6594" spans="1:5" outlineLevel="2" x14ac:dyDescent="0.35">
      <c r="A6594" s="11">
        <v>43812</v>
      </c>
      <c r="B6594" t="s">
        <v>110</v>
      </c>
      <c r="C6594" s="5">
        <v>402.82</v>
      </c>
      <c r="D6594" s="25" t="str">
        <f t="shared" si="103"/>
        <v/>
      </c>
      <c r="E6594" t="s">
        <v>81</v>
      </c>
    </row>
    <row r="6595" spans="1:5" outlineLevel="2" x14ac:dyDescent="0.35">
      <c r="A6595" s="11">
        <v>43812</v>
      </c>
      <c r="B6595" t="s">
        <v>110</v>
      </c>
      <c r="C6595" s="5">
        <v>23.57</v>
      </c>
      <c r="D6595" s="25" t="str">
        <f t="shared" si="103"/>
        <v/>
      </c>
      <c r="E6595" t="s">
        <v>81</v>
      </c>
    </row>
    <row r="6596" spans="1:5" outlineLevel="2" x14ac:dyDescent="0.35">
      <c r="A6596" s="11">
        <v>43812</v>
      </c>
      <c r="B6596" t="s">
        <v>110</v>
      </c>
      <c r="C6596" s="5">
        <v>122.82</v>
      </c>
      <c r="D6596" s="25" t="str">
        <f t="shared" si="103"/>
        <v/>
      </c>
      <c r="E6596" t="s">
        <v>81</v>
      </c>
    </row>
    <row r="6597" spans="1:5" outlineLevel="2" x14ac:dyDescent="0.35">
      <c r="A6597" s="11">
        <v>43812</v>
      </c>
      <c r="B6597" t="s">
        <v>110</v>
      </c>
      <c r="C6597" s="5">
        <v>329.91</v>
      </c>
      <c r="D6597" s="25" t="str">
        <f t="shared" si="103"/>
        <v/>
      </c>
      <c r="E6597" t="s">
        <v>81</v>
      </c>
    </row>
    <row r="6598" spans="1:5" outlineLevel="2" x14ac:dyDescent="0.35">
      <c r="A6598" s="11">
        <v>43812</v>
      </c>
      <c r="B6598" t="s">
        <v>110</v>
      </c>
      <c r="C6598" s="5">
        <v>67.760000000000005</v>
      </c>
      <c r="D6598" s="25" t="str">
        <f t="shared" si="103"/>
        <v/>
      </c>
      <c r="E6598" t="s">
        <v>81</v>
      </c>
    </row>
    <row r="6599" spans="1:5" outlineLevel="2" x14ac:dyDescent="0.35">
      <c r="A6599" s="11">
        <v>43812</v>
      </c>
      <c r="B6599" t="s">
        <v>110</v>
      </c>
      <c r="C6599" s="5">
        <v>517.33000000000004</v>
      </c>
      <c r="D6599" s="25" t="str">
        <f t="shared" si="103"/>
        <v/>
      </c>
      <c r="E6599" t="s">
        <v>81</v>
      </c>
    </row>
    <row r="6600" spans="1:5" outlineLevel="2" x14ac:dyDescent="0.35">
      <c r="A6600" s="11">
        <v>43812</v>
      </c>
      <c r="B6600" t="s">
        <v>110</v>
      </c>
      <c r="C6600" s="5">
        <v>187.99</v>
      </c>
      <c r="D6600" s="25" t="str">
        <f t="shared" si="103"/>
        <v/>
      </c>
      <c r="E6600" t="s">
        <v>81</v>
      </c>
    </row>
    <row r="6601" spans="1:5" outlineLevel="2" x14ac:dyDescent="0.35">
      <c r="A6601" s="11">
        <v>43812</v>
      </c>
      <c r="B6601" t="s">
        <v>110</v>
      </c>
      <c r="C6601" s="5">
        <v>312.16000000000003</v>
      </c>
      <c r="D6601" s="25" t="str">
        <f t="shared" si="103"/>
        <v/>
      </c>
      <c r="E6601" t="s">
        <v>81</v>
      </c>
    </row>
    <row r="6602" spans="1:5" outlineLevel="2" x14ac:dyDescent="0.35">
      <c r="A6602" s="11">
        <v>43812</v>
      </c>
      <c r="B6602" t="s">
        <v>110</v>
      </c>
      <c r="C6602" s="5">
        <v>742.87</v>
      </c>
      <c r="D6602" s="25" t="str">
        <f t="shared" si="103"/>
        <v/>
      </c>
      <c r="E6602" t="s">
        <v>81</v>
      </c>
    </row>
    <row r="6603" spans="1:5" outlineLevel="2" x14ac:dyDescent="0.35">
      <c r="A6603" s="11">
        <v>43812</v>
      </c>
      <c r="B6603" t="s">
        <v>110</v>
      </c>
      <c r="C6603" s="5">
        <v>805.2</v>
      </c>
      <c r="D6603" s="25" t="str">
        <f t="shared" si="103"/>
        <v/>
      </c>
      <c r="E6603" t="s">
        <v>81</v>
      </c>
    </row>
    <row r="6604" spans="1:5" outlineLevel="2" x14ac:dyDescent="0.35">
      <c r="A6604" s="11">
        <v>43812</v>
      </c>
      <c r="B6604" t="s">
        <v>110</v>
      </c>
      <c r="C6604" s="5">
        <v>119</v>
      </c>
      <c r="D6604" s="25" t="str">
        <f t="shared" si="103"/>
        <v/>
      </c>
      <c r="E6604" t="s">
        <v>81</v>
      </c>
    </row>
    <row r="6605" spans="1:5" outlineLevel="2" x14ac:dyDescent="0.35">
      <c r="A6605" s="11">
        <v>43812</v>
      </c>
      <c r="B6605" t="s">
        <v>110</v>
      </c>
      <c r="C6605" s="5">
        <v>4.32</v>
      </c>
      <c r="D6605" s="25" t="str">
        <f t="shared" si="103"/>
        <v/>
      </c>
      <c r="E6605" t="s">
        <v>81</v>
      </c>
    </row>
    <row r="6606" spans="1:5" outlineLevel="2" x14ac:dyDescent="0.35">
      <c r="A6606" s="11">
        <v>43812</v>
      </c>
      <c r="B6606" t="s">
        <v>110</v>
      </c>
      <c r="C6606" s="5">
        <v>281.58</v>
      </c>
      <c r="D6606" s="25" t="str">
        <f t="shared" si="103"/>
        <v/>
      </c>
      <c r="E6606" t="s">
        <v>81</v>
      </c>
    </row>
    <row r="6607" spans="1:5" outlineLevel="2" x14ac:dyDescent="0.35">
      <c r="A6607" s="11">
        <v>43812</v>
      </c>
      <c r="B6607" t="s">
        <v>110</v>
      </c>
      <c r="C6607" s="5">
        <v>27.75</v>
      </c>
      <c r="D6607" s="25" t="str">
        <f t="shared" si="103"/>
        <v/>
      </c>
      <c r="E6607" t="s">
        <v>81</v>
      </c>
    </row>
    <row r="6608" spans="1:5" outlineLevel="2" x14ac:dyDescent="0.35">
      <c r="A6608" s="11">
        <v>43812</v>
      </c>
      <c r="B6608" t="s">
        <v>110</v>
      </c>
      <c r="C6608" s="5">
        <v>23.57</v>
      </c>
      <c r="D6608" s="25" t="str">
        <f t="shared" si="103"/>
        <v/>
      </c>
      <c r="E6608" t="s">
        <v>81</v>
      </c>
    </row>
    <row r="6609" spans="1:5" outlineLevel="2" x14ac:dyDescent="0.35">
      <c r="A6609" s="11">
        <v>43812</v>
      </c>
      <c r="B6609" t="s">
        <v>110</v>
      </c>
      <c r="C6609" s="5">
        <v>203.65</v>
      </c>
      <c r="D6609" s="25" t="str">
        <f t="shared" si="103"/>
        <v/>
      </c>
      <c r="E6609" t="s">
        <v>81</v>
      </c>
    </row>
    <row r="6610" spans="1:5" outlineLevel="2" x14ac:dyDescent="0.35">
      <c r="A6610" s="11">
        <v>43812</v>
      </c>
      <c r="B6610" t="s">
        <v>110</v>
      </c>
      <c r="C6610" s="5">
        <v>109.91</v>
      </c>
      <c r="D6610" s="25" t="str">
        <f t="shared" si="103"/>
        <v/>
      </c>
      <c r="E6610" t="s">
        <v>81</v>
      </c>
    </row>
    <row r="6611" spans="1:5" outlineLevel="2" x14ac:dyDescent="0.35">
      <c r="A6611" s="11">
        <v>43812</v>
      </c>
      <c r="B6611" t="s">
        <v>110</v>
      </c>
      <c r="C6611" s="5">
        <v>120.94</v>
      </c>
      <c r="D6611" s="25" t="str">
        <f t="shared" si="103"/>
        <v/>
      </c>
      <c r="E6611" t="s">
        <v>81</v>
      </c>
    </row>
    <row r="6612" spans="1:5" outlineLevel="2" x14ac:dyDescent="0.35">
      <c r="A6612" s="11">
        <v>43812</v>
      </c>
      <c r="B6612" t="s">
        <v>110</v>
      </c>
      <c r="C6612" s="5">
        <v>1068.93</v>
      </c>
      <c r="D6612" s="25" t="str">
        <f t="shared" si="103"/>
        <v/>
      </c>
      <c r="E6612" t="s">
        <v>81</v>
      </c>
    </row>
    <row r="6613" spans="1:5" outlineLevel="2" x14ac:dyDescent="0.35">
      <c r="A6613" s="11">
        <v>43812</v>
      </c>
      <c r="B6613" t="s">
        <v>110</v>
      </c>
      <c r="C6613" s="5">
        <v>123.98</v>
      </c>
      <c r="D6613" s="25" t="str">
        <f t="shared" si="103"/>
        <v/>
      </c>
      <c r="E6613" t="s">
        <v>81</v>
      </c>
    </row>
    <row r="6614" spans="1:5" outlineLevel="2" x14ac:dyDescent="0.35">
      <c r="A6614" s="11">
        <v>43812</v>
      </c>
      <c r="B6614" t="s">
        <v>110</v>
      </c>
      <c r="C6614" s="5">
        <v>587.51</v>
      </c>
      <c r="D6614" s="25" t="str">
        <f t="shared" ref="D6614:D6677" si="104">IF(E6614="","TOTAL","")</f>
        <v/>
      </c>
      <c r="E6614" t="s">
        <v>81</v>
      </c>
    </row>
    <row r="6615" spans="1:5" outlineLevel="2" x14ac:dyDescent="0.35">
      <c r="A6615" s="11">
        <v>43812</v>
      </c>
      <c r="B6615" t="s">
        <v>110</v>
      </c>
      <c r="C6615" s="5">
        <v>19.8</v>
      </c>
      <c r="D6615" s="25" t="str">
        <f t="shared" si="104"/>
        <v/>
      </c>
      <c r="E6615" t="s">
        <v>81</v>
      </c>
    </row>
    <row r="6616" spans="1:5" outlineLevel="2" x14ac:dyDescent="0.35">
      <c r="A6616" s="11">
        <v>43812</v>
      </c>
      <c r="B6616" t="s">
        <v>110</v>
      </c>
      <c r="C6616" s="5">
        <v>-48</v>
      </c>
      <c r="D6616" s="25" t="str">
        <f t="shared" si="104"/>
        <v/>
      </c>
      <c r="E6616" t="s">
        <v>81</v>
      </c>
    </row>
    <row r="6617" spans="1:5" outlineLevel="2" x14ac:dyDescent="0.35">
      <c r="A6617" s="11">
        <v>43812</v>
      </c>
      <c r="B6617" t="s">
        <v>110</v>
      </c>
      <c r="C6617" s="5">
        <v>-181.92</v>
      </c>
      <c r="D6617" s="25" t="str">
        <f t="shared" si="104"/>
        <v/>
      </c>
      <c r="E6617" t="s">
        <v>81</v>
      </c>
    </row>
    <row r="6618" spans="1:5" outlineLevel="2" x14ac:dyDescent="0.35">
      <c r="A6618" s="11">
        <v>43812</v>
      </c>
      <c r="B6618" t="s">
        <v>110</v>
      </c>
      <c r="C6618" s="5">
        <v>81.75</v>
      </c>
      <c r="D6618" s="25" t="str">
        <f t="shared" si="104"/>
        <v/>
      </c>
      <c r="E6618" t="s">
        <v>81</v>
      </c>
    </row>
    <row r="6619" spans="1:5" outlineLevel="2" x14ac:dyDescent="0.35">
      <c r="A6619" s="11">
        <v>43812</v>
      </c>
      <c r="B6619" t="s">
        <v>110</v>
      </c>
      <c r="C6619" s="5">
        <v>763.46</v>
      </c>
      <c r="D6619" s="25" t="str">
        <f t="shared" si="104"/>
        <v/>
      </c>
      <c r="E6619" t="s">
        <v>85</v>
      </c>
    </row>
    <row r="6620" spans="1:5" outlineLevel="2" x14ac:dyDescent="0.35">
      <c r="A6620" s="11">
        <v>43812</v>
      </c>
      <c r="B6620" t="s">
        <v>110</v>
      </c>
      <c r="C6620" s="5">
        <v>3053.88</v>
      </c>
      <c r="D6620" s="25" t="str">
        <f t="shared" si="104"/>
        <v/>
      </c>
      <c r="E6620" t="s">
        <v>85</v>
      </c>
    </row>
    <row r="6621" spans="1:5" outlineLevel="1" x14ac:dyDescent="0.35">
      <c r="A6621" s="24">
        <f>A6620</f>
        <v>43812</v>
      </c>
      <c r="B6621" s="24" t="str">
        <f>B6620</f>
        <v>PROBILLING &amp; FUNDING SERVICE</v>
      </c>
      <c r="C6621" s="25">
        <f>SUBTOTAL(9,C6588:C6620)</f>
        <v>10544.939999999999</v>
      </c>
      <c r="D6621" s="25" t="str">
        <f t="shared" si="104"/>
        <v>TOTAL</v>
      </c>
    </row>
    <row r="6622" spans="1:5" outlineLevel="2" x14ac:dyDescent="0.35">
      <c r="A6622" s="11">
        <v>43812</v>
      </c>
      <c r="B6622" t="s">
        <v>1138</v>
      </c>
      <c r="C6622" s="5">
        <v>135</v>
      </c>
      <c r="D6622" s="25" t="str">
        <f t="shared" si="104"/>
        <v/>
      </c>
      <c r="E6622" t="s">
        <v>77</v>
      </c>
    </row>
    <row r="6623" spans="1:5" outlineLevel="1" x14ac:dyDescent="0.35">
      <c r="A6623" s="24">
        <f>A6622</f>
        <v>43812</v>
      </c>
      <c r="B6623" s="24" t="str">
        <f>B6622</f>
        <v>JAMAAL RUTHERFORD</v>
      </c>
      <c r="C6623" s="25">
        <f>SUBTOTAL(9,C6622:C6622)</f>
        <v>135</v>
      </c>
      <c r="D6623" s="25" t="str">
        <f t="shared" si="104"/>
        <v>TOTAL</v>
      </c>
    </row>
    <row r="6624" spans="1:5" outlineLevel="2" x14ac:dyDescent="0.35">
      <c r="A6624" s="11">
        <v>43812</v>
      </c>
      <c r="B6624" t="s">
        <v>248</v>
      </c>
      <c r="C6624" s="5">
        <v>6194.25</v>
      </c>
      <c r="D6624" s="25" t="str">
        <f t="shared" si="104"/>
        <v/>
      </c>
      <c r="E6624" t="s">
        <v>482</v>
      </c>
    </row>
    <row r="6625" spans="1:5" outlineLevel="2" x14ac:dyDescent="0.35">
      <c r="A6625" s="11">
        <v>43812</v>
      </c>
      <c r="B6625" t="s">
        <v>248</v>
      </c>
      <c r="C6625" s="5">
        <v>6194.25</v>
      </c>
      <c r="D6625" s="25" t="str">
        <f t="shared" si="104"/>
        <v/>
      </c>
      <c r="E6625" t="s">
        <v>482</v>
      </c>
    </row>
    <row r="6626" spans="1:5" outlineLevel="1" x14ac:dyDescent="0.35">
      <c r="A6626" s="24">
        <f>A6625</f>
        <v>43812</v>
      </c>
      <c r="B6626" s="24" t="str">
        <f>B6625</f>
        <v>SALAS OBRIEN HOLDINGS INC</v>
      </c>
      <c r="C6626" s="25">
        <f>SUBTOTAL(9,C6624:C6625)</f>
        <v>12388.5</v>
      </c>
      <c r="D6626" s="25" t="str">
        <f t="shared" si="104"/>
        <v>TOTAL</v>
      </c>
    </row>
    <row r="6627" spans="1:5" outlineLevel="2" x14ac:dyDescent="0.35">
      <c r="A6627" s="11">
        <v>43812</v>
      </c>
      <c r="B6627" t="s">
        <v>1502</v>
      </c>
      <c r="C6627" s="5">
        <v>100</v>
      </c>
      <c r="D6627" s="25" t="str">
        <f t="shared" si="104"/>
        <v/>
      </c>
      <c r="E6627" t="s">
        <v>77</v>
      </c>
    </row>
    <row r="6628" spans="1:5" outlineLevel="2" x14ac:dyDescent="0.35">
      <c r="A6628" s="11">
        <v>43812</v>
      </c>
      <c r="B6628" t="s">
        <v>1502</v>
      </c>
      <c r="C6628" s="5">
        <v>125</v>
      </c>
      <c r="D6628" s="25" t="str">
        <f t="shared" si="104"/>
        <v/>
      </c>
      <c r="E6628" t="s">
        <v>77</v>
      </c>
    </row>
    <row r="6629" spans="1:5" outlineLevel="1" x14ac:dyDescent="0.35">
      <c r="A6629" s="24">
        <f>A6628</f>
        <v>43812</v>
      </c>
      <c r="B6629" s="24" t="str">
        <f>B6628</f>
        <v>ELOY SALGADO</v>
      </c>
      <c r="C6629" s="25">
        <f>SUBTOTAL(9,C6627:C6628)</f>
        <v>225</v>
      </c>
      <c r="D6629" s="25" t="str">
        <f t="shared" si="104"/>
        <v>TOTAL</v>
      </c>
    </row>
    <row r="6630" spans="1:5" outlineLevel="2" x14ac:dyDescent="0.35">
      <c r="A6630" s="11">
        <v>43812</v>
      </c>
      <c r="B6630" t="s">
        <v>38</v>
      </c>
      <c r="C6630" s="5">
        <v>428.77</v>
      </c>
      <c r="D6630" s="25" t="str">
        <f t="shared" si="104"/>
        <v/>
      </c>
      <c r="E6630" t="s">
        <v>79</v>
      </c>
    </row>
    <row r="6631" spans="1:5" outlineLevel="2" x14ac:dyDescent="0.35">
      <c r="A6631" s="11">
        <v>43812</v>
      </c>
      <c r="B6631" t="s">
        <v>38</v>
      </c>
      <c r="C6631" s="5">
        <v>0.75</v>
      </c>
      <c r="D6631" s="25" t="str">
        <f t="shared" si="104"/>
        <v/>
      </c>
      <c r="E6631" t="s">
        <v>79</v>
      </c>
    </row>
    <row r="6632" spans="1:5" outlineLevel="2" x14ac:dyDescent="0.35">
      <c r="A6632" s="11">
        <v>43812</v>
      </c>
      <c r="B6632" t="s">
        <v>38</v>
      </c>
      <c r="C6632" s="5">
        <v>76.64</v>
      </c>
      <c r="D6632" s="25" t="str">
        <f t="shared" si="104"/>
        <v/>
      </c>
      <c r="E6632" t="s">
        <v>79</v>
      </c>
    </row>
    <row r="6633" spans="1:5" outlineLevel="2" x14ac:dyDescent="0.35">
      <c r="A6633" s="11">
        <v>43812</v>
      </c>
      <c r="B6633" t="s">
        <v>38</v>
      </c>
      <c r="C6633" s="5">
        <v>207.03</v>
      </c>
      <c r="D6633" s="25" t="str">
        <f t="shared" si="104"/>
        <v/>
      </c>
      <c r="E6633" t="s">
        <v>79</v>
      </c>
    </row>
    <row r="6634" spans="1:5" outlineLevel="2" x14ac:dyDescent="0.35">
      <c r="A6634" s="11">
        <v>43812</v>
      </c>
      <c r="B6634" t="s">
        <v>38</v>
      </c>
      <c r="C6634" s="5">
        <v>340.66</v>
      </c>
      <c r="D6634" s="25" t="str">
        <f t="shared" si="104"/>
        <v/>
      </c>
      <c r="E6634" t="s">
        <v>79</v>
      </c>
    </row>
    <row r="6635" spans="1:5" outlineLevel="2" x14ac:dyDescent="0.35">
      <c r="A6635" s="11">
        <v>43812</v>
      </c>
      <c r="B6635" t="s">
        <v>38</v>
      </c>
      <c r="C6635" s="5">
        <v>289.95</v>
      </c>
      <c r="D6635" s="25" t="str">
        <f t="shared" si="104"/>
        <v/>
      </c>
      <c r="E6635" t="s">
        <v>93</v>
      </c>
    </row>
    <row r="6636" spans="1:5" outlineLevel="2" x14ac:dyDescent="0.35">
      <c r="A6636" s="11">
        <v>43812</v>
      </c>
      <c r="B6636" t="s">
        <v>38</v>
      </c>
      <c r="C6636" s="5">
        <v>543.03</v>
      </c>
      <c r="D6636" s="25" t="str">
        <f t="shared" si="104"/>
        <v/>
      </c>
      <c r="E6636" t="s">
        <v>79</v>
      </c>
    </row>
    <row r="6637" spans="1:5" outlineLevel="2" x14ac:dyDescent="0.35">
      <c r="A6637" s="11">
        <v>43812</v>
      </c>
      <c r="B6637" t="s">
        <v>38</v>
      </c>
      <c r="C6637" s="5">
        <v>130.94999999999999</v>
      </c>
      <c r="D6637" s="25" t="str">
        <f t="shared" si="104"/>
        <v/>
      </c>
      <c r="E6637" t="s">
        <v>93</v>
      </c>
    </row>
    <row r="6638" spans="1:5" outlineLevel="2" x14ac:dyDescent="0.35">
      <c r="A6638" s="11">
        <v>43812</v>
      </c>
      <c r="B6638" t="s">
        <v>38</v>
      </c>
      <c r="C6638" s="5">
        <v>130.94</v>
      </c>
      <c r="D6638" s="25" t="str">
        <f t="shared" si="104"/>
        <v/>
      </c>
      <c r="E6638" t="s">
        <v>79</v>
      </c>
    </row>
    <row r="6639" spans="1:5" outlineLevel="2" x14ac:dyDescent="0.35">
      <c r="A6639" s="11">
        <v>43812</v>
      </c>
      <c r="B6639" t="s">
        <v>38</v>
      </c>
      <c r="C6639" s="5">
        <v>344.4</v>
      </c>
      <c r="D6639" s="25" t="str">
        <f t="shared" si="104"/>
        <v/>
      </c>
      <c r="E6639" t="s">
        <v>79</v>
      </c>
    </row>
    <row r="6640" spans="1:5" outlineLevel="2" x14ac:dyDescent="0.35">
      <c r="A6640" s="11">
        <v>43812</v>
      </c>
      <c r="B6640" t="s">
        <v>38</v>
      </c>
      <c r="C6640" s="5">
        <v>87.55</v>
      </c>
      <c r="D6640" s="25" t="str">
        <f t="shared" si="104"/>
        <v/>
      </c>
      <c r="E6640" t="s">
        <v>79</v>
      </c>
    </row>
    <row r="6641" spans="1:5" outlineLevel="2" x14ac:dyDescent="0.35">
      <c r="A6641" s="11">
        <v>43812</v>
      </c>
      <c r="B6641" t="s">
        <v>38</v>
      </c>
      <c r="C6641" s="5">
        <v>95.49</v>
      </c>
      <c r="D6641" s="25" t="str">
        <f t="shared" si="104"/>
        <v/>
      </c>
      <c r="E6641" t="s">
        <v>79</v>
      </c>
    </row>
    <row r="6642" spans="1:5" outlineLevel="2" x14ac:dyDescent="0.35">
      <c r="A6642" s="11">
        <v>43812</v>
      </c>
      <c r="B6642" t="s">
        <v>38</v>
      </c>
      <c r="C6642" s="5">
        <v>606.17999999999995</v>
      </c>
      <c r="D6642" s="25" t="str">
        <f t="shared" si="104"/>
        <v/>
      </c>
      <c r="E6642" t="s">
        <v>93</v>
      </c>
    </row>
    <row r="6643" spans="1:5" outlineLevel="2" x14ac:dyDescent="0.35">
      <c r="A6643" s="11">
        <v>43812</v>
      </c>
      <c r="B6643" t="s">
        <v>38</v>
      </c>
      <c r="C6643" s="5">
        <v>126.42</v>
      </c>
      <c r="D6643" s="25" t="str">
        <f t="shared" si="104"/>
        <v/>
      </c>
      <c r="E6643" t="s">
        <v>79</v>
      </c>
    </row>
    <row r="6644" spans="1:5" outlineLevel="2" x14ac:dyDescent="0.35">
      <c r="A6644" s="11">
        <v>43812</v>
      </c>
      <c r="B6644" t="s">
        <v>38</v>
      </c>
      <c r="C6644" s="5">
        <v>138.47999999999999</v>
      </c>
      <c r="D6644" s="25" t="str">
        <f t="shared" si="104"/>
        <v/>
      </c>
      <c r="E6644" t="s">
        <v>93</v>
      </c>
    </row>
    <row r="6645" spans="1:5" outlineLevel="2" x14ac:dyDescent="0.35">
      <c r="A6645" s="11">
        <v>43812</v>
      </c>
      <c r="B6645" t="s">
        <v>38</v>
      </c>
      <c r="C6645" s="5">
        <v>468.88</v>
      </c>
      <c r="D6645" s="25" t="str">
        <f t="shared" si="104"/>
        <v/>
      </c>
      <c r="E6645" t="s">
        <v>79</v>
      </c>
    </row>
    <row r="6646" spans="1:5" outlineLevel="2" x14ac:dyDescent="0.35">
      <c r="A6646" s="11">
        <v>43812</v>
      </c>
      <c r="B6646" t="s">
        <v>38</v>
      </c>
      <c r="C6646" s="5">
        <v>117.3</v>
      </c>
      <c r="D6646" s="25" t="str">
        <f t="shared" si="104"/>
        <v/>
      </c>
      <c r="E6646" t="s">
        <v>89</v>
      </c>
    </row>
    <row r="6647" spans="1:5" outlineLevel="2" x14ac:dyDescent="0.35">
      <c r="A6647" s="11">
        <v>43812</v>
      </c>
      <c r="B6647" t="s">
        <v>38</v>
      </c>
      <c r="C6647" s="5">
        <v>18.52</v>
      </c>
      <c r="D6647" s="25" t="str">
        <f t="shared" si="104"/>
        <v/>
      </c>
      <c r="E6647" t="s">
        <v>79</v>
      </c>
    </row>
    <row r="6648" spans="1:5" outlineLevel="2" x14ac:dyDescent="0.35">
      <c r="A6648" s="11">
        <v>43812</v>
      </c>
      <c r="B6648" t="s">
        <v>38</v>
      </c>
      <c r="C6648" s="5">
        <v>148.19</v>
      </c>
      <c r="D6648" s="25" t="str">
        <f t="shared" si="104"/>
        <v/>
      </c>
      <c r="E6648" t="s">
        <v>93</v>
      </c>
    </row>
    <row r="6649" spans="1:5" outlineLevel="2" x14ac:dyDescent="0.35">
      <c r="A6649" s="11">
        <v>43812</v>
      </c>
      <c r="B6649" t="s">
        <v>38</v>
      </c>
      <c r="C6649" s="5">
        <v>283</v>
      </c>
      <c r="D6649" s="25" t="str">
        <f t="shared" si="104"/>
        <v/>
      </c>
      <c r="E6649" t="s">
        <v>79</v>
      </c>
    </row>
    <row r="6650" spans="1:5" outlineLevel="2" x14ac:dyDescent="0.35">
      <c r="A6650" s="11">
        <v>43812</v>
      </c>
      <c r="B6650" t="s">
        <v>38</v>
      </c>
      <c r="C6650" s="5">
        <v>185.92</v>
      </c>
      <c r="D6650" s="25" t="str">
        <f t="shared" si="104"/>
        <v/>
      </c>
      <c r="E6650" t="s">
        <v>93</v>
      </c>
    </row>
    <row r="6651" spans="1:5" outlineLevel="2" x14ac:dyDescent="0.35">
      <c r="A6651" s="11">
        <v>43812</v>
      </c>
      <c r="B6651" t="s">
        <v>38</v>
      </c>
      <c r="C6651" s="5">
        <v>364.94</v>
      </c>
      <c r="D6651" s="25" t="str">
        <f t="shared" si="104"/>
        <v/>
      </c>
      <c r="E6651" t="s">
        <v>93</v>
      </c>
    </row>
    <row r="6652" spans="1:5" outlineLevel="2" x14ac:dyDescent="0.35">
      <c r="A6652" s="11">
        <v>43812</v>
      </c>
      <c r="B6652" t="s">
        <v>38</v>
      </c>
      <c r="C6652" s="5">
        <v>179.56</v>
      </c>
      <c r="D6652" s="25" t="str">
        <f t="shared" si="104"/>
        <v/>
      </c>
      <c r="E6652" t="s">
        <v>89</v>
      </c>
    </row>
    <row r="6653" spans="1:5" outlineLevel="2" x14ac:dyDescent="0.35">
      <c r="A6653" s="11">
        <v>43812</v>
      </c>
      <c r="B6653" t="s">
        <v>38</v>
      </c>
      <c r="C6653" s="5">
        <v>1114.3399999999999</v>
      </c>
      <c r="D6653" s="25" t="str">
        <f t="shared" si="104"/>
        <v/>
      </c>
      <c r="E6653" t="s">
        <v>93</v>
      </c>
    </row>
    <row r="6654" spans="1:5" outlineLevel="2" x14ac:dyDescent="0.35">
      <c r="A6654" s="11">
        <v>43812</v>
      </c>
      <c r="B6654" t="s">
        <v>38</v>
      </c>
      <c r="C6654" s="5">
        <v>44.68</v>
      </c>
      <c r="D6654" s="25" t="str">
        <f t="shared" si="104"/>
        <v/>
      </c>
      <c r="E6654" t="s">
        <v>79</v>
      </c>
    </row>
    <row r="6655" spans="1:5" outlineLevel="2" x14ac:dyDescent="0.35">
      <c r="A6655" s="11">
        <v>43812</v>
      </c>
      <c r="B6655" t="s">
        <v>38</v>
      </c>
      <c r="C6655" s="5">
        <v>38.56</v>
      </c>
      <c r="D6655" s="25" t="str">
        <f t="shared" si="104"/>
        <v/>
      </c>
      <c r="E6655" t="s">
        <v>79</v>
      </c>
    </row>
    <row r="6656" spans="1:5" outlineLevel="2" x14ac:dyDescent="0.35">
      <c r="A6656" s="11">
        <v>43812</v>
      </c>
      <c r="B6656" t="s">
        <v>38</v>
      </c>
      <c r="C6656" s="5">
        <v>500.62</v>
      </c>
      <c r="D6656" s="25" t="str">
        <f t="shared" si="104"/>
        <v/>
      </c>
      <c r="E6656" t="s">
        <v>79</v>
      </c>
    </row>
    <row r="6657" spans="1:5" outlineLevel="2" x14ac:dyDescent="0.35">
      <c r="A6657" s="11">
        <v>43812</v>
      </c>
      <c r="B6657" t="s">
        <v>38</v>
      </c>
      <c r="C6657" s="5">
        <v>478.99</v>
      </c>
      <c r="D6657" s="25" t="str">
        <f t="shared" si="104"/>
        <v/>
      </c>
      <c r="E6657" t="s">
        <v>79</v>
      </c>
    </row>
    <row r="6658" spans="1:5" outlineLevel="2" x14ac:dyDescent="0.35">
      <c r="A6658" s="11">
        <v>43812</v>
      </c>
      <c r="B6658" t="s">
        <v>38</v>
      </c>
      <c r="C6658" s="5">
        <v>39.799999999999997</v>
      </c>
      <c r="D6658" s="25" t="str">
        <f t="shared" si="104"/>
        <v/>
      </c>
      <c r="E6658" t="s">
        <v>89</v>
      </c>
    </row>
    <row r="6659" spans="1:5" outlineLevel="2" x14ac:dyDescent="0.35">
      <c r="A6659" s="11">
        <v>43812</v>
      </c>
      <c r="B6659" t="s">
        <v>38</v>
      </c>
      <c r="C6659" s="5">
        <v>415.82</v>
      </c>
      <c r="D6659" s="25" t="str">
        <f t="shared" si="104"/>
        <v/>
      </c>
      <c r="E6659" t="s">
        <v>93</v>
      </c>
    </row>
    <row r="6660" spans="1:5" outlineLevel="2" x14ac:dyDescent="0.35">
      <c r="A6660" s="11">
        <v>43812</v>
      </c>
      <c r="B6660" t="s">
        <v>38</v>
      </c>
      <c r="C6660" s="5">
        <v>217</v>
      </c>
      <c r="D6660" s="25" t="str">
        <f t="shared" si="104"/>
        <v/>
      </c>
      <c r="E6660" t="s">
        <v>89</v>
      </c>
    </row>
    <row r="6661" spans="1:5" outlineLevel="2" x14ac:dyDescent="0.35">
      <c r="A6661" s="11">
        <v>43812</v>
      </c>
      <c r="B6661" t="s">
        <v>38</v>
      </c>
      <c r="C6661" s="5">
        <v>500</v>
      </c>
      <c r="D6661" s="25" t="str">
        <f t="shared" si="104"/>
        <v/>
      </c>
      <c r="E6661" t="s">
        <v>89</v>
      </c>
    </row>
    <row r="6662" spans="1:5" outlineLevel="2" x14ac:dyDescent="0.35">
      <c r="A6662" s="11">
        <v>43812</v>
      </c>
      <c r="B6662" t="s">
        <v>38</v>
      </c>
      <c r="C6662" s="5">
        <v>288.51</v>
      </c>
      <c r="D6662" s="25" t="str">
        <f t="shared" si="104"/>
        <v/>
      </c>
      <c r="E6662" t="s">
        <v>93</v>
      </c>
    </row>
    <row r="6663" spans="1:5" outlineLevel="2" x14ac:dyDescent="0.35">
      <c r="A6663" s="11">
        <v>43812</v>
      </c>
      <c r="B6663" t="s">
        <v>38</v>
      </c>
      <c r="C6663" s="5">
        <v>294.58999999999997</v>
      </c>
      <c r="D6663" s="25" t="str">
        <f t="shared" si="104"/>
        <v/>
      </c>
      <c r="E6663" t="s">
        <v>93</v>
      </c>
    </row>
    <row r="6664" spans="1:5" outlineLevel="2" x14ac:dyDescent="0.35">
      <c r="A6664" s="11">
        <v>43812</v>
      </c>
      <c r="B6664" t="s">
        <v>38</v>
      </c>
      <c r="C6664" s="5">
        <v>447.92</v>
      </c>
      <c r="D6664" s="25" t="str">
        <f t="shared" si="104"/>
        <v/>
      </c>
      <c r="E6664" t="s">
        <v>79</v>
      </c>
    </row>
    <row r="6665" spans="1:5" outlineLevel="2" x14ac:dyDescent="0.35">
      <c r="A6665" s="11">
        <v>43812</v>
      </c>
      <c r="B6665" t="s">
        <v>38</v>
      </c>
      <c r="C6665" s="5">
        <v>294.70999999999998</v>
      </c>
      <c r="D6665" s="25" t="str">
        <f t="shared" si="104"/>
        <v/>
      </c>
      <c r="E6665" t="s">
        <v>89</v>
      </c>
    </row>
    <row r="6666" spans="1:5" outlineLevel="2" x14ac:dyDescent="0.35">
      <c r="A6666" s="11">
        <v>43812</v>
      </c>
      <c r="B6666" t="s">
        <v>38</v>
      </c>
      <c r="C6666" s="5">
        <v>146.4</v>
      </c>
      <c r="D6666" s="25" t="str">
        <f t="shared" si="104"/>
        <v/>
      </c>
      <c r="E6666" t="s">
        <v>76</v>
      </c>
    </row>
    <row r="6667" spans="1:5" outlineLevel="2" x14ac:dyDescent="0.35">
      <c r="A6667" s="11">
        <v>43812</v>
      </c>
      <c r="B6667" t="s">
        <v>38</v>
      </c>
      <c r="C6667" s="5">
        <v>122.64</v>
      </c>
      <c r="D6667" s="25" t="str">
        <f t="shared" si="104"/>
        <v/>
      </c>
      <c r="E6667" t="s">
        <v>89</v>
      </c>
    </row>
    <row r="6668" spans="1:5" outlineLevel="2" x14ac:dyDescent="0.35">
      <c r="A6668" s="11">
        <v>43812</v>
      </c>
      <c r="B6668" t="s">
        <v>38</v>
      </c>
      <c r="C6668" s="5">
        <v>180.23</v>
      </c>
      <c r="D6668" s="25" t="str">
        <f t="shared" si="104"/>
        <v/>
      </c>
      <c r="E6668" t="s">
        <v>79</v>
      </c>
    </row>
    <row r="6669" spans="1:5" outlineLevel="2" x14ac:dyDescent="0.35">
      <c r="A6669" s="11">
        <v>43812</v>
      </c>
      <c r="B6669" t="s">
        <v>38</v>
      </c>
      <c r="C6669" s="5">
        <v>134.91</v>
      </c>
      <c r="D6669" s="25" t="str">
        <f t="shared" si="104"/>
        <v/>
      </c>
      <c r="E6669" t="s">
        <v>93</v>
      </c>
    </row>
    <row r="6670" spans="1:5" outlineLevel="2" x14ac:dyDescent="0.35">
      <c r="A6670" s="11">
        <v>43812</v>
      </c>
      <c r="B6670" t="s">
        <v>38</v>
      </c>
      <c r="C6670" s="5">
        <v>134.91</v>
      </c>
      <c r="D6670" s="25" t="str">
        <f t="shared" si="104"/>
        <v/>
      </c>
      <c r="E6670" t="s">
        <v>89</v>
      </c>
    </row>
    <row r="6671" spans="1:5" outlineLevel="1" x14ac:dyDescent="0.35">
      <c r="A6671" s="24">
        <f>A6670</f>
        <v>43812</v>
      </c>
      <c r="B6671" s="24" t="str">
        <f>B6670</f>
        <v>SAM'S CLUB DIRECT</v>
      </c>
      <c r="C6671" s="25">
        <f>SUBTOTAL(9,C6630:C6670)</f>
        <v>10708.179999999998</v>
      </c>
      <c r="D6671" s="25" t="str">
        <f t="shared" si="104"/>
        <v>TOTAL</v>
      </c>
    </row>
    <row r="6672" spans="1:5" outlineLevel="2" x14ac:dyDescent="0.35">
      <c r="A6672" s="11">
        <v>43812</v>
      </c>
      <c r="B6672" t="s">
        <v>1144</v>
      </c>
      <c r="C6672" s="5">
        <v>1400</v>
      </c>
      <c r="D6672" s="25" t="str">
        <f t="shared" si="104"/>
        <v/>
      </c>
      <c r="E6672" t="s">
        <v>99</v>
      </c>
    </row>
    <row r="6673" spans="1:5" outlineLevel="1" x14ac:dyDescent="0.35">
      <c r="A6673" s="24">
        <f>A6672</f>
        <v>43812</v>
      </c>
      <c r="B6673" s="24" t="str">
        <f>B6672</f>
        <v>SAMS LIMOUSINE &amp; TRANSPORTATION INC</v>
      </c>
      <c r="C6673" s="25">
        <f>SUBTOTAL(9,C6672:C6672)</f>
        <v>1400</v>
      </c>
      <c r="D6673" s="25" t="str">
        <f t="shared" si="104"/>
        <v>TOTAL</v>
      </c>
    </row>
    <row r="6674" spans="1:5" outlineLevel="2" x14ac:dyDescent="0.35">
      <c r="A6674" s="11">
        <v>43812</v>
      </c>
      <c r="B6674" t="s">
        <v>1503</v>
      </c>
      <c r="C6674" s="5">
        <v>367.5</v>
      </c>
      <c r="D6674" s="25" t="str">
        <f t="shared" si="104"/>
        <v/>
      </c>
      <c r="E6674" t="s">
        <v>77</v>
      </c>
    </row>
    <row r="6675" spans="1:5" outlineLevel="1" x14ac:dyDescent="0.35">
      <c r="A6675" s="24">
        <f>A6674</f>
        <v>43812</v>
      </c>
      <c r="B6675" s="24" t="str">
        <f>B6674</f>
        <v>MICHAEL B SANDERS</v>
      </c>
      <c r="C6675" s="25">
        <f>SUBTOTAL(9,C6674:C6674)</f>
        <v>367.5</v>
      </c>
      <c r="D6675" s="25" t="str">
        <f t="shared" si="104"/>
        <v>TOTAL</v>
      </c>
    </row>
    <row r="6676" spans="1:5" outlineLevel="2" x14ac:dyDescent="0.35">
      <c r="A6676" s="11">
        <v>43812</v>
      </c>
      <c r="B6676" t="s">
        <v>673</v>
      </c>
      <c r="C6676" s="5">
        <v>4422189.2</v>
      </c>
      <c r="D6676" s="25" t="str">
        <f t="shared" si="104"/>
        <v/>
      </c>
      <c r="E6676" t="s">
        <v>84</v>
      </c>
    </row>
    <row r="6677" spans="1:5" outlineLevel="1" x14ac:dyDescent="0.35">
      <c r="A6677" s="24">
        <f>A6676</f>
        <v>43812</v>
      </c>
      <c r="B6677" s="24" t="str">
        <f>B6676</f>
        <v>SATTERFIELD &amp; PONTIKES CONSTRUCTION INC</v>
      </c>
      <c r="C6677" s="25">
        <f>SUBTOTAL(9,C6676:C6676)</f>
        <v>4422189.2</v>
      </c>
      <c r="D6677" s="25" t="str">
        <f t="shared" si="104"/>
        <v>TOTAL</v>
      </c>
    </row>
    <row r="6678" spans="1:5" outlineLevel="2" x14ac:dyDescent="0.35">
      <c r="A6678" s="11">
        <v>43812</v>
      </c>
      <c r="B6678" t="s">
        <v>425</v>
      </c>
      <c r="C6678" s="5">
        <v>125</v>
      </c>
      <c r="D6678" s="25" t="str">
        <f t="shared" ref="D6678:D6741" si="105">IF(E6678="","TOTAL","")</f>
        <v/>
      </c>
      <c r="E6678" t="s">
        <v>77</v>
      </c>
    </row>
    <row r="6679" spans="1:5" outlineLevel="2" x14ac:dyDescent="0.35">
      <c r="A6679" s="11">
        <v>43812</v>
      </c>
      <c r="B6679" t="s">
        <v>425</v>
      </c>
      <c r="C6679" s="5">
        <v>125</v>
      </c>
      <c r="D6679" s="25" t="str">
        <f t="shared" si="105"/>
        <v/>
      </c>
      <c r="E6679" t="s">
        <v>77</v>
      </c>
    </row>
    <row r="6680" spans="1:5" outlineLevel="1" x14ac:dyDescent="0.35">
      <c r="A6680" s="24">
        <f>A6679</f>
        <v>43812</v>
      </c>
      <c r="B6680" s="24" t="str">
        <f>B6679</f>
        <v>GARY SAVOIR</v>
      </c>
      <c r="C6680" s="25">
        <f>SUBTOTAL(9,C6678:C6679)</f>
        <v>250</v>
      </c>
      <c r="D6680" s="25" t="str">
        <f t="shared" si="105"/>
        <v>TOTAL</v>
      </c>
    </row>
    <row r="6681" spans="1:5" outlineLevel="2" x14ac:dyDescent="0.35">
      <c r="A6681" s="11">
        <v>43812</v>
      </c>
      <c r="B6681" t="s">
        <v>1504</v>
      </c>
      <c r="C6681" s="5">
        <v>339.8</v>
      </c>
      <c r="D6681" s="25" t="str">
        <f t="shared" si="105"/>
        <v/>
      </c>
      <c r="E6681" t="s">
        <v>89</v>
      </c>
    </row>
    <row r="6682" spans="1:5" outlineLevel="1" x14ac:dyDescent="0.35">
      <c r="A6682" s="24">
        <f>A6681</f>
        <v>43812</v>
      </c>
      <c r="B6682" s="24" t="str">
        <f>B6681</f>
        <v>ANNIEYI INC</v>
      </c>
      <c r="C6682" s="25">
        <f>SUBTOTAL(9,C6681:C6681)</f>
        <v>339.8</v>
      </c>
      <c r="D6682" s="25" t="str">
        <f t="shared" si="105"/>
        <v>TOTAL</v>
      </c>
    </row>
    <row r="6683" spans="1:5" outlineLevel="2" x14ac:dyDescent="0.35">
      <c r="A6683" s="11">
        <v>43812</v>
      </c>
      <c r="B6683" t="s">
        <v>222</v>
      </c>
      <c r="C6683" s="5">
        <v>4226.7</v>
      </c>
      <c r="D6683" s="25" t="str">
        <f t="shared" si="105"/>
        <v/>
      </c>
      <c r="E6683" t="s">
        <v>80</v>
      </c>
    </row>
    <row r="6684" spans="1:5" outlineLevel="2" x14ac:dyDescent="0.35">
      <c r="A6684" s="11">
        <v>43812</v>
      </c>
      <c r="B6684" t="s">
        <v>222</v>
      </c>
      <c r="C6684" s="5">
        <v>2526.69</v>
      </c>
      <c r="D6684" s="25" t="str">
        <f t="shared" si="105"/>
        <v/>
      </c>
      <c r="E6684" t="s">
        <v>80</v>
      </c>
    </row>
    <row r="6685" spans="1:5" outlineLevel="2" x14ac:dyDescent="0.35">
      <c r="A6685" s="11">
        <v>43812</v>
      </c>
      <c r="B6685" t="s">
        <v>222</v>
      </c>
      <c r="C6685" s="5">
        <v>6863.97</v>
      </c>
      <c r="D6685" s="25" t="str">
        <f t="shared" si="105"/>
        <v/>
      </c>
      <c r="E6685" t="s">
        <v>80</v>
      </c>
    </row>
    <row r="6686" spans="1:5" outlineLevel="1" x14ac:dyDescent="0.35">
      <c r="A6686" s="24">
        <f>A6685</f>
        <v>43812</v>
      </c>
      <c r="B6686" s="24" t="str">
        <f>B6685</f>
        <v>SCHOLASTIC BOOK FAIRS</v>
      </c>
      <c r="C6686" s="25">
        <f>SUBTOTAL(9,C6683:C6685)</f>
        <v>13617.36</v>
      </c>
      <c r="D6686" s="25" t="str">
        <f t="shared" si="105"/>
        <v>TOTAL</v>
      </c>
    </row>
    <row r="6687" spans="1:5" outlineLevel="2" x14ac:dyDescent="0.35">
      <c r="A6687" s="11">
        <v>43812</v>
      </c>
      <c r="B6687" t="s">
        <v>39</v>
      </c>
      <c r="C6687" s="5">
        <v>300</v>
      </c>
      <c r="D6687" s="25" t="str">
        <f t="shared" si="105"/>
        <v/>
      </c>
      <c r="E6687" t="s">
        <v>80</v>
      </c>
    </row>
    <row r="6688" spans="1:5" outlineLevel="1" x14ac:dyDescent="0.35">
      <c r="A6688" s="24">
        <f>A6687</f>
        <v>43812</v>
      </c>
      <c r="B6688" s="24" t="str">
        <f>B6687</f>
        <v>SCHOLASTIC INC</v>
      </c>
      <c r="C6688" s="25">
        <f>SUBTOTAL(9,C6687:C6687)</f>
        <v>300</v>
      </c>
      <c r="D6688" s="25" t="str">
        <f t="shared" si="105"/>
        <v>TOTAL</v>
      </c>
    </row>
    <row r="6689" spans="1:5" outlineLevel="2" x14ac:dyDescent="0.35">
      <c r="A6689" s="11">
        <v>43812</v>
      </c>
      <c r="B6689" t="s">
        <v>39</v>
      </c>
      <c r="C6689" s="5">
        <v>50.62</v>
      </c>
      <c r="D6689" s="25" t="str">
        <f t="shared" si="105"/>
        <v/>
      </c>
      <c r="E6689" t="s">
        <v>79</v>
      </c>
    </row>
    <row r="6690" spans="1:5" outlineLevel="2" x14ac:dyDescent="0.35">
      <c r="A6690" s="11">
        <v>43812</v>
      </c>
      <c r="B6690" t="s">
        <v>39</v>
      </c>
      <c r="C6690" s="5">
        <v>2109.36</v>
      </c>
      <c r="D6690" s="25" t="str">
        <f t="shared" si="105"/>
        <v/>
      </c>
      <c r="E6690" t="s">
        <v>80</v>
      </c>
    </row>
    <row r="6691" spans="1:5" outlineLevel="2" x14ac:dyDescent="0.35">
      <c r="A6691" s="11">
        <v>43812</v>
      </c>
      <c r="B6691" t="s">
        <v>39</v>
      </c>
      <c r="C6691" s="5">
        <v>175.78</v>
      </c>
      <c r="D6691" s="25" t="str">
        <f t="shared" si="105"/>
        <v/>
      </c>
      <c r="E6691" t="s">
        <v>80</v>
      </c>
    </row>
    <row r="6692" spans="1:5" outlineLevel="2" x14ac:dyDescent="0.35">
      <c r="A6692" s="11">
        <v>43812</v>
      </c>
      <c r="B6692" t="s">
        <v>39</v>
      </c>
      <c r="C6692" s="5">
        <v>2197.25</v>
      </c>
      <c r="D6692" s="25" t="str">
        <f t="shared" si="105"/>
        <v/>
      </c>
      <c r="E6692" t="s">
        <v>80</v>
      </c>
    </row>
    <row r="6693" spans="1:5" outlineLevel="1" x14ac:dyDescent="0.35">
      <c r="A6693" s="24">
        <f>A6692</f>
        <v>43812</v>
      </c>
      <c r="B6693" s="24" t="str">
        <f>B6692</f>
        <v>SCHOLASTIC INC</v>
      </c>
      <c r="C6693" s="25">
        <f>SUBTOTAL(9,C6689:C6692)</f>
        <v>4533.01</v>
      </c>
      <c r="D6693" s="25" t="str">
        <f t="shared" si="105"/>
        <v>TOTAL</v>
      </c>
    </row>
    <row r="6694" spans="1:5" outlineLevel="2" x14ac:dyDescent="0.35">
      <c r="A6694" s="11">
        <v>43812</v>
      </c>
      <c r="B6694" t="s">
        <v>1146</v>
      </c>
      <c r="C6694" s="5">
        <v>49.54</v>
      </c>
      <c r="D6694" s="25" t="str">
        <f t="shared" si="105"/>
        <v/>
      </c>
      <c r="E6694" t="s">
        <v>79</v>
      </c>
    </row>
    <row r="6695" spans="1:5" outlineLevel="2" x14ac:dyDescent="0.35">
      <c r="A6695" s="11">
        <v>43812</v>
      </c>
      <c r="B6695" t="s">
        <v>1146</v>
      </c>
      <c r="C6695" s="5">
        <v>278.45999999999998</v>
      </c>
      <c r="D6695" s="25" t="str">
        <f t="shared" si="105"/>
        <v/>
      </c>
      <c r="E6695" t="s">
        <v>79</v>
      </c>
    </row>
    <row r="6696" spans="1:5" outlineLevel="1" x14ac:dyDescent="0.35">
      <c r="A6696" s="24">
        <f>A6695</f>
        <v>43812</v>
      </c>
      <c r="B6696" s="24" t="str">
        <f>B6695</f>
        <v>SCHOOL NURSE SUPPLY INC</v>
      </c>
      <c r="C6696" s="25">
        <f>SUBTOTAL(9,C6694:C6695)</f>
        <v>328</v>
      </c>
      <c r="D6696" s="25" t="str">
        <f t="shared" si="105"/>
        <v>TOTAL</v>
      </c>
    </row>
    <row r="6697" spans="1:5" outlineLevel="2" x14ac:dyDescent="0.35">
      <c r="A6697" s="11">
        <v>43812</v>
      </c>
      <c r="B6697" t="s">
        <v>1147</v>
      </c>
      <c r="C6697" s="5">
        <v>115</v>
      </c>
      <c r="D6697" s="25" t="str">
        <f t="shared" si="105"/>
        <v/>
      </c>
      <c r="E6697" t="s">
        <v>77</v>
      </c>
    </row>
    <row r="6698" spans="1:5" outlineLevel="2" x14ac:dyDescent="0.35">
      <c r="A6698" s="11">
        <v>43812</v>
      </c>
      <c r="B6698" t="s">
        <v>1147</v>
      </c>
      <c r="C6698" s="5">
        <v>115</v>
      </c>
      <c r="D6698" s="25" t="str">
        <f t="shared" si="105"/>
        <v/>
      </c>
      <c r="E6698" t="s">
        <v>77</v>
      </c>
    </row>
    <row r="6699" spans="1:5" outlineLevel="1" x14ac:dyDescent="0.35">
      <c r="A6699" s="24">
        <f>A6698</f>
        <v>43812</v>
      </c>
      <c r="B6699" s="24" t="str">
        <f>B6698</f>
        <v>JON E C SCHUHMANN JR</v>
      </c>
      <c r="C6699" s="25">
        <f>SUBTOTAL(9,C6697:C6698)</f>
        <v>230</v>
      </c>
      <c r="D6699" s="25" t="str">
        <f t="shared" si="105"/>
        <v>TOTAL</v>
      </c>
    </row>
    <row r="6700" spans="1:5" outlineLevel="2" x14ac:dyDescent="0.35">
      <c r="A6700" s="11">
        <v>43812</v>
      </c>
      <c r="B6700" t="s">
        <v>1505</v>
      </c>
      <c r="C6700" s="5">
        <v>2777.5</v>
      </c>
      <c r="D6700" s="25" t="str">
        <f t="shared" si="105"/>
        <v/>
      </c>
      <c r="E6700" t="s">
        <v>89</v>
      </c>
    </row>
    <row r="6701" spans="1:5" outlineLevel="1" x14ac:dyDescent="0.35">
      <c r="A6701" s="24">
        <f>A6700</f>
        <v>43812</v>
      </c>
      <c r="B6701" s="24" t="str">
        <f>B6700</f>
        <v>SCHULZE BBQ &amp; CATERING</v>
      </c>
      <c r="C6701" s="25">
        <f>SUBTOTAL(9,C6700:C6700)</f>
        <v>2777.5</v>
      </c>
      <c r="D6701" s="25" t="str">
        <f t="shared" si="105"/>
        <v>TOTAL</v>
      </c>
    </row>
    <row r="6702" spans="1:5" outlineLevel="2" x14ac:dyDescent="0.35">
      <c r="A6702" s="11">
        <v>43812</v>
      </c>
      <c r="B6702" t="s">
        <v>1506</v>
      </c>
      <c r="C6702" s="5">
        <v>175</v>
      </c>
      <c r="D6702" s="25" t="str">
        <f t="shared" si="105"/>
        <v/>
      </c>
      <c r="E6702" t="s">
        <v>77</v>
      </c>
    </row>
    <row r="6703" spans="1:5" outlineLevel="1" x14ac:dyDescent="0.35">
      <c r="A6703" s="24">
        <f>A6702</f>
        <v>43812</v>
      </c>
      <c r="B6703" s="24" t="str">
        <f>B6702</f>
        <v>CHANDLER SCOTT</v>
      </c>
      <c r="C6703" s="25">
        <f>SUBTOTAL(9,C6702:C6702)</f>
        <v>175</v>
      </c>
      <c r="D6703" s="25" t="str">
        <f t="shared" si="105"/>
        <v>TOTAL</v>
      </c>
    </row>
    <row r="6704" spans="1:5" outlineLevel="2" x14ac:dyDescent="0.35">
      <c r="A6704" s="11">
        <v>43812</v>
      </c>
      <c r="B6704" t="s">
        <v>1507</v>
      </c>
      <c r="C6704" s="5">
        <v>350</v>
      </c>
      <c r="D6704" s="25" t="str">
        <f t="shared" si="105"/>
        <v/>
      </c>
      <c r="E6704" t="s">
        <v>77</v>
      </c>
    </row>
    <row r="6705" spans="1:5" outlineLevel="1" x14ac:dyDescent="0.35">
      <c r="A6705" s="24">
        <f>A6704</f>
        <v>43812</v>
      </c>
      <c r="B6705" s="24" t="str">
        <f>B6704</f>
        <v>SANDRA LYNNE SEARS</v>
      </c>
      <c r="C6705" s="25">
        <f>SUBTOTAL(9,C6704:C6704)</f>
        <v>350</v>
      </c>
      <c r="D6705" s="25" t="str">
        <f t="shared" si="105"/>
        <v>TOTAL</v>
      </c>
    </row>
    <row r="6706" spans="1:5" outlineLevel="2" x14ac:dyDescent="0.35">
      <c r="A6706" s="11">
        <v>43812</v>
      </c>
      <c r="B6706" t="s">
        <v>537</v>
      </c>
      <c r="C6706" s="5">
        <v>208</v>
      </c>
      <c r="D6706" s="25" t="str">
        <f t="shared" si="105"/>
        <v/>
      </c>
      <c r="E6706" t="s">
        <v>98</v>
      </c>
    </row>
    <row r="6707" spans="1:5" outlineLevel="1" x14ac:dyDescent="0.35">
      <c r="A6707" s="24">
        <f>A6706</f>
        <v>43812</v>
      </c>
      <c r="B6707" s="24" t="str">
        <f>B6706</f>
        <v>PITNEY BOWES GLOBAL FINANCIAL SERVI</v>
      </c>
      <c r="C6707" s="25">
        <f>SUBTOTAL(9,C6706:C6706)</f>
        <v>208</v>
      </c>
      <c r="D6707" s="25" t="str">
        <f t="shared" si="105"/>
        <v>TOTAL</v>
      </c>
    </row>
    <row r="6708" spans="1:5" outlineLevel="2" x14ac:dyDescent="0.35">
      <c r="A6708" s="11">
        <v>43812</v>
      </c>
      <c r="B6708" t="s">
        <v>1508</v>
      </c>
      <c r="C6708" s="5">
        <v>-16482</v>
      </c>
      <c r="D6708" s="25" t="str">
        <f t="shared" si="105"/>
        <v/>
      </c>
      <c r="E6708" t="s">
        <v>93</v>
      </c>
    </row>
    <row r="6709" spans="1:5" outlineLevel="2" x14ac:dyDescent="0.35">
      <c r="A6709" s="11">
        <v>43812</v>
      </c>
      <c r="B6709" t="s">
        <v>1508</v>
      </c>
      <c r="C6709" s="5">
        <v>2903.53</v>
      </c>
      <c r="D6709" s="25" t="str">
        <f t="shared" si="105"/>
        <v/>
      </c>
      <c r="E6709" t="s">
        <v>93</v>
      </c>
    </row>
    <row r="6710" spans="1:5" outlineLevel="2" x14ac:dyDescent="0.35">
      <c r="A6710" s="11">
        <v>43812</v>
      </c>
      <c r="B6710" t="s">
        <v>1508</v>
      </c>
      <c r="C6710" s="5">
        <v>1209</v>
      </c>
      <c r="D6710" s="25" t="str">
        <f t="shared" si="105"/>
        <v/>
      </c>
      <c r="E6710" t="s">
        <v>93</v>
      </c>
    </row>
    <row r="6711" spans="1:5" outlineLevel="2" x14ac:dyDescent="0.35">
      <c r="A6711" s="11">
        <v>43812</v>
      </c>
      <c r="B6711" t="s">
        <v>1508</v>
      </c>
      <c r="C6711" s="5">
        <v>68.5</v>
      </c>
      <c r="D6711" s="25" t="str">
        <f t="shared" si="105"/>
        <v/>
      </c>
      <c r="E6711" t="s">
        <v>93</v>
      </c>
    </row>
    <row r="6712" spans="1:5" outlineLevel="2" x14ac:dyDescent="0.35">
      <c r="A6712" s="11">
        <v>43812</v>
      </c>
      <c r="B6712" t="s">
        <v>1508</v>
      </c>
      <c r="C6712" s="5">
        <v>15858.33</v>
      </c>
      <c r="D6712" s="25" t="str">
        <f t="shared" si="105"/>
        <v/>
      </c>
      <c r="E6712" t="s">
        <v>93</v>
      </c>
    </row>
    <row r="6713" spans="1:5" outlineLevel="1" x14ac:dyDescent="0.35">
      <c r="A6713" s="24">
        <f>A6712</f>
        <v>43812</v>
      </c>
      <c r="B6713" s="24" t="str">
        <f>B6712</f>
        <v>SEITZ GIFT FRUIT</v>
      </c>
      <c r="C6713" s="25">
        <f>SUBTOTAL(9,C6708:C6712)</f>
        <v>3557.3600000000006</v>
      </c>
      <c r="D6713" s="25" t="str">
        <f t="shared" si="105"/>
        <v>TOTAL</v>
      </c>
    </row>
    <row r="6714" spans="1:5" outlineLevel="2" x14ac:dyDescent="0.35">
      <c r="A6714" s="11">
        <v>43812</v>
      </c>
      <c r="B6714" t="s">
        <v>1509</v>
      </c>
      <c r="C6714" s="5">
        <v>175</v>
      </c>
      <c r="D6714" s="25" t="str">
        <f t="shared" si="105"/>
        <v/>
      </c>
      <c r="E6714" t="s">
        <v>77</v>
      </c>
    </row>
    <row r="6715" spans="1:5" outlineLevel="1" x14ac:dyDescent="0.35">
      <c r="A6715" s="24">
        <f>A6714</f>
        <v>43812</v>
      </c>
      <c r="B6715" s="24" t="str">
        <f>B6714</f>
        <v>SAAD SHAIKH</v>
      </c>
      <c r="C6715" s="25">
        <f>SUBTOTAL(9,C6714:C6714)</f>
        <v>175</v>
      </c>
      <c r="D6715" s="25" t="str">
        <f t="shared" si="105"/>
        <v>TOTAL</v>
      </c>
    </row>
    <row r="6716" spans="1:5" outlineLevel="2" x14ac:dyDescent="0.35">
      <c r="A6716" s="11">
        <v>43812</v>
      </c>
      <c r="B6716" t="s">
        <v>1510</v>
      </c>
      <c r="C6716" s="5">
        <v>165</v>
      </c>
      <c r="D6716" s="25" t="str">
        <f t="shared" si="105"/>
        <v/>
      </c>
      <c r="E6716" t="s">
        <v>77</v>
      </c>
    </row>
    <row r="6717" spans="1:5" outlineLevel="1" x14ac:dyDescent="0.35">
      <c r="A6717" s="24">
        <f>A6716</f>
        <v>43812</v>
      </c>
      <c r="B6717" s="24" t="str">
        <f>B6716</f>
        <v>BYRON SHANNON</v>
      </c>
      <c r="C6717" s="25">
        <f>SUBTOTAL(9,C6716:C6716)</f>
        <v>165</v>
      </c>
      <c r="D6717" s="25" t="str">
        <f t="shared" si="105"/>
        <v>TOTAL</v>
      </c>
    </row>
    <row r="6718" spans="1:5" outlineLevel="2" x14ac:dyDescent="0.35">
      <c r="A6718" s="11">
        <v>43812</v>
      </c>
      <c r="B6718" t="s">
        <v>823</v>
      </c>
      <c r="C6718" s="5">
        <v>85</v>
      </c>
      <c r="D6718" s="25" t="str">
        <f t="shared" si="105"/>
        <v/>
      </c>
      <c r="E6718" t="s">
        <v>77</v>
      </c>
    </row>
    <row r="6719" spans="1:5" outlineLevel="1" x14ac:dyDescent="0.35">
      <c r="A6719" s="24">
        <f>A6718</f>
        <v>43812</v>
      </c>
      <c r="B6719" s="24" t="str">
        <f>B6718</f>
        <v>WILLIS SHANNON</v>
      </c>
      <c r="C6719" s="25">
        <f>SUBTOTAL(9,C6718:C6718)</f>
        <v>85</v>
      </c>
      <c r="D6719" s="25" t="str">
        <f t="shared" si="105"/>
        <v>TOTAL</v>
      </c>
    </row>
    <row r="6720" spans="1:5" outlineLevel="2" x14ac:dyDescent="0.35">
      <c r="A6720" s="11">
        <v>43812</v>
      </c>
      <c r="B6720" t="s">
        <v>824</v>
      </c>
      <c r="C6720" s="5">
        <v>125</v>
      </c>
      <c r="D6720" s="25" t="str">
        <f t="shared" si="105"/>
        <v/>
      </c>
      <c r="E6720" t="s">
        <v>77</v>
      </c>
    </row>
    <row r="6721" spans="1:5" outlineLevel="1" x14ac:dyDescent="0.35">
      <c r="A6721" s="24">
        <f>A6720</f>
        <v>43812</v>
      </c>
      <c r="B6721" s="24" t="str">
        <f>B6720</f>
        <v>DOMINIQUE SHARPE</v>
      </c>
      <c r="C6721" s="25">
        <f>SUBTOTAL(9,C6720:C6720)</f>
        <v>125</v>
      </c>
      <c r="D6721" s="25" t="str">
        <f t="shared" si="105"/>
        <v>TOTAL</v>
      </c>
    </row>
    <row r="6722" spans="1:5" outlineLevel="2" x14ac:dyDescent="0.35">
      <c r="A6722" s="11">
        <v>43812</v>
      </c>
      <c r="B6722" t="s">
        <v>1511</v>
      </c>
      <c r="C6722" s="5">
        <v>125</v>
      </c>
      <c r="D6722" s="25" t="str">
        <f t="shared" si="105"/>
        <v/>
      </c>
      <c r="E6722" t="s">
        <v>77</v>
      </c>
    </row>
    <row r="6723" spans="1:5" outlineLevel="1" x14ac:dyDescent="0.35">
      <c r="A6723" s="24">
        <f>A6722</f>
        <v>43812</v>
      </c>
      <c r="B6723" s="24" t="str">
        <f>B6722</f>
        <v>JESSIE SHAVERS III</v>
      </c>
      <c r="C6723" s="25">
        <f>SUBTOTAL(9,C6722:C6722)</f>
        <v>125</v>
      </c>
      <c r="D6723" s="25" t="str">
        <f t="shared" si="105"/>
        <v>TOTAL</v>
      </c>
    </row>
    <row r="6724" spans="1:5" outlineLevel="2" x14ac:dyDescent="0.35">
      <c r="A6724" s="11">
        <v>43812</v>
      </c>
      <c r="B6724" t="s">
        <v>321</v>
      </c>
      <c r="C6724" s="5">
        <v>50.29</v>
      </c>
      <c r="D6724" s="25" t="str">
        <f t="shared" si="105"/>
        <v/>
      </c>
      <c r="E6724" t="s">
        <v>81</v>
      </c>
    </row>
    <row r="6725" spans="1:5" outlineLevel="2" x14ac:dyDescent="0.35">
      <c r="A6725" s="11">
        <v>43812</v>
      </c>
      <c r="B6725" t="s">
        <v>321</v>
      </c>
      <c r="C6725" s="5">
        <v>192.75</v>
      </c>
      <c r="D6725" s="25" t="str">
        <f t="shared" si="105"/>
        <v/>
      </c>
      <c r="E6725" t="s">
        <v>81</v>
      </c>
    </row>
    <row r="6726" spans="1:5" outlineLevel="1" x14ac:dyDescent="0.35">
      <c r="A6726" s="24">
        <f>A6725</f>
        <v>43812</v>
      </c>
      <c r="B6726" s="24" t="str">
        <f>B6725</f>
        <v>SHIFFLER EQUIPMENT SALES</v>
      </c>
      <c r="C6726" s="25">
        <f>SUBTOTAL(9,C6724:C6725)</f>
        <v>243.04</v>
      </c>
      <c r="D6726" s="25" t="str">
        <f t="shared" si="105"/>
        <v>TOTAL</v>
      </c>
    </row>
    <row r="6727" spans="1:5" outlineLevel="2" x14ac:dyDescent="0.35">
      <c r="A6727" s="11">
        <v>43812</v>
      </c>
      <c r="B6727" t="s">
        <v>1512</v>
      </c>
      <c r="C6727" s="5">
        <v>58</v>
      </c>
      <c r="D6727" s="25" t="str">
        <f t="shared" si="105"/>
        <v/>
      </c>
      <c r="E6727" t="s">
        <v>79</v>
      </c>
    </row>
    <row r="6728" spans="1:5" outlineLevel="2" x14ac:dyDescent="0.35">
      <c r="A6728" s="11">
        <v>43812</v>
      </c>
      <c r="B6728" t="s">
        <v>1512</v>
      </c>
      <c r="C6728" s="5">
        <v>58</v>
      </c>
      <c r="D6728" s="25" t="str">
        <f t="shared" si="105"/>
        <v/>
      </c>
      <c r="E6728" t="s">
        <v>79</v>
      </c>
    </row>
    <row r="6729" spans="1:5" outlineLevel="1" x14ac:dyDescent="0.35">
      <c r="A6729" s="24">
        <f>A6728</f>
        <v>43812</v>
      </c>
      <c r="B6729" s="24" t="str">
        <f>B6728</f>
        <v>SIGN SOLUTIONS INC</v>
      </c>
      <c r="C6729" s="25">
        <f>SUBTOTAL(9,C6727:C6728)</f>
        <v>116</v>
      </c>
      <c r="D6729" s="25" t="str">
        <f t="shared" si="105"/>
        <v>TOTAL</v>
      </c>
    </row>
    <row r="6730" spans="1:5" outlineLevel="2" x14ac:dyDescent="0.35">
      <c r="A6730" s="11">
        <v>43812</v>
      </c>
      <c r="B6730" t="s">
        <v>1513</v>
      </c>
      <c r="C6730" s="5">
        <v>1605</v>
      </c>
      <c r="D6730" s="25" t="str">
        <f t="shared" si="105"/>
        <v/>
      </c>
      <c r="E6730" t="s">
        <v>80</v>
      </c>
    </row>
    <row r="6731" spans="1:5" outlineLevel="1" x14ac:dyDescent="0.35">
      <c r="A6731" s="24">
        <f>A6730</f>
        <v>43812</v>
      </c>
      <c r="B6731" s="24" t="str">
        <f>B6730</f>
        <v>SIRIUS EDUCATION SOLUTIONS</v>
      </c>
      <c r="C6731" s="25">
        <f>SUBTOTAL(9,C6730:C6730)</f>
        <v>1605</v>
      </c>
      <c r="D6731" s="25" t="str">
        <f t="shared" si="105"/>
        <v>TOTAL</v>
      </c>
    </row>
    <row r="6732" spans="1:5" outlineLevel="2" x14ac:dyDescent="0.35">
      <c r="A6732" s="11">
        <v>43812</v>
      </c>
      <c r="B6732" t="s">
        <v>377</v>
      </c>
      <c r="C6732" s="5">
        <v>400</v>
      </c>
      <c r="D6732" s="25" t="str">
        <f t="shared" si="105"/>
        <v/>
      </c>
      <c r="E6732" t="s">
        <v>79</v>
      </c>
    </row>
    <row r="6733" spans="1:5" outlineLevel="1" x14ac:dyDescent="0.35">
      <c r="A6733" s="24">
        <f>A6732</f>
        <v>43812</v>
      </c>
      <c r="B6733" s="24" t="str">
        <f>B6732</f>
        <v>SCHOOL NEWSPAPER ONLINE</v>
      </c>
      <c r="C6733" s="25">
        <f>SUBTOTAL(9,C6732:C6732)</f>
        <v>400</v>
      </c>
      <c r="D6733" s="25" t="str">
        <f t="shared" si="105"/>
        <v>TOTAL</v>
      </c>
    </row>
    <row r="6734" spans="1:5" outlineLevel="2" x14ac:dyDescent="0.35">
      <c r="A6734" s="11">
        <v>43812</v>
      </c>
      <c r="B6734" t="s">
        <v>1514</v>
      </c>
      <c r="C6734" s="5">
        <v>200</v>
      </c>
      <c r="D6734" s="25" t="str">
        <f t="shared" si="105"/>
        <v/>
      </c>
      <c r="E6734" t="s">
        <v>83</v>
      </c>
    </row>
    <row r="6735" spans="1:5" outlineLevel="1" x14ac:dyDescent="0.35">
      <c r="A6735" s="24">
        <f>A6734</f>
        <v>43812</v>
      </c>
      <c r="B6735" s="24" t="str">
        <f>B6734</f>
        <v>SNUG</v>
      </c>
      <c r="C6735" s="25">
        <f>SUBTOTAL(9,C6734:C6734)</f>
        <v>200</v>
      </c>
      <c r="D6735" s="25" t="str">
        <f t="shared" si="105"/>
        <v>TOTAL</v>
      </c>
    </row>
    <row r="6736" spans="1:5" outlineLevel="2" x14ac:dyDescent="0.35">
      <c r="A6736" s="11">
        <v>43812</v>
      </c>
      <c r="B6736" t="s">
        <v>1515</v>
      </c>
      <c r="C6736" s="5">
        <v>400.5</v>
      </c>
      <c r="D6736" s="25" t="str">
        <f t="shared" si="105"/>
        <v/>
      </c>
      <c r="E6736" t="s">
        <v>79</v>
      </c>
    </row>
    <row r="6737" spans="1:5" outlineLevel="2" x14ac:dyDescent="0.35">
      <c r="A6737" s="11">
        <v>43812</v>
      </c>
      <c r="B6737" t="s">
        <v>1515</v>
      </c>
      <c r="C6737" s="5">
        <v>400.5</v>
      </c>
      <c r="D6737" s="25" t="str">
        <f t="shared" si="105"/>
        <v/>
      </c>
      <c r="E6737" t="s">
        <v>79</v>
      </c>
    </row>
    <row r="6738" spans="1:5" outlineLevel="1" x14ac:dyDescent="0.35">
      <c r="A6738" s="24">
        <f>A6737</f>
        <v>43812</v>
      </c>
      <c r="B6738" s="24" t="str">
        <f>B6737</f>
        <v>PLANO SPORTS SOCCER INC</v>
      </c>
      <c r="C6738" s="25">
        <f>SUBTOTAL(9,C6736:C6737)</f>
        <v>801</v>
      </c>
      <c r="D6738" s="25" t="str">
        <f t="shared" si="105"/>
        <v>TOTAL</v>
      </c>
    </row>
    <row r="6739" spans="1:5" outlineLevel="2" x14ac:dyDescent="0.35">
      <c r="A6739" s="11">
        <v>43812</v>
      </c>
      <c r="B6739" t="s">
        <v>1516</v>
      </c>
      <c r="C6739" s="5">
        <v>200.49</v>
      </c>
      <c r="D6739" s="25" t="str">
        <f t="shared" si="105"/>
        <v/>
      </c>
      <c r="E6739" t="s">
        <v>80</v>
      </c>
    </row>
    <row r="6740" spans="1:5" outlineLevel="1" x14ac:dyDescent="0.35">
      <c r="A6740" s="24">
        <f>A6739</f>
        <v>43812</v>
      </c>
      <c r="B6740" s="24" t="str">
        <f>B6739</f>
        <v>SOCIAL STUDIES SCHOOL SERVICE</v>
      </c>
      <c r="C6740" s="25">
        <f>SUBTOTAL(9,C6739:C6739)</f>
        <v>200.49</v>
      </c>
      <c r="D6740" s="25" t="str">
        <f t="shared" si="105"/>
        <v>TOTAL</v>
      </c>
    </row>
    <row r="6741" spans="1:5" outlineLevel="2" x14ac:dyDescent="0.35">
      <c r="A6741" s="11">
        <v>43812</v>
      </c>
      <c r="B6741" t="s">
        <v>713</v>
      </c>
      <c r="C6741" s="5">
        <v>1005</v>
      </c>
      <c r="D6741" s="25" t="str">
        <f t="shared" si="105"/>
        <v/>
      </c>
      <c r="E6741" t="s">
        <v>77</v>
      </c>
    </row>
    <row r="6742" spans="1:5" outlineLevel="2" x14ac:dyDescent="0.35">
      <c r="A6742" s="11">
        <v>43812</v>
      </c>
      <c r="B6742" t="s">
        <v>713</v>
      </c>
      <c r="C6742" s="5">
        <v>2437.5</v>
      </c>
      <c r="D6742" s="25" t="str">
        <f t="shared" ref="D6742:D6805" si="106">IF(E6742="","TOTAL","")</f>
        <v/>
      </c>
      <c r="E6742" t="s">
        <v>77</v>
      </c>
    </row>
    <row r="6743" spans="1:5" outlineLevel="2" x14ac:dyDescent="0.35">
      <c r="A6743" s="11">
        <v>43812</v>
      </c>
      <c r="B6743" t="s">
        <v>713</v>
      </c>
      <c r="C6743" s="5">
        <v>2437.5</v>
      </c>
      <c r="D6743" s="25" t="str">
        <f t="shared" si="106"/>
        <v/>
      </c>
      <c r="E6743" t="s">
        <v>77</v>
      </c>
    </row>
    <row r="6744" spans="1:5" outlineLevel="1" x14ac:dyDescent="0.35">
      <c r="A6744" s="24">
        <f>A6743</f>
        <v>43812</v>
      </c>
      <c r="B6744" s="24" t="str">
        <f>B6743</f>
        <v>SOLIANT HEALTH</v>
      </c>
      <c r="C6744" s="25">
        <f>SUBTOTAL(9,C6741:C6743)</f>
        <v>5880</v>
      </c>
      <c r="D6744" s="25" t="str">
        <f t="shared" si="106"/>
        <v>TOTAL</v>
      </c>
    </row>
    <row r="6745" spans="1:5" outlineLevel="2" x14ac:dyDescent="0.35">
      <c r="A6745" s="11">
        <v>43812</v>
      </c>
      <c r="B6745" t="s">
        <v>1517</v>
      </c>
      <c r="C6745" s="5">
        <v>1864</v>
      </c>
      <c r="D6745" s="25" t="str">
        <f t="shared" si="106"/>
        <v/>
      </c>
      <c r="E6745" t="s">
        <v>79</v>
      </c>
    </row>
    <row r="6746" spans="1:5" outlineLevel="1" x14ac:dyDescent="0.35">
      <c r="A6746" s="24">
        <f>A6745</f>
        <v>43812</v>
      </c>
      <c r="B6746" s="24" t="str">
        <f>B6745</f>
        <v>SOUTH TEXAS GRAPHIC SPECIALTIES INC</v>
      </c>
      <c r="C6746" s="25">
        <f>SUBTOTAL(9,C6745:C6745)</f>
        <v>1864</v>
      </c>
      <c r="D6746" s="25" t="str">
        <f t="shared" si="106"/>
        <v>TOTAL</v>
      </c>
    </row>
    <row r="6747" spans="1:5" outlineLevel="2" x14ac:dyDescent="0.35">
      <c r="A6747" s="11">
        <v>43812</v>
      </c>
      <c r="B6747" t="s">
        <v>251</v>
      </c>
      <c r="C6747" s="5">
        <v>2674.89</v>
      </c>
      <c r="D6747" s="25" t="str">
        <f t="shared" si="106"/>
        <v/>
      </c>
      <c r="E6747" t="s">
        <v>80</v>
      </c>
    </row>
    <row r="6748" spans="1:5" outlineLevel="1" x14ac:dyDescent="0.35">
      <c r="A6748" s="24">
        <f>A6747</f>
        <v>43812</v>
      </c>
      <c r="B6748" s="24" t="str">
        <f>B6747</f>
        <v>SCHOLASTIC BOOK FAIRS INC</v>
      </c>
      <c r="C6748" s="25">
        <f>SUBTOTAL(9,C6747:C6747)</f>
        <v>2674.89</v>
      </c>
      <c r="D6748" s="25" t="str">
        <f t="shared" si="106"/>
        <v>TOTAL</v>
      </c>
    </row>
    <row r="6749" spans="1:5" outlineLevel="2" x14ac:dyDescent="0.35">
      <c r="A6749" s="11">
        <v>43812</v>
      </c>
      <c r="B6749" t="s">
        <v>40</v>
      </c>
      <c r="C6749" s="5">
        <v>59.29</v>
      </c>
      <c r="D6749" s="25" t="str">
        <f t="shared" si="106"/>
        <v/>
      </c>
      <c r="E6749" t="s">
        <v>93</v>
      </c>
    </row>
    <row r="6750" spans="1:5" outlineLevel="2" x14ac:dyDescent="0.35">
      <c r="A6750" s="11">
        <v>43812</v>
      </c>
      <c r="B6750" t="s">
        <v>40</v>
      </c>
      <c r="C6750" s="5">
        <v>36</v>
      </c>
      <c r="D6750" s="25" t="str">
        <f t="shared" si="106"/>
        <v/>
      </c>
      <c r="E6750" t="s">
        <v>93</v>
      </c>
    </row>
    <row r="6751" spans="1:5" outlineLevel="2" x14ac:dyDescent="0.35">
      <c r="A6751" s="11">
        <v>43812</v>
      </c>
      <c r="B6751" t="s">
        <v>40</v>
      </c>
      <c r="C6751" s="5">
        <v>54.28</v>
      </c>
      <c r="D6751" s="25" t="str">
        <f t="shared" si="106"/>
        <v/>
      </c>
      <c r="E6751" t="s">
        <v>79</v>
      </c>
    </row>
    <row r="6752" spans="1:5" outlineLevel="2" x14ac:dyDescent="0.35">
      <c r="A6752" s="11">
        <v>43812</v>
      </c>
      <c r="B6752" t="s">
        <v>40</v>
      </c>
      <c r="C6752" s="5">
        <v>30.39</v>
      </c>
      <c r="D6752" s="25" t="str">
        <f t="shared" si="106"/>
        <v/>
      </c>
      <c r="E6752" t="s">
        <v>79</v>
      </c>
    </row>
    <row r="6753" spans="1:5" outlineLevel="2" x14ac:dyDescent="0.35">
      <c r="A6753" s="11">
        <v>43812</v>
      </c>
      <c r="B6753" t="s">
        <v>40</v>
      </c>
      <c r="C6753" s="5">
        <v>80.06</v>
      </c>
      <c r="D6753" s="25" t="str">
        <f t="shared" si="106"/>
        <v/>
      </c>
      <c r="E6753" t="s">
        <v>79</v>
      </c>
    </row>
    <row r="6754" spans="1:5" outlineLevel="2" x14ac:dyDescent="0.35">
      <c r="A6754" s="11">
        <v>43812</v>
      </c>
      <c r="B6754" t="s">
        <v>40</v>
      </c>
      <c r="C6754" s="5">
        <v>1064.57</v>
      </c>
      <c r="D6754" s="25" t="str">
        <f t="shared" si="106"/>
        <v/>
      </c>
      <c r="E6754" t="s">
        <v>93</v>
      </c>
    </row>
    <row r="6755" spans="1:5" outlineLevel="1" x14ac:dyDescent="0.35">
      <c r="A6755" s="24">
        <f>A6754</f>
        <v>43812</v>
      </c>
      <c r="B6755" s="24" t="str">
        <f>B6754</f>
        <v>SPARKLETTS AND SIERRA SPRINGS</v>
      </c>
      <c r="C6755" s="25">
        <f>SUBTOTAL(9,C6749:C6754)</f>
        <v>1324.59</v>
      </c>
      <c r="D6755" s="25" t="str">
        <f t="shared" si="106"/>
        <v>TOTAL</v>
      </c>
    </row>
    <row r="6756" spans="1:5" outlineLevel="2" x14ac:dyDescent="0.35">
      <c r="A6756" s="11">
        <v>43812</v>
      </c>
      <c r="B6756" t="s">
        <v>1518</v>
      </c>
      <c r="C6756" s="5">
        <v>55.02</v>
      </c>
      <c r="D6756" s="25" t="str">
        <f t="shared" si="106"/>
        <v/>
      </c>
      <c r="E6756" t="s">
        <v>79</v>
      </c>
    </row>
    <row r="6757" spans="1:5" outlineLevel="2" x14ac:dyDescent="0.35">
      <c r="A6757" s="11">
        <v>43812</v>
      </c>
      <c r="B6757" t="s">
        <v>1518</v>
      </c>
      <c r="C6757" s="5">
        <v>866.75</v>
      </c>
      <c r="D6757" s="25" t="str">
        <f t="shared" si="106"/>
        <v/>
      </c>
      <c r="E6757" t="s">
        <v>85</v>
      </c>
    </row>
    <row r="6758" spans="1:5" outlineLevel="1" x14ac:dyDescent="0.35">
      <c r="A6758" s="24">
        <f>A6757</f>
        <v>43812</v>
      </c>
      <c r="B6758" s="24" t="str">
        <f>B6757</f>
        <v>SPECTRUM CORPORATION</v>
      </c>
      <c r="C6758" s="25">
        <f>SUBTOTAL(9,C6756:C6757)</f>
        <v>921.77</v>
      </c>
      <c r="D6758" s="25" t="str">
        <f t="shared" si="106"/>
        <v>TOTAL</v>
      </c>
    </row>
    <row r="6759" spans="1:5" outlineLevel="2" x14ac:dyDescent="0.35">
      <c r="A6759" s="11">
        <v>43812</v>
      </c>
      <c r="B6759" t="s">
        <v>362</v>
      </c>
      <c r="C6759" s="5">
        <v>125</v>
      </c>
      <c r="D6759" s="25" t="str">
        <f t="shared" si="106"/>
        <v/>
      </c>
      <c r="E6759" t="s">
        <v>77</v>
      </c>
    </row>
    <row r="6760" spans="1:5" outlineLevel="2" x14ac:dyDescent="0.35">
      <c r="A6760" s="11">
        <v>43812</v>
      </c>
      <c r="B6760" t="s">
        <v>362</v>
      </c>
      <c r="C6760" s="5">
        <v>125</v>
      </c>
      <c r="D6760" s="25" t="str">
        <f t="shared" si="106"/>
        <v/>
      </c>
      <c r="E6760" t="s">
        <v>77</v>
      </c>
    </row>
    <row r="6761" spans="1:5" outlineLevel="2" x14ac:dyDescent="0.35">
      <c r="A6761" s="11">
        <v>43812</v>
      </c>
      <c r="B6761" t="s">
        <v>362</v>
      </c>
      <c r="C6761" s="5">
        <v>90</v>
      </c>
      <c r="D6761" s="25" t="str">
        <f t="shared" si="106"/>
        <v/>
      </c>
      <c r="E6761" t="s">
        <v>77</v>
      </c>
    </row>
    <row r="6762" spans="1:5" outlineLevel="1" x14ac:dyDescent="0.35">
      <c r="A6762" s="24">
        <f>A6761</f>
        <v>43812</v>
      </c>
      <c r="B6762" s="24" t="str">
        <f>B6761</f>
        <v>CHARLES R SPIES</v>
      </c>
      <c r="C6762" s="25">
        <f>SUBTOTAL(9,C6759:C6761)</f>
        <v>340</v>
      </c>
      <c r="D6762" s="25" t="str">
        <f t="shared" si="106"/>
        <v>TOTAL</v>
      </c>
    </row>
    <row r="6763" spans="1:5" outlineLevel="2" x14ac:dyDescent="0.35">
      <c r="A6763" s="11">
        <v>43812</v>
      </c>
      <c r="B6763" t="s">
        <v>465</v>
      </c>
      <c r="C6763" s="5">
        <v>450</v>
      </c>
      <c r="D6763" s="25" t="str">
        <f t="shared" si="106"/>
        <v/>
      </c>
      <c r="E6763" t="s">
        <v>89</v>
      </c>
    </row>
    <row r="6764" spans="1:5" outlineLevel="1" x14ac:dyDescent="0.35">
      <c r="A6764" s="24">
        <f>A6763</f>
        <v>43812</v>
      </c>
      <c r="B6764" s="24" t="str">
        <f>B6763</f>
        <v>SPIRIT MONKEY LLC</v>
      </c>
      <c r="C6764" s="25">
        <f>SUBTOTAL(9,C6763:C6763)</f>
        <v>450</v>
      </c>
      <c r="D6764" s="25" t="str">
        <f t="shared" si="106"/>
        <v>TOTAL</v>
      </c>
    </row>
    <row r="6765" spans="1:5" outlineLevel="2" x14ac:dyDescent="0.35">
      <c r="A6765" s="11">
        <v>43812</v>
      </c>
      <c r="B6765" t="s">
        <v>1160</v>
      </c>
      <c r="C6765" s="5">
        <v>1170</v>
      </c>
      <c r="D6765" s="25" t="str">
        <f t="shared" si="106"/>
        <v/>
      </c>
      <c r="E6765" t="s">
        <v>480</v>
      </c>
    </row>
    <row r="6766" spans="1:5" outlineLevel="1" x14ac:dyDescent="0.35">
      <c r="A6766" s="24">
        <f>A6765</f>
        <v>43812</v>
      </c>
      <c r="B6766" s="24" t="str">
        <f>B6765</f>
        <v>SPLASHTOP INC</v>
      </c>
      <c r="C6766" s="25">
        <f>SUBTOTAL(9,C6765:C6765)</f>
        <v>1170</v>
      </c>
      <c r="D6766" s="25" t="str">
        <f t="shared" si="106"/>
        <v>TOTAL</v>
      </c>
    </row>
    <row r="6767" spans="1:5" outlineLevel="2" x14ac:dyDescent="0.35">
      <c r="A6767" s="11">
        <v>43812</v>
      </c>
      <c r="B6767" t="s">
        <v>586</v>
      </c>
      <c r="C6767" s="5">
        <v>2182.5</v>
      </c>
      <c r="D6767" s="25" t="str">
        <f t="shared" si="106"/>
        <v/>
      </c>
      <c r="E6767" t="s">
        <v>99</v>
      </c>
    </row>
    <row r="6768" spans="1:5" outlineLevel="1" x14ac:dyDescent="0.35">
      <c r="A6768" s="24">
        <f>A6767</f>
        <v>43812</v>
      </c>
      <c r="B6768" s="24" t="str">
        <f>B6767</f>
        <v>SPRING WOODS HIGH SCHOOL</v>
      </c>
      <c r="C6768" s="25">
        <f>SUBTOTAL(9,C6767:C6767)</f>
        <v>2182.5</v>
      </c>
      <c r="D6768" s="25" t="str">
        <f t="shared" si="106"/>
        <v>TOTAL</v>
      </c>
    </row>
    <row r="6769" spans="1:5" outlineLevel="2" x14ac:dyDescent="0.35">
      <c r="A6769" s="11">
        <v>43812</v>
      </c>
      <c r="B6769" t="s">
        <v>826</v>
      </c>
      <c r="C6769" s="5">
        <v>561.25</v>
      </c>
      <c r="D6769" s="25" t="str">
        <f t="shared" si="106"/>
        <v/>
      </c>
      <c r="E6769" t="s">
        <v>89</v>
      </c>
    </row>
    <row r="6770" spans="1:5" outlineLevel="1" x14ac:dyDescent="0.35">
      <c r="A6770" s="24">
        <f>A6769</f>
        <v>43812</v>
      </c>
      <c r="B6770" s="24" t="str">
        <f>B6769</f>
        <v>SPRING CREEK BARBEQUE</v>
      </c>
      <c r="C6770" s="25">
        <f>SUBTOTAL(9,C6769:C6769)</f>
        <v>561.25</v>
      </c>
      <c r="D6770" s="25" t="str">
        <f t="shared" si="106"/>
        <v>TOTAL</v>
      </c>
    </row>
    <row r="6771" spans="1:5" outlineLevel="2" x14ac:dyDescent="0.35">
      <c r="A6771" s="11">
        <v>43812</v>
      </c>
      <c r="B6771" t="s">
        <v>1519</v>
      </c>
      <c r="C6771" s="5">
        <v>410</v>
      </c>
      <c r="D6771" s="25" t="str">
        <f t="shared" si="106"/>
        <v/>
      </c>
      <c r="E6771" t="s">
        <v>79</v>
      </c>
    </row>
    <row r="6772" spans="1:5" outlineLevel="1" x14ac:dyDescent="0.35">
      <c r="A6772" s="24">
        <f>A6771</f>
        <v>43812</v>
      </c>
      <c r="B6772" s="24" t="str">
        <f>B6771</f>
        <v>RODEO AUSTIN</v>
      </c>
      <c r="C6772" s="25">
        <f>SUBTOTAL(9,C6771:C6771)</f>
        <v>410</v>
      </c>
      <c r="D6772" s="25" t="str">
        <f t="shared" si="106"/>
        <v>TOTAL</v>
      </c>
    </row>
    <row r="6773" spans="1:5" outlineLevel="2" x14ac:dyDescent="0.35">
      <c r="A6773" s="11">
        <v>43812</v>
      </c>
      <c r="B6773" t="s">
        <v>426</v>
      </c>
      <c r="C6773" s="5">
        <v>125</v>
      </c>
      <c r="D6773" s="25" t="str">
        <f t="shared" si="106"/>
        <v/>
      </c>
      <c r="E6773" t="s">
        <v>77</v>
      </c>
    </row>
    <row r="6774" spans="1:5" outlineLevel="1" x14ac:dyDescent="0.35">
      <c r="A6774" s="24">
        <f>A6773</f>
        <v>43812</v>
      </c>
      <c r="B6774" s="24" t="str">
        <f>B6773</f>
        <v>EUGENE M STEIN</v>
      </c>
      <c r="C6774" s="25">
        <f>SUBTOTAL(9,C6773:C6773)</f>
        <v>125</v>
      </c>
      <c r="D6774" s="25" t="str">
        <f t="shared" si="106"/>
        <v>TOTAL</v>
      </c>
    </row>
    <row r="6775" spans="1:5" outlineLevel="2" x14ac:dyDescent="0.35">
      <c r="A6775" s="11">
        <v>43812</v>
      </c>
      <c r="B6775" t="s">
        <v>174</v>
      </c>
      <c r="C6775" s="5">
        <v>57.01</v>
      </c>
      <c r="D6775" s="25" t="str">
        <f t="shared" si="106"/>
        <v/>
      </c>
      <c r="E6775" t="s">
        <v>79</v>
      </c>
    </row>
    <row r="6776" spans="1:5" outlineLevel="1" x14ac:dyDescent="0.35">
      <c r="A6776" s="24">
        <f>A6775</f>
        <v>43812</v>
      </c>
      <c r="B6776" s="24" t="str">
        <f>B6775</f>
        <v>STEINHAUSERS</v>
      </c>
      <c r="C6776" s="25">
        <f>SUBTOTAL(9,C6775:C6775)</f>
        <v>57.01</v>
      </c>
      <c r="D6776" s="25" t="str">
        <f t="shared" si="106"/>
        <v>TOTAL</v>
      </c>
    </row>
    <row r="6777" spans="1:5" outlineLevel="2" x14ac:dyDescent="0.35">
      <c r="A6777" s="11">
        <v>43812</v>
      </c>
      <c r="B6777" t="s">
        <v>1520</v>
      </c>
      <c r="C6777" s="5">
        <v>349</v>
      </c>
      <c r="D6777" s="25" t="str">
        <f t="shared" si="106"/>
        <v/>
      </c>
      <c r="E6777" t="s">
        <v>82</v>
      </c>
    </row>
    <row r="6778" spans="1:5" outlineLevel="1" x14ac:dyDescent="0.35">
      <c r="A6778" s="24">
        <f>A6777</f>
        <v>43812</v>
      </c>
      <c r="B6778" s="24" t="str">
        <f>B6777</f>
        <v>STRATEGIC GOVERNMENT RESOURCES INC</v>
      </c>
      <c r="C6778" s="25">
        <f>SUBTOTAL(9,C6777:C6777)</f>
        <v>349</v>
      </c>
      <c r="D6778" s="25" t="str">
        <f t="shared" si="106"/>
        <v>TOTAL</v>
      </c>
    </row>
    <row r="6779" spans="1:5" outlineLevel="2" x14ac:dyDescent="0.35">
      <c r="A6779" s="11">
        <v>43812</v>
      </c>
      <c r="B6779" t="s">
        <v>1521</v>
      </c>
      <c r="C6779" s="5">
        <v>175</v>
      </c>
      <c r="D6779" s="25" t="str">
        <f t="shared" si="106"/>
        <v/>
      </c>
      <c r="E6779" t="s">
        <v>77</v>
      </c>
    </row>
    <row r="6780" spans="1:5" outlineLevel="1" x14ac:dyDescent="0.35">
      <c r="A6780" s="24">
        <f>A6779</f>
        <v>43812</v>
      </c>
      <c r="B6780" s="24" t="str">
        <f>B6779</f>
        <v>ALLISON TAYLOR SULLIVAN</v>
      </c>
      <c r="C6780" s="25">
        <f>SUBTOTAL(9,C6779:C6779)</f>
        <v>175</v>
      </c>
      <c r="D6780" s="25" t="str">
        <f t="shared" si="106"/>
        <v>TOTAL</v>
      </c>
    </row>
    <row r="6781" spans="1:5" outlineLevel="2" x14ac:dyDescent="0.35">
      <c r="A6781" s="11">
        <v>43812</v>
      </c>
      <c r="B6781" t="s">
        <v>1522</v>
      </c>
      <c r="C6781" s="5">
        <v>115</v>
      </c>
      <c r="D6781" s="25" t="str">
        <f t="shared" si="106"/>
        <v/>
      </c>
      <c r="E6781" t="s">
        <v>77</v>
      </c>
    </row>
    <row r="6782" spans="1:5" outlineLevel="1" x14ac:dyDescent="0.35">
      <c r="A6782" s="24">
        <f>A6781</f>
        <v>43812</v>
      </c>
      <c r="B6782" s="24" t="str">
        <f>B6781</f>
        <v>STEPHANNIE SULLIVAN</v>
      </c>
      <c r="C6782" s="25">
        <f>SUBTOTAL(9,C6781:C6781)</f>
        <v>115</v>
      </c>
      <c r="D6782" s="25" t="str">
        <f t="shared" si="106"/>
        <v>TOTAL</v>
      </c>
    </row>
    <row r="6783" spans="1:5" outlineLevel="2" x14ac:dyDescent="0.35">
      <c r="A6783" s="11">
        <v>43812</v>
      </c>
      <c r="B6783" t="s">
        <v>191</v>
      </c>
      <c r="C6783" s="5">
        <v>229.36</v>
      </c>
      <c r="D6783" s="25" t="str">
        <f t="shared" si="106"/>
        <v/>
      </c>
      <c r="E6783" t="s">
        <v>89</v>
      </c>
    </row>
    <row r="6784" spans="1:5" outlineLevel="1" x14ac:dyDescent="0.35">
      <c r="A6784" s="24">
        <f>A6783</f>
        <v>43812</v>
      </c>
      <c r="B6784" s="24" t="str">
        <f>B6783</f>
        <v>SUPERIOR TROPHIES</v>
      </c>
      <c r="C6784" s="25">
        <f>SUBTOTAL(9,C6783:C6783)</f>
        <v>229.36</v>
      </c>
      <c r="D6784" s="25" t="str">
        <f t="shared" si="106"/>
        <v>TOTAL</v>
      </c>
    </row>
    <row r="6785" spans="1:5" outlineLevel="2" x14ac:dyDescent="0.35">
      <c r="A6785" s="11">
        <v>43812</v>
      </c>
      <c r="B6785" t="s">
        <v>270</v>
      </c>
      <c r="C6785" s="5">
        <v>1200</v>
      </c>
      <c r="D6785" s="25" t="str">
        <f t="shared" si="106"/>
        <v/>
      </c>
      <c r="E6785" t="s">
        <v>77</v>
      </c>
    </row>
    <row r="6786" spans="1:5" outlineLevel="1" x14ac:dyDescent="0.35">
      <c r="A6786" s="24">
        <f>A6785</f>
        <v>43812</v>
      </c>
      <c r="B6786" s="24" t="str">
        <f>B6785</f>
        <v>SWAGIT PRODUCTIONS, LLC</v>
      </c>
      <c r="C6786" s="25">
        <f>SUBTOTAL(9,C6785:C6785)</f>
        <v>1200</v>
      </c>
      <c r="D6786" s="25" t="str">
        <f t="shared" si="106"/>
        <v>TOTAL</v>
      </c>
    </row>
    <row r="6787" spans="1:5" outlineLevel="2" x14ac:dyDescent="0.35">
      <c r="A6787" s="11">
        <v>43812</v>
      </c>
      <c r="B6787" t="s">
        <v>306</v>
      </c>
      <c r="C6787" s="5">
        <v>560</v>
      </c>
      <c r="D6787" s="25" t="str">
        <f t="shared" si="106"/>
        <v/>
      </c>
      <c r="E6787" t="s">
        <v>95</v>
      </c>
    </row>
    <row r="6788" spans="1:5" outlineLevel="1" x14ac:dyDescent="0.35">
      <c r="A6788" s="24">
        <f>A6787</f>
        <v>43812</v>
      </c>
      <c r="B6788" s="24" t="str">
        <f>B6787</f>
        <v>SWANK MOVIE LICENSING USA</v>
      </c>
      <c r="C6788" s="25">
        <f>SUBTOTAL(9,C6787:C6787)</f>
        <v>560</v>
      </c>
      <c r="D6788" s="25" t="str">
        <f t="shared" si="106"/>
        <v>TOTAL</v>
      </c>
    </row>
    <row r="6789" spans="1:5" outlineLevel="2" x14ac:dyDescent="0.35">
      <c r="A6789" s="11">
        <v>43812</v>
      </c>
      <c r="B6789" t="s">
        <v>1523</v>
      </c>
      <c r="C6789" s="5">
        <v>1022.75</v>
      </c>
      <c r="D6789" s="25" t="str">
        <f t="shared" si="106"/>
        <v/>
      </c>
      <c r="E6789" t="s">
        <v>79</v>
      </c>
    </row>
    <row r="6790" spans="1:5" outlineLevel="1" x14ac:dyDescent="0.35">
      <c r="A6790" s="24">
        <f>A6789</f>
        <v>43812</v>
      </c>
      <c r="B6790" s="24" t="str">
        <f>B6789</f>
        <v>ADOLPH KIEFER &amp; ASSOCIATES LLC</v>
      </c>
      <c r="C6790" s="25">
        <f>SUBTOTAL(9,C6789:C6789)</f>
        <v>1022.75</v>
      </c>
      <c r="D6790" s="25" t="str">
        <f t="shared" si="106"/>
        <v>TOTAL</v>
      </c>
    </row>
    <row r="6791" spans="1:5" outlineLevel="2" x14ac:dyDescent="0.35">
      <c r="A6791" s="11">
        <v>43812</v>
      </c>
      <c r="B6791" t="s">
        <v>1524</v>
      </c>
      <c r="C6791" s="5">
        <v>110</v>
      </c>
      <c r="D6791" s="25" t="str">
        <f t="shared" si="106"/>
        <v/>
      </c>
      <c r="E6791" t="s">
        <v>83</v>
      </c>
    </row>
    <row r="6792" spans="1:5" outlineLevel="1" x14ac:dyDescent="0.35">
      <c r="A6792" s="24">
        <f>A6791</f>
        <v>43812</v>
      </c>
      <c r="B6792" s="24" t="str">
        <f>B6791</f>
        <v>T A S P A</v>
      </c>
      <c r="C6792" s="25">
        <f>SUBTOTAL(9,C6791:C6791)</f>
        <v>110</v>
      </c>
      <c r="D6792" s="25" t="str">
        <f t="shared" si="106"/>
        <v>TOTAL</v>
      </c>
    </row>
    <row r="6793" spans="1:5" outlineLevel="2" x14ac:dyDescent="0.35">
      <c r="A6793" s="11">
        <v>43812</v>
      </c>
      <c r="B6793" t="s">
        <v>1525</v>
      </c>
      <c r="C6793" s="5">
        <v>310</v>
      </c>
      <c r="D6793" s="25" t="str">
        <f t="shared" si="106"/>
        <v/>
      </c>
      <c r="E6793" t="s">
        <v>82</v>
      </c>
    </row>
    <row r="6794" spans="1:5" outlineLevel="1" x14ac:dyDescent="0.35">
      <c r="A6794" s="24">
        <f>A6793</f>
        <v>43812</v>
      </c>
      <c r="B6794" s="24" t="str">
        <f>B6793</f>
        <v>TAEA HEADQUARTERS</v>
      </c>
      <c r="C6794" s="25">
        <f>SUBTOTAL(9,C6793:C6793)</f>
        <v>310</v>
      </c>
      <c r="D6794" s="25" t="str">
        <f t="shared" si="106"/>
        <v>TOTAL</v>
      </c>
    </row>
    <row r="6795" spans="1:5" outlineLevel="2" x14ac:dyDescent="0.35">
      <c r="A6795" s="11">
        <v>43812</v>
      </c>
      <c r="B6795" t="s">
        <v>276</v>
      </c>
      <c r="C6795" s="5">
        <v>150</v>
      </c>
      <c r="D6795" s="25" t="str">
        <f t="shared" si="106"/>
        <v/>
      </c>
      <c r="E6795" t="s">
        <v>82</v>
      </c>
    </row>
    <row r="6796" spans="1:5" outlineLevel="2" x14ac:dyDescent="0.35">
      <c r="A6796" s="11">
        <v>43812</v>
      </c>
      <c r="B6796" t="s">
        <v>276</v>
      </c>
      <c r="C6796" s="5">
        <v>190</v>
      </c>
      <c r="D6796" s="25" t="str">
        <f t="shared" si="106"/>
        <v/>
      </c>
      <c r="E6796" t="s">
        <v>82</v>
      </c>
    </row>
    <row r="6797" spans="1:5" outlineLevel="2" x14ac:dyDescent="0.35">
      <c r="A6797" s="11">
        <v>43812</v>
      </c>
      <c r="B6797" t="s">
        <v>276</v>
      </c>
      <c r="C6797" s="5">
        <v>215</v>
      </c>
      <c r="D6797" s="25" t="str">
        <f t="shared" si="106"/>
        <v/>
      </c>
      <c r="E6797" t="s">
        <v>82</v>
      </c>
    </row>
    <row r="6798" spans="1:5" outlineLevel="2" x14ac:dyDescent="0.35">
      <c r="A6798" s="11">
        <v>43812</v>
      </c>
      <c r="B6798" t="s">
        <v>276</v>
      </c>
      <c r="C6798" s="5">
        <v>70</v>
      </c>
      <c r="D6798" s="25" t="str">
        <f t="shared" si="106"/>
        <v/>
      </c>
      <c r="E6798" t="s">
        <v>83</v>
      </c>
    </row>
    <row r="6799" spans="1:5" outlineLevel="2" x14ac:dyDescent="0.35">
      <c r="A6799" s="11">
        <v>43812</v>
      </c>
      <c r="B6799" t="s">
        <v>276</v>
      </c>
      <c r="C6799" s="5">
        <v>215</v>
      </c>
      <c r="D6799" s="25" t="str">
        <f t="shared" si="106"/>
        <v/>
      </c>
      <c r="E6799" t="s">
        <v>82</v>
      </c>
    </row>
    <row r="6800" spans="1:5" outlineLevel="1" x14ac:dyDescent="0.35">
      <c r="A6800" s="24">
        <f>A6799</f>
        <v>43812</v>
      </c>
      <c r="B6800" s="24" t="str">
        <f>B6799</f>
        <v>TAHPERD</v>
      </c>
      <c r="C6800" s="25">
        <f>SUBTOTAL(9,C6795:C6799)</f>
        <v>840</v>
      </c>
      <c r="D6800" s="25" t="str">
        <f t="shared" si="106"/>
        <v>TOTAL</v>
      </c>
    </row>
    <row r="6801" spans="1:5" outlineLevel="2" x14ac:dyDescent="0.35">
      <c r="A6801" s="11">
        <v>43812</v>
      </c>
      <c r="B6801" t="s">
        <v>276</v>
      </c>
      <c r="C6801" s="5">
        <v>20</v>
      </c>
      <c r="D6801" s="25" t="str">
        <f t="shared" si="106"/>
        <v/>
      </c>
      <c r="E6801" t="s">
        <v>82</v>
      </c>
    </row>
    <row r="6802" spans="1:5" outlineLevel="1" x14ac:dyDescent="0.35">
      <c r="A6802" s="24">
        <f>A6801</f>
        <v>43812</v>
      </c>
      <c r="B6802" s="24" t="str">
        <f>B6801</f>
        <v>TAHPERD</v>
      </c>
      <c r="C6802" s="25">
        <f>SUBTOTAL(9,C6801:C6801)</f>
        <v>20</v>
      </c>
      <c r="D6802" s="25" t="str">
        <f t="shared" si="106"/>
        <v>TOTAL</v>
      </c>
    </row>
    <row r="6803" spans="1:5" outlineLevel="2" x14ac:dyDescent="0.35">
      <c r="A6803" s="11">
        <v>43812</v>
      </c>
      <c r="B6803" t="s">
        <v>348</v>
      </c>
      <c r="C6803" s="5">
        <v>1345</v>
      </c>
      <c r="D6803" s="25" t="str">
        <f t="shared" si="106"/>
        <v/>
      </c>
      <c r="E6803" t="s">
        <v>82</v>
      </c>
    </row>
    <row r="6804" spans="1:5" outlineLevel="1" x14ac:dyDescent="0.35">
      <c r="A6804" s="24">
        <f>A6803</f>
        <v>43812</v>
      </c>
      <c r="B6804" s="24" t="str">
        <f>B6803</f>
        <v>TANG MATH LLC</v>
      </c>
      <c r="C6804" s="25">
        <f>SUBTOTAL(9,C6803:C6803)</f>
        <v>1345</v>
      </c>
      <c r="D6804" s="25" t="str">
        <f t="shared" si="106"/>
        <v>TOTAL</v>
      </c>
    </row>
    <row r="6805" spans="1:5" outlineLevel="2" x14ac:dyDescent="0.35">
      <c r="A6805" s="11">
        <v>43812</v>
      </c>
      <c r="B6805" t="s">
        <v>387</v>
      </c>
      <c r="C6805" s="5">
        <v>395</v>
      </c>
      <c r="D6805" s="25" t="str">
        <f t="shared" si="106"/>
        <v/>
      </c>
      <c r="E6805" t="s">
        <v>82</v>
      </c>
    </row>
    <row r="6806" spans="1:5" outlineLevel="1" x14ac:dyDescent="0.35">
      <c r="A6806" s="24">
        <f>A6805</f>
        <v>43812</v>
      </c>
      <c r="B6806" s="24" t="str">
        <f>B6805</f>
        <v>TASA</v>
      </c>
      <c r="C6806" s="25">
        <f>SUBTOTAL(9,C6805:C6805)</f>
        <v>395</v>
      </c>
      <c r="D6806" s="25" t="str">
        <f t="shared" ref="D6806:D6869" si="107">IF(E6806="","TOTAL","")</f>
        <v>TOTAL</v>
      </c>
    </row>
    <row r="6807" spans="1:5" outlineLevel="2" x14ac:dyDescent="0.35">
      <c r="A6807" s="11">
        <v>43812</v>
      </c>
      <c r="B6807" t="s">
        <v>466</v>
      </c>
      <c r="C6807" s="5">
        <v>7612.76</v>
      </c>
      <c r="D6807" s="25" t="str">
        <f t="shared" si="107"/>
        <v/>
      </c>
      <c r="E6807" t="s">
        <v>77</v>
      </c>
    </row>
    <row r="6808" spans="1:5" outlineLevel="1" x14ac:dyDescent="0.35">
      <c r="A6808" s="24">
        <f>A6807</f>
        <v>43812</v>
      </c>
      <c r="B6808" s="24" t="str">
        <f>B6807</f>
        <v>TASB INC</v>
      </c>
      <c r="C6808" s="25">
        <f>SUBTOTAL(9,C6807:C6807)</f>
        <v>7612.76</v>
      </c>
      <c r="D6808" s="25" t="str">
        <f t="shared" si="107"/>
        <v>TOTAL</v>
      </c>
    </row>
    <row r="6809" spans="1:5" outlineLevel="2" x14ac:dyDescent="0.35">
      <c r="A6809" s="11">
        <v>43812</v>
      </c>
      <c r="B6809" t="s">
        <v>1526</v>
      </c>
      <c r="C6809" s="5">
        <v>1343.68</v>
      </c>
      <c r="D6809" s="25" t="str">
        <f t="shared" si="107"/>
        <v/>
      </c>
      <c r="E6809" t="s">
        <v>93</v>
      </c>
    </row>
    <row r="6810" spans="1:5" outlineLevel="1" x14ac:dyDescent="0.35">
      <c r="A6810" s="24">
        <f>A6809</f>
        <v>43812</v>
      </c>
      <c r="B6810" s="24" t="str">
        <f>B6809</f>
        <v>TASB RISK MANAGEMENT FUND</v>
      </c>
      <c r="C6810" s="25">
        <f>SUBTOTAL(9,C6809:C6809)</f>
        <v>1343.68</v>
      </c>
      <c r="D6810" s="25" t="str">
        <f t="shared" si="107"/>
        <v>TOTAL</v>
      </c>
    </row>
    <row r="6811" spans="1:5" outlineLevel="2" x14ac:dyDescent="0.35">
      <c r="A6811" s="11">
        <v>43812</v>
      </c>
      <c r="B6811" t="s">
        <v>1527</v>
      </c>
      <c r="C6811" s="5">
        <v>2000</v>
      </c>
      <c r="D6811" s="25" t="str">
        <f t="shared" si="107"/>
        <v/>
      </c>
      <c r="E6811" t="s">
        <v>79</v>
      </c>
    </row>
    <row r="6812" spans="1:5" outlineLevel="1" x14ac:dyDescent="0.35">
      <c r="A6812" s="24">
        <f>A6811</f>
        <v>43812</v>
      </c>
      <c r="B6812" s="24" t="str">
        <f>B6811</f>
        <v>TAYLOR PUBLISHING COMPANY</v>
      </c>
      <c r="C6812" s="25">
        <f>SUBTOTAL(9,C6811:C6811)</f>
        <v>2000</v>
      </c>
      <c r="D6812" s="25" t="str">
        <f t="shared" si="107"/>
        <v>TOTAL</v>
      </c>
    </row>
    <row r="6813" spans="1:5" outlineLevel="2" x14ac:dyDescent="0.35">
      <c r="A6813" s="11">
        <v>43812</v>
      </c>
      <c r="B6813" t="s">
        <v>538</v>
      </c>
      <c r="C6813" s="5">
        <v>592.15</v>
      </c>
      <c r="D6813" s="25" t="str">
        <f t="shared" si="107"/>
        <v/>
      </c>
      <c r="E6813" t="s">
        <v>79</v>
      </c>
    </row>
    <row r="6814" spans="1:5" outlineLevel="2" x14ac:dyDescent="0.35">
      <c r="A6814" s="11">
        <v>43812</v>
      </c>
      <c r="B6814" t="s">
        <v>538</v>
      </c>
      <c r="C6814" s="5">
        <v>521.73</v>
      </c>
      <c r="D6814" s="25" t="str">
        <f t="shared" si="107"/>
        <v/>
      </c>
      <c r="E6814" t="s">
        <v>79</v>
      </c>
    </row>
    <row r="6815" spans="1:5" outlineLevel="1" x14ac:dyDescent="0.35">
      <c r="A6815" s="24">
        <f>A6814</f>
        <v>43812</v>
      </c>
      <c r="B6815" s="24" t="str">
        <f>B6814</f>
        <v>FLORAL SERVICE INC</v>
      </c>
      <c r="C6815" s="25">
        <f>SUBTOTAL(9,C6813:C6814)</f>
        <v>1113.8800000000001</v>
      </c>
      <c r="D6815" s="25" t="str">
        <f t="shared" si="107"/>
        <v>TOTAL</v>
      </c>
    </row>
    <row r="6816" spans="1:5" outlineLevel="2" x14ac:dyDescent="0.35">
      <c r="A6816" s="11">
        <v>43812</v>
      </c>
      <c r="B6816" t="s">
        <v>1528</v>
      </c>
      <c r="C6816" s="5">
        <v>98.34</v>
      </c>
      <c r="D6816" s="25" t="str">
        <f t="shared" si="107"/>
        <v/>
      </c>
      <c r="E6816" t="s">
        <v>79</v>
      </c>
    </row>
    <row r="6817" spans="1:5" outlineLevel="2" x14ac:dyDescent="0.35">
      <c r="A6817" s="11">
        <v>43812</v>
      </c>
      <c r="B6817" t="s">
        <v>1528</v>
      </c>
      <c r="C6817" s="5">
        <v>99.74</v>
      </c>
      <c r="D6817" s="25" t="str">
        <f t="shared" si="107"/>
        <v/>
      </c>
      <c r="E6817" t="s">
        <v>79</v>
      </c>
    </row>
    <row r="6818" spans="1:5" outlineLevel="1" x14ac:dyDescent="0.35">
      <c r="A6818" s="24">
        <f>A6817</f>
        <v>43812</v>
      </c>
      <c r="B6818" s="24" t="str">
        <f>B6817</f>
        <v>TEACHER HEAVEN INC</v>
      </c>
      <c r="C6818" s="25">
        <f>SUBTOTAL(9,C6816:C6817)</f>
        <v>198.07999999999998</v>
      </c>
      <c r="D6818" s="25" t="str">
        <f t="shared" si="107"/>
        <v>TOTAL</v>
      </c>
    </row>
    <row r="6819" spans="1:5" outlineLevel="2" x14ac:dyDescent="0.35">
      <c r="A6819" s="11">
        <v>43812</v>
      </c>
      <c r="B6819" t="s">
        <v>1174</v>
      </c>
      <c r="C6819" s="5">
        <v>105</v>
      </c>
      <c r="D6819" s="25" t="str">
        <f t="shared" si="107"/>
        <v/>
      </c>
      <c r="E6819" t="s">
        <v>79</v>
      </c>
    </row>
    <row r="6820" spans="1:5" outlineLevel="1" x14ac:dyDescent="0.35">
      <c r="A6820" s="24">
        <f>A6819</f>
        <v>43812</v>
      </c>
      <c r="B6820" s="24" t="str">
        <f>B6819</f>
        <v>NATIONAL TSA</v>
      </c>
      <c r="C6820" s="25">
        <f>SUBTOTAL(9,C6819:C6819)</f>
        <v>105</v>
      </c>
      <c r="D6820" s="25" t="str">
        <f t="shared" si="107"/>
        <v>TOTAL</v>
      </c>
    </row>
    <row r="6821" spans="1:5" outlineLevel="2" x14ac:dyDescent="0.35">
      <c r="A6821" s="11">
        <v>43812</v>
      </c>
      <c r="B6821" t="s">
        <v>1529</v>
      </c>
      <c r="C6821" s="5">
        <v>35.979999999999997</v>
      </c>
      <c r="D6821" s="25" t="str">
        <f t="shared" si="107"/>
        <v/>
      </c>
      <c r="E6821" t="s">
        <v>79</v>
      </c>
    </row>
    <row r="6822" spans="1:5" outlineLevel="1" x14ac:dyDescent="0.35">
      <c r="A6822" s="24">
        <f>A6821</f>
        <v>43812</v>
      </c>
      <c r="B6822" s="24" t="str">
        <f>B6821</f>
        <v>TECHTERRA EDUCATION</v>
      </c>
      <c r="C6822" s="25">
        <f>SUBTOTAL(9,C6821:C6821)</f>
        <v>35.979999999999997</v>
      </c>
      <c r="D6822" s="25" t="str">
        <f t="shared" si="107"/>
        <v>TOTAL</v>
      </c>
    </row>
    <row r="6823" spans="1:5" outlineLevel="2" x14ac:dyDescent="0.35">
      <c r="A6823" s="11">
        <v>43812</v>
      </c>
      <c r="B6823" t="s">
        <v>1175</v>
      </c>
      <c r="C6823" s="5">
        <v>115</v>
      </c>
      <c r="D6823" s="25" t="str">
        <f t="shared" si="107"/>
        <v/>
      </c>
      <c r="E6823" t="s">
        <v>77</v>
      </c>
    </row>
    <row r="6824" spans="1:5" outlineLevel="1" x14ac:dyDescent="0.35">
      <c r="A6824" s="24">
        <f>A6823</f>
        <v>43812</v>
      </c>
      <c r="B6824" s="24" t="str">
        <f>B6823</f>
        <v>WALTER JOSEPH TERRY JR</v>
      </c>
      <c r="C6824" s="25">
        <f>SUBTOTAL(9,C6823:C6823)</f>
        <v>115</v>
      </c>
      <c r="D6824" s="25" t="str">
        <f t="shared" si="107"/>
        <v>TOTAL</v>
      </c>
    </row>
    <row r="6825" spans="1:5" outlineLevel="2" x14ac:dyDescent="0.35">
      <c r="A6825" s="11">
        <v>43812</v>
      </c>
      <c r="B6825" t="s">
        <v>1530</v>
      </c>
      <c r="C6825" s="5">
        <v>1806.68</v>
      </c>
      <c r="D6825" s="25" t="str">
        <f t="shared" si="107"/>
        <v/>
      </c>
      <c r="E6825" t="s">
        <v>85</v>
      </c>
    </row>
    <row r="6826" spans="1:5" outlineLevel="1" x14ac:dyDescent="0.35">
      <c r="A6826" s="24">
        <f>A6825</f>
        <v>43812</v>
      </c>
      <c r="B6826" s="24" t="str">
        <f>B6825</f>
        <v>TEXAN FLOOR SERVICE</v>
      </c>
      <c r="C6826" s="25">
        <f>SUBTOTAL(9,C6825:C6825)</f>
        <v>1806.68</v>
      </c>
      <c r="D6826" s="25" t="str">
        <f t="shared" si="107"/>
        <v>TOTAL</v>
      </c>
    </row>
    <row r="6827" spans="1:5" outlineLevel="2" x14ac:dyDescent="0.35">
      <c r="A6827" s="11">
        <v>43812</v>
      </c>
      <c r="B6827" t="s">
        <v>1531</v>
      </c>
      <c r="C6827" s="5">
        <v>240</v>
      </c>
      <c r="D6827" s="25" t="str">
        <f t="shared" si="107"/>
        <v/>
      </c>
      <c r="E6827" t="s">
        <v>99</v>
      </c>
    </row>
    <row r="6828" spans="1:5" outlineLevel="1" x14ac:dyDescent="0.35">
      <c r="A6828" s="24">
        <f>A6827</f>
        <v>43812</v>
      </c>
      <c r="B6828" s="24" t="str">
        <f>B6827</f>
        <v>TEXAS A &amp; M SCIENCE OLYMPIAD SOCIETY</v>
      </c>
      <c r="C6828" s="25">
        <f>SUBTOTAL(9,C6827:C6827)</f>
        <v>240</v>
      </c>
      <c r="D6828" s="25" t="str">
        <f t="shared" si="107"/>
        <v>TOTAL</v>
      </c>
    </row>
    <row r="6829" spans="1:5" outlineLevel="2" x14ac:dyDescent="0.35">
      <c r="A6829" s="11">
        <v>43812</v>
      </c>
      <c r="B6829" t="s">
        <v>1178</v>
      </c>
      <c r="C6829" s="5">
        <v>465</v>
      </c>
      <c r="D6829" s="25" t="str">
        <f t="shared" si="107"/>
        <v/>
      </c>
      <c r="E6829" t="s">
        <v>85</v>
      </c>
    </row>
    <row r="6830" spans="1:5" outlineLevel="1" x14ac:dyDescent="0.35">
      <c r="A6830" s="24">
        <f>A6829</f>
        <v>43812</v>
      </c>
      <c r="B6830" s="24" t="str">
        <f>B6829</f>
        <v>TEXAS AIRSYSTEMS LLC</v>
      </c>
      <c r="C6830" s="25">
        <f>SUBTOTAL(9,C6829:C6829)</f>
        <v>465</v>
      </c>
      <c r="D6830" s="25" t="str">
        <f t="shared" si="107"/>
        <v>TOTAL</v>
      </c>
    </row>
    <row r="6831" spans="1:5" outlineLevel="2" x14ac:dyDescent="0.35">
      <c r="A6831" s="11">
        <v>43812</v>
      </c>
      <c r="B6831" t="s">
        <v>1532</v>
      </c>
      <c r="C6831" s="5">
        <v>157.75</v>
      </c>
      <c r="D6831" s="25" t="str">
        <f t="shared" si="107"/>
        <v/>
      </c>
      <c r="E6831" t="s">
        <v>85</v>
      </c>
    </row>
    <row r="6832" spans="1:5" outlineLevel="1" x14ac:dyDescent="0.35">
      <c r="A6832" s="24">
        <f>A6831</f>
        <v>43812</v>
      </c>
      <c r="B6832" s="24" t="str">
        <f>B6831</f>
        <v>TEXAS ALTERNATOR</v>
      </c>
      <c r="C6832" s="25">
        <f>SUBTOTAL(9,C6831:C6831)</f>
        <v>157.75</v>
      </c>
      <c r="D6832" s="25" t="str">
        <f t="shared" si="107"/>
        <v>TOTAL</v>
      </c>
    </row>
    <row r="6833" spans="1:5" outlineLevel="2" x14ac:dyDescent="0.35">
      <c r="A6833" s="11">
        <v>43812</v>
      </c>
      <c r="B6833" t="s">
        <v>539</v>
      </c>
      <c r="C6833" s="5">
        <v>70</v>
      </c>
      <c r="D6833" s="25" t="str">
        <f t="shared" si="107"/>
        <v/>
      </c>
      <c r="E6833" t="s">
        <v>83</v>
      </c>
    </row>
    <row r="6834" spans="1:5" outlineLevel="1" x14ac:dyDescent="0.35">
      <c r="A6834" s="24">
        <f>A6833</f>
        <v>43812</v>
      </c>
      <c r="B6834" s="24" t="str">
        <f>B6833</f>
        <v>TEXAS ASSOCIATION FOR THE GIFTED</v>
      </c>
      <c r="C6834" s="25">
        <f>SUBTOTAL(9,C6833:C6833)</f>
        <v>70</v>
      </c>
      <c r="D6834" s="25" t="str">
        <f t="shared" si="107"/>
        <v>TOTAL</v>
      </c>
    </row>
    <row r="6835" spans="1:5" outlineLevel="2" x14ac:dyDescent="0.35">
      <c r="A6835" s="11">
        <v>43812</v>
      </c>
      <c r="B6835" t="s">
        <v>540</v>
      </c>
      <c r="C6835" s="5">
        <v>455</v>
      </c>
      <c r="D6835" s="25" t="str">
        <f t="shared" si="107"/>
        <v/>
      </c>
      <c r="E6835" t="s">
        <v>82</v>
      </c>
    </row>
    <row r="6836" spans="1:5" outlineLevel="1" x14ac:dyDescent="0.35">
      <c r="A6836" s="24">
        <f>A6835</f>
        <v>43812</v>
      </c>
      <c r="B6836" s="24" t="str">
        <f>B6835</f>
        <v>TEXAS COUNCIL OF ADMINISTRATORS OF SPECIAL EDUCATI</v>
      </c>
      <c r="C6836" s="25">
        <f>SUBTOTAL(9,C6835:C6835)</f>
        <v>455</v>
      </c>
      <c r="D6836" s="25" t="str">
        <f t="shared" si="107"/>
        <v>TOTAL</v>
      </c>
    </row>
    <row r="6837" spans="1:5" outlineLevel="2" x14ac:dyDescent="0.35">
      <c r="A6837" s="11">
        <v>43812</v>
      </c>
      <c r="B6837" t="s">
        <v>540</v>
      </c>
      <c r="C6837" s="5">
        <v>455</v>
      </c>
      <c r="D6837" s="25" t="str">
        <f t="shared" si="107"/>
        <v/>
      </c>
      <c r="E6837" t="s">
        <v>82</v>
      </c>
    </row>
    <row r="6838" spans="1:5" outlineLevel="1" x14ac:dyDescent="0.35">
      <c r="A6838" s="24">
        <f>A6837</f>
        <v>43812</v>
      </c>
      <c r="B6838" s="24" t="str">
        <f>B6837</f>
        <v>TEXAS COUNCIL OF ADMINISTRATORS OF SPECIAL EDUCATI</v>
      </c>
      <c r="C6838" s="25">
        <f>SUBTOTAL(9,C6837:C6837)</f>
        <v>455</v>
      </c>
      <c r="D6838" s="25" t="str">
        <f t="shared" si="107"/>
        <v>TOTAL</v>
      </c>
    </row>
    <row r="6839" spans="1:5" outlineLevel="2" x14ac:dyDescent="0.35">
      <c r="A6839" s="11">
        <v>43812</v>
      </c>
      <c r="B6839" t="s">
        <v>540</v>
      </c>
      <c r="C6839" s="5">
        <v>455</v>
      </c>
      <c r="D6839" s="25" t="str">
        <f t="shared" si="107"/>
        <v/>
      </c>
      <c r="E6839" t="s">
        <v>82</v>
      </c>
    </row>
    <row r="6840" spans="1:5" outlineLevel="1" x14ac:dyDescent="0.35">
      <c r="A6840" s="24">
        <f>A6839</f>
        <v>43812</v>
      </c>
      <c r="B6840" s="24" t="str">
        <f>B6839</f>
        <v>TEXAS COUNCIL OF ADMINISTRATORS OF SPECIAL EDUCATI</v>
      </c>
      <c r="C6840" s="25">
        <f>SUBTOTAL(9,C6839:C6839)</f>
        <v>455</v>
      </c>
      <c r="D6840" s="25" t="str">
        <f t="shared" si="107"/>
        <v>TOTAL</v>
      </c>
    </row>
    <row r="6841" spans="1:5" outlineLevel="2" x14ac:dyDescent="0.35">
      <c r="A6841" s="11">
        <v>43812</v>
      </c>
      <c r="B6841" t="s">
        <v>1179</v>
      </c>
      <c r="C6841" s="5">
        <v>53</v>
      </c>
      <c r="D6841" s="25" t="str">
        <f t="shared" si="107"/>
        <v/>
      </c>
      <c r="E6841" t="s">
        <v>480</v>
      </c>
    </row>
    <row r="6842" spans="1:5" outlineLevel="1" x14ac:dyDescent="0.35">
      <c r="A6842" s="24">
        <f>A6841</f>
        <v>43812</v>
      </c>
      <c r="B6842" s="24" t="str">
        <f>B6841</f>
        <v>TEXAS COUNSELING ASSOCIATION</v>
      </c>
      <c r="C6842" s="25">
        <f>SUBTOTAL(9,C6841:C6841)</f>
        <v>53</v>
      </c>
      <c r="D6842" s="25" t="str">
        <f t="shared" si="107"/>
        <v>TOTAL</v>
      </c>
    </row>
    <row r="6843" spans="1:5" outlineLevel="2" x14ac:dyDescent="0.35">
      <c r="A6843" s="11">
        <v>43812</v>
      </c>
      <c r="B6843" t="s">
        <v>1179</v>
      </c>
      <c r="C6843" s="5">
        <v>175</v>
      </c>
      <c r="D6843" s="25" t="str">
        <f t="shared" si="107"/>
        <v/>
      </c>
      <c r="E6843" t="s">
        <v>82</v>
      </c>
    </row>
    <row r="6844" spans="1:5" outlineLevel="1" x14ac:dyDescent="0.35">
      <c r="A6844" s="24">
        <f>A6843</f>
        <v>43812</v>
      </c>
      <c r="B6844" s="24" t="str">
        <f>B6843</f>
        <v>TEXAS COUNSELING ASSOCIATION</v>
      </c>
      <c r="C6844" s="25">
        <f>SUBTOTAL(9,C6843:C6843)</f>
        <v>175</v>
      </c>
      <c r="D6844" s="25" t="str">
        <f t="shared" si="107"/>
        <v>TOTAL</v>
      </c>
    </row>
    <row r="6845" spans="1:5" outlineLevel="2" x14ac:dyDescent="0.35">
      <c r="A6845" s="11">
        <v>43812</v>
      </c>
      <c r="B6845" t="s">
        <v>1179</v>
      </c>
      <c r="C6845" s="5">
        <v>200</v>
      </c>
      <c r="D6845" s="25" t="str">
        <f t="shared" si="107"/>
        <v/>
      </c>
      <c r="E6845" t="s">
        <v>82</v>
      </c>
    </row>
    <row r="6846" spans="1:5" outlineLevel="1" x14ac:dyDescent="0.35">
      <c r="A6846" s="24">
        <f>A6845</f>
        <v>43812</v>
      </c>
      <c r="B6846" s="24" t="str">
        <f>B6845</f>
        <v>TEXAS COUNSELING ASSOCIATION</v>
      </c>
      <c r="C6846" s="25">
        <f>SUBTOTAL(9,C6845:C6845)</f>
        <v>200</v>
      </c>
      <c r="D6846" s="25" t="str">
        <f t="shared" si="107"/>
        <v>TOTAL</v>
      </c>
    </row>
    <row r="6847" spans="1:5" outlineLevel="2" x14ac:dyDescent="0.35">
      <c r="A6847" s="11">
        <v>43812</v>
      </c>
      <c r="B6847" t="s">
        <v>1533</v>
      </c>
      <c r="C6847" s="5">
        <v>190</v>
      </c>
      <c r="D6847" s="25" t="str">
        <f t="shared" si="107"/>
        <v/>
      </c>
      <c r="E6847" t="s">
        <v>95</v>
      </c>
    </row>
    <row r="6848" spans="1:5" outlineLevel="1" x14ac:dyDescent="0.35">
      <c r="A6848" s="24">
        <f>A6847</f>
        <v>43812</v>
      </c>
      <c r="B6848" s="24" t="str">
        <f>B6847</f>
        <v>TEXAS DEPARTMENT OF LICENSING &amp; REGULATION</v>
      </c>
      <c r="C6848" s="25">
        <f>SUBTOTAL(9,C6847:C6847)</f>
        <v>190</v>
      </c>
      <c r="D6848" s="25" t="str">
        <f t="shared" si="107"/>
        <v>TOTAL</v>
      </c>
    </row>
    <row r="6849" spans="1:5" outlineLevel="2" x14ac:dyDescent="0.35">
      <c r="A6849" s="11">
        <v>43812</v>
      </c>
      <c r="B6849" t="s">
        <v>1181</v>
      </c>
      <c r="C6849" s="5">
        <v>48</v>
      </c>
      <c r="D6849" s="25" t="str">
        <f t="shared" si="107"/>
        <v/>
      </c>
      <c r="E6849" t="s">
        <v>95</v>
      </c>
    </row>
    <row r="6850" spans="1:5" outlineLevel="1" x14ac:dyDescent="0.35">
      <c r="A6850" s="24">
        <f>A6849</f>
        <v>43812</v>
      </c>
      <c r="B6850" s="24" t="str">
        <f>B6849</f>
        <v>TX HEALTH &amp; HUMAN SERVICES COMMISSION</v>
      </c>
      <c r="C6850" s="25">
        <f>SUBTOTAL(9,C6849:C6849)</f>
        <v>48</v>
      </c>
      <c r="D6850" s="25" t="str">
        <f t="shared" si="107"/>
        <v>TOTAL</v>
      </c>
    </row>
    <row r="6851" spans="1:5" outlineLevel="2" x14ac:dyDescent="0.35">
      <c r="A6851" s="11">
        <v>43812</v>
      </c>
      <c r="B6851" t="s">
        <v>1534</v>
      </c>
      <c r="C6851" s="5">
        <v>381</v>
      </c>
      <c r="D6851" s="25" t="str">
        <f t="shared" si="107"/>
        <v/>
      </c>
      <c r="E6851" t="s">
        <v>95</v>
      </c>
    </row>
    <row r="6852" spans="1:5" outlineLevel="1" x14ac:dyDescent="0.35">
      <c r="A6852" s="24">
        <f>A6851</f>
        <v>43812</v>
      </c>
      <c r="B6852" s="24" t="str">
        <f>B6851</f>
        <v>TEXAS DEPT OF STATE HEALTH SERVICES</v>
      </c>
      <c r="C6852" s="25">
        <f>SUBTOTAL(9,C6851:C6851)</f>
        <v>381</v>
      </c>
      <c r="D6852" s="25" t="str">
        <f t="shared" si="107"/>
        <v>TOTAL</v>
      </c>
    </row>
    <row r="6853" spans="1:5" outlineLevel="2" x14ac:dyDescent="0.35">
      <c r="A6853" s="11">
        <v>43812</v>
      </c>
      <c r="B6853" t="s">
        <v>830</v>
      </c>
      <c r="C6853" s="5">
        <v>30</v>
      </c>
      <c r="D6853" s="25" t="str">
        <f t="shared" si="107"/>
        <v/>
      </c>
      <c r="E6853" t="s">
        <v>99</v>
      </c>
    </row>
    <row r="6854" spans="1:5" outlineLevel="1" x14ac:dyDescent="0.35">
      <c r="A6854" s="24">
        <f>A6853</f>
        <v>43812</v>
      </c>
      <c r="B6854" s="24" t="str">
        <f>B6853</f>
        <v>TEXAS FCCLA</v>
      </c>
      <c r="C6854" s="25">
        <f>SUBTOTAL(9,C6853:C6853)</f>
        <v>30</v>
      </c>
      <c r="D6854" s="25" t="str">
        <f t="shared" si="107"/>
        <v>TOTAL</v>
      </c>
    </row>
    <row r="6855" spans="1:5" outlineLevel="2" x14ac:dyDescent="0.35">
      <c r="A6855" s="11">
        <v>43812</v>
      </c>
      <c r="B6855" t="s">
        <v>427</v>
      </c>
      <c r="C6855" s="5">
        <v>167</v>
      </c>
      <c r="D6855" s="25" t="str">
        <f t="shared" si="107"/>
        <v/>
      </c>
      <c r="E6855" t="s">
        <v>82</v>
      </c>
    </row>
    <row r="6856" spans="1:5" outlineLevel="1" x14ac:dyDescent="0.35">
      <c r="A6856" s="24">
        <f>A6855</f>
        <v>43812</v>
      </c>
      <c r="B6856" s="24" t="str">
        <f>B6855</f>
        <v>TEXAS LIBRARY ASSOC</v>
      </c>
      <c r="C6856" s="25">
        <f>SUBTOTAL(9,C6855:C6855)</f>
        <v>167</v>
      </c>
      <c r="D6856" s="25" t="str">
        <f t="shared" si="107"/>
        <v>TOTAL</v>
      </c>
    </row>
    <row r="6857" spans="1:5" outlineLevel="2" x14ac:dyDescent="0.35">
      <c r="A6857" s="11">
        <v>43812</v>
      </c>
      <c r="B6857" t="s">
        <v>427</v>
      </c>
      <c r="C6857" s="5">
        <v>210</v>
      </c>
      <c r="D6857" s="25" t="str">
        <f t="shared" si="107"/>
        <v/>
      </c>
      <c r="E6857" t="s">
        <v>82</v>
      </c>
    </row>
    <row r="6858" spans="1:5" outlineLevel="2" x14ac:dyDescent="0.35">
      <c r="A6858" s="11">
        <v>43812</v>
      </c>
      <c r="B6858" t="s">
        <v>427</v>
      </c>
      <c r="C6858" s="5">
        <v>25</v>
      </c>
      <c r="D6858" s="25" t="str">
        <f t="shared" si="107"/>
        <v/>
      </c>
      <c r="E6858" t="s">
        <v>83</v>
      </c>
    </row>
    <row r="6859" spans="1:5" outlineLevel="1" x14ac:dyDescent="0.35">
      <c r="A6859" s="24">
        <f>A6858</f>
        <v>43812</v>
      </c>
      <c r="B6859" s="24" t="str">
        <f>B6858</f>
        <v>TEXAS LIBRARY ASSOC</v>
      </c>
      <c r="C6859" s="25">
        <f>SUBTOTAL(9,C6857:C6858)</f>
        <v>235</v>
      </c>
      <c r="D6859" s="25" t="str">
        <f t="shared" si="107"/>
        <v>TOTAL</v>
      </c>
    </row>
    <row r="6860" spans="1:5" outlineLevel="2" x14ac:dyDescent="0.35">
      <c r="A6860" s="11">
        <v>43812</v>
      </c>
      <c r="B6860" t="s">
        <v>427</v>
      </c>
      <c r="C6860" s="5">
        <v>80</v>
      </c>
      <c r="D6860" s="25" t="str">
        <f t="shared" si="107"/>
        <v/>
      </c>
      <c r="E6860" t="s">
        <v>82</v>
      </c>
    </row>
    <row r="6861" spans="1:5" outlineLevel="2" x14ac:dyDescent="0.35">
      <c r="A6861" s="11">
        <v>43812</v>
      </c>
      <c r="B6861" t="s">
        <v>427</v>
      </c>
      <c r="C6861" s="5">
        <v>300</v>
      </c>
      <c r="D6861" s="25" t="str">
        <f t="shared" si="107"/>
        <v/>
      </c>
      <c r="E6861" t="s">
        <v>82</v>
      </c>
    </row>
    <row r="6862" spans="1:5" outlineLevel="1" x14ac:dyDescent="0.35">
      <c r="A6862" s="24">
        <f>A6861</f>
        <v>43812</v>
      </c>
      <c r="B6862" s="24" t="str">
        <f>B6861</f>
        <v>TEXAS LIBRARY ASSOC</v>
      </c>
      <c r="C6862" s="25">
        <f>SUBTOTAL(9,C6860:C6861)</f>
        <v>380</v>
      </c>
      <c r="D6862" s="25" t="str">
        <f t="shared" si="107"/>
        <v>TOTAL</v>
      </c>
    </row>
    <row r="6863" spans="1:5" outlineLevel="2" x14ac:dyDescent="0.35">
      <c r="A6863" s="11">
        <v>43812</v>
      </c>
      <c r="B6863" t="s">
        <v>427</v>
      </c>
      <c r="C6863" s="5">
        <v>380</v>
      </c>
      <c r="D6863" s="25" t="str">
        <f t="shared" si="107"/>
        <v/>
      </c>
      <c r="E6863" t="s">
        <v>82</v>
      </c>
    </row>
    <row r="6864" spans="1:5" outlineLevel="2" x14ac:dyDescent="0.35">
      <c r="A6864" s="11">
        <v>43812</v>
      </c>
      <c r="B6864" t="s">
        <v>427</v>
      </c>
      <c r="C6864" s="5">
        <v>67</v>
      </c>
      <c r="D6864" s="25" t="str">
        <f t="shared" si="107"/>
        <v/>
      </c>
      <c r="E6864" t="s">
        <v>83</v>
      </c>
    </row>
    <row r="6865" spans="1:5" outlineLevel="2" x14ac:dyDescent="0.35">
      <c r="A6865" s="11">
        <v>43812</v>
      </c>
      <c r="B6865" t="s">
        <v>427</v>
      </c>
      <c r="C6865" s="5">
        <v>100</v>
      </c>
      <c r="D6865" s="25" t="str">
        <f t="shared" si="107"/>
        <v/>
      </c>
      <c r="E6865" t="s">
        <v>83</v>
      </c>
    </row>
    <row r="6866" spans="1:5" outlineLevel="1" x14ac:dyDescent="0.35">
      <c r="A6866" s="24">
        <f>A6865</f>
        <v>43812</v>
      </c>
      <c r="B6866" s="24" t="str">
        <f>B6865</f>
        <v>TEXAS LIBRARY ASSOC</v>
      </c>
      <c r="C6866" s="25">
        <f>SUBTOTAL(9,C6863:C6865)</f>
        <v>547</v>
      </c>
      <c r="D6866" s="25" t="str">
        <f t="shared" si="107"/>
        <v>TOTAL</v>
      </c>
    </row>
    <row r="6867" spans="1:5" outlineLevel="2" x14ac:dyDescent="0.35">
      <c r="A6867" s="11">
        <v>43812</v>
      </c>
      <c r="B6867" t="s">
        <v>427</v>
      </c>
      <c r="C6867" s="5">
        <v>105</v>
      </c>
      <c r="D6867" s="25" t="str">
        <f t="shared" si="107"/>
        <v/>
      </c>
      <c r="E6867" t="s">
        <v>82</v>
      </c>
    </row>
    <row r="6868" spans="1:5" outlineLevel="2" x14ac:dyDescent="0.35">
      <c r="A6868" s="11">
        <v>43812</v>
      </c>
      <c r="B6868" t="s">
        <v>427</v>
      </c>
      <c r="C6868" s="5">
        <v>7</v>
      </c>
      <c r="D6868" s="25" t="str">
        <f t="shared" si="107"/>
        <v/>
      </c>
      <c r="E6868" t="s">
        <v>83</v>
      </c>
    </row>
    <row r="6869" spans="1:5" outlineLevel="2" x14ac:dyDescent="0.35">
      <c r="A6869" s="11">
        <v>43812</v>
      </c>
      <c r="B6869" t="s">
        <v>427</v>
      </c>
      <c r="C6869" s="5">
        <v>275</v>
      </c>
      <c r="D6869" s="25" t="str">
        <f t="shared" si="107"/>
        <v/>
      </c>
      <c r="E6869" t="s">
        <v>82</v>
      </c>
    </row>
    <row r="6870" spans="1:5" outlineLevel="2" x14ac:dyDescent="0.35">
      <c r="A6870" s="11">
        <v>43812</v>
      </c>
      <c r="B6870" t="s">
        <v>427</v>
      </c>
      <c r="C6870" s="5">
        <v>160</v>
      </c>
      <c r="D6870" s="25" t="str">
        <f t="shared" ref="D6870:D6933" si="108">IF(E6870="","TOTAL","")</f>
        <v/>
      </c>
      <c r="E6870" t="s">
        <v>83</v>
      </c>
    </row>
    <row r="6871" spans="1:5" outlineLevel="1" x14ac:dyDescent="0.35">
      <c r="A6871" s="24">
        <f>A6870</f>
        <v>43812</v>
      </c>
      <c r="B6871" s="24" t="str">
        <f>B6870</f>
        <v>TEXAS LIBRARY ASSOC</v>
      </c>
      <c r="C6871" s="25">
        <f>SUBTOTAL(9,C6867:C6870)</f>
        <v>547</v>
      </c>
      <c r="D6871" s="25" t="str">
        <f t="shared" si="108"/>
        <v>TOTAL</v>
      </c>
    </row>
    <row r="6872" spans="1:5" outlineLevel="2" x14ac:dyDescent="0.35">
      <c r="A6872" s="11">
        <v>43812</v>
      </c>
      <c r="B6872" t="s">
        <v>1535</v>
      </c>
      <c r="C6872" s="5">
        <v>75</v>
      </c>
      <c r="D6872" s="25" t="str">
        <f t="shared" si="108"/>
        <v/>
      </c>
      <c r="E6872" t="s">
        <v>79</v>
      </c>
    </row>
    <row r="6873" spans="1:5" outlineLevel="1" x14ac:dyDescent="0.35">
      <c r="A6873" s="24">
        <f>A6872</f>
        <v>43812</v>
      </c>
      <c r="B6873" s="24" t="str">
        <f>B6872</f>
        <v>TMSCA</v>
      </c>
      <c r="C6873" s="25">
        <f>SUBTOTAL(9,C6872:C6872)</f>
        <v>75</v>
      </c>
      <c r="D6873" s="25" t="str">
        <f t="shared" si="108"/>
        <v>TOTAL</v>
      </c>
    </row>
    <row r="6874" spans="1:5" outlineLevel="2" x14ac:dyDescent="0.35">
      <c r="A6874" s="11">
        <v>43812</v>
      </c>
      <c r="B6874" t="s">
        <v>467</v>
      </c>
      <c r="C6874" s="5">
        <v>820</v>
      </c>
      <c r="D6874" s="25" t="str">
        <f t="shared" si="108"/>
        <v/>
      </c>
      <c r="E6874" t="s">
        <v>99</v>
      </c>
    </row>
    <row r="6875" spans="1:5" outlineLevel="1" x14ac:dyDescent="0.35">
      <c r="A6875" s="24">
        <f>A6874</f>
        <v>43812</v>
      </c>
      <c r="B6875" s="24" t="str">
        <f>B6874</f>
        <v>TEXAS QUIZ BOWL ALLIANCE</v>
      </c>
      <c r="C6875" s="25">
        <f>SUBTOTAL(9,C6874:C6874)</f>
        <v>820</v>
      </c>
      <c r="D6875" s="25" t="str">
        <f t="shared" si="108"/>
        <v>TOTAL</v>
      </c>
    </row>
    <row r="6876" spans="1:5" outlineLevel="2" x14ac:dyDescent="0.35">
      <c r="A6876" s="11">
        <v>43812</v>
      </c>
      <c r="B6876" t="s">
        <v>510</v>
      </c>
      <c r="C6876" s="5">
        <v>83260</v>
      </c>
      <c r="D6876" s="25" t="str">
        <f t="shared" si="108"/>
        <v/>
      </c>
      <c r="E6876" t="s">
        <v>94</v>
      </c>
    </row>
    <row r="6877" spans="1:5" outlineLevel="1" x14ac:dyDescent="0.35">
      <c r="A6877" s="24">
        <f>A6876</f>
        <v>43812</v>
      </c>
      <c r="B6877" s="24" t="str">
        <f>B6876</f>
        <v>TEXAS SCENIC CO</v>
      </c>
      <c r="C6877" s="25">
        <f>SUBTOTAL(9,C6876:C6876)</f>
        <v>83260</v>
      </c>
      <c r="D6877" s="25" t="str">
        <f t="shared" si="108"/>
        <v>TOTAL</v>
      </c>
    </row>
    <row r="6878" spans="1:5" outlineLevel="2" x14ac:dyDescent="0.35">
      <c r="A6878" s="11">
        <v>43812</v>
      </c>
      <c r="B6878" t="s">
        <v>832</v>
      </c>
      <c r="C6878" s="5">
        <v>196</v>
      </c>
      <c r="D6878" s="25" t="str">
        <f t="shared" si="108"/>
        <v/>
      </c>
      <c r="E6878" t="s">
        <v>79</v>
      </c>
    </row>
    <row r="6879" spans="1:5" outlineLevel="1" x14ac:dyDescent="0.35">
      <c r="A6879" s="24">
        <f>A6878</f>
        <v>43812</v>
      </c>
      <c r="B6879" s="24" t="str">
        <f>B6878</f>
        <v>TEXAS SOUTHWEST MACHINERY INC</v>
      </c>
      <c r="C6879" s="25">
        <f>SUBTOTAL(9,C6878:C6878)</f>
        <v>196</v>
      </c>
      <c r="D6879" s="25" t="str">
        <f t="shared" si="108"/>
        <v>TOTAL</v>
      </c>
    </row>
    <row r="6880" spans="1:5" outlineLevel="2" x14ac:dyDescent="0.35">
      <c r="A6880" s="11">
        <v>43812</v>
      </c>
      <c r="B6880" t="s">
        <v>1536</v>
      </c>
      <c r="C6880" s="5">
        <v>160</v>
      </c>
      <c r="D6880" s="25" t="str">
        <f t="shared" si="108"/>
        <v/>
      </c>
      <c r="E6880" t="s">
        <v>92</v>
      </c>
    </row>
    <row r="6881" spans="1:5" outlineLevel="1" x14ac:dyDescent="0.35">
      <c r="A6881" s="24">
        <f>A6880</f>
        <v>43812</v>
      </c>
      <c r="B6881" s="24" t="str">
        <f>B6880</f>
        <v>THINKING MAPS</v>
      </c>
      <c r="C6881" s="25">
        <f>SUBTOTAL(9,C6880:C6880)</f>
        <v>160</v>
      </c>
      <c r="D6881" s="25" t="str">
        <f t="shared" si="108"/>
        <v>TOTAL</v>
      </c>
    </row>
    <row r="6882" spans="1:5" outlineLevel="2" x14ac:dyDescent="0.35">
      <c r="A6882" s="11">
        <v>43812</v>
      </c>
      <c r="B6882" t="s">
        <v>19</v>
      </c>
      <c r="C6882" s="5">
        <v>134.97999999999999</v>
      </c>
      <c r="D6882" s="25" t="str">
        <f t="shared" si="108"/>
        <v/>
      </c>
      <c r="E6882" t="s">
        <v>81</v>
      </c>
    </row>
    <row r="6883" spans="1:5" outlineLevel="2" x14ac:dyDescent="0.35">
      <c r="A6883" s="11">
        <v>43812</v>
      </c>
      <c r="B6883" t="s">
        <v>19</v>
      </c>
      <c r="C6883" s="5">
        <v>81.319999999999993</v>
      </c>
      <c r="D6883" s="25" t="str">
        <f t="shared" si="108"/>
        <v/>
      </c>
      <c r="E6883" t="s">
        <v>81</v>
      </c>
    </row>
    <row r="6884" spans="1:5" outlineLevel="2" x14ac:dyDescent="0.35">
      <c r="A6884" s="11">
        <v>43812</v>
      </c>
      <c r="B6884" t="s">
        <v>19</v>
      </c>
      <c r="C6884" s="5">
        <v>453.76</v>
      </c>
      <c r="D6884" s="25" t="str">
        <f t="shared" si="108"/>
        <v/>
      </c>
      <c r="E6884" t="s">
        <v>81</v>
      </c>
    </row>
    <row r="6885" spans="1:5" outlineLevel="2" x14ac:dyDescent="0.35">
      <c r="A6885" s="11">
        <v>43812</v>
      </c>
      <c r="B6885" t="s">
        <v>19</v>
      </c>
      <c r="C6885" s="5">
        <v>17.89</v>
      </c>
      <c r="D6885" s="25" t="str">
        <f t="shared" si="108"/>
        <v/>
      </c>
      <c r="E6885" t="s">
        <v>81</v>
      </c>
    </row>
    <row r="6886" spans="1:5" outlineLevel="2" x14ac:dyDescent="0.35">
      <c r="A6886" s="11">
        <v>43812</v>
      </c>
      <c r="B6886" t="s">
        <v>19</v>
      </c>
      <c r="C6886" s="5">
        <v>46.43</v>
      </c>
      <c r="D6886" s="25" t="str">
        <f t="shared" si="108"/>
        <v/>
      </c>
      <c r="E6886" t="s">
        <v>81</v>
      </c>
    </row>
    <row r="6887" spans="1:5" outlineLevel="2" x14ac:dyDescent="0.35">
      <c r="A6887" s="11">
        <v>43812</v>
      </c>
      <c r="B6887" t="s">
        <v>19</v>
      </c>
      <c r="C6887" s="5">
        <v>158.84</v>
      </c>
      <c r="D6887" s="25" t="str">
        <f t="shared" si="108"/>
        <v/>
      </c>
      <c r="E6887" t="s">
        <v>81</v>
      </c>
    </row>
    <row r="6888" spans="1:5" outlineLevel="2" x14ac:dyDescent="0.35">
      <c r="A6888" s="11">
        <v>43812</v>
      </c>
      <c r="B6888" t="s">
        <v>19</v>
      </c>
      <c r="C6888" s="5">
        <v>1955.01</v>
      </c>
      <c r="D6888" s="25" t="str">
        <f t="shared" si="108"/>
        <v/>
      </c>
      <c r="E6888" t="s">
        <v>81</v>
      </c>
    </row>
    <row r="6889" spans="1:5" outlineLevel="2" x14ac:dyDescent="0.35">
      <c r="A6889" s="11">
        <v>43812</v>
      </c>
      <c r="B6889" t="s">
        <v>19</v>
      </c>
      <c r="C6889" s="5">
        <v>163.44</v>
      </c>
      <c r="D6889" s="25" t="str">
        <f t="shared" si="108"/>
        <v/>
      </c>
      <c r="E6889" t="s">
        <v>81</v>
      </c>
    </row>
    <row r="6890" spans="1:5" outlineLevel="2" x14ac:dyDescent="0.35">
      <c r="A6890" s="11">
        <v>43812</v>
      </c>
      <c r="B6890" t="s">
        <v>19</v>
      </c>
      <c r="C6890" s="5">
        <v>1354.11</v>
      </c>
      <c r="D6890" s="25" t="str">
        <f t="shared" si="108"/>
        <v/>
      </c>
      <c r="E6890" t="s">
        <v>81</v>
      </c>
    </row>
    <row r="6891" spans="1:5" outlineLevel="2" x14ac:dyDescent="0.35">
      <c r="A6891" s="11">
        <v>43812</v>
      </c>
      <c r="B6891" t="s">
        <v>19</v>
      </c>
      <c r="C6891" s="5">
        <v>234.13</v>
      </c>
      <c r="D6891" s="25" t="str">
        <f t="shared" si="108"/>
        <v/>
      </c>
      <c r="E6891" t="s">
        <v>81</v>
      </c>
    </row>
    <row r="6892" spans="1:5" outlineLevel="2" x14ac:dyDescent="0.35">
      <c r="A6892" s="11">
        <v>43812</v>
      </c>
      <c r="B6892" t="s">
        <v>19</v>
      </c>
      <c r="C6892" s="5">
        <v>72.400000000000006</v>
      </c>
      <c r="D6892" s="25" t="str">
        <f t="shared" si="108"/>
        <v/>
      </c>
      <c r="E6892" t="s">
        <v>81</v>
      </c>
    </row>
    <row r="6893" spans="1:5" outlineLevel="2" x14ac:dyDescent="0.35">
      <c r="A6893" s="11">
        <v>43812</v>
      </c>
      <c r="B6893" t="s">
        <v>19</v>
      </c>
      <c r="C6893" s="5">
        <v>-182.13</v>
      </c>
      <c r="D6893" s="25" t="str">
        <f t="shared" si="108"/>
        <v/>
      </c>
      <c r="E6893" t="s">
        <v>81</v>
      </c>
    </row>
    <row r="6894" spans="1:5" outlineLevel="2" x14ac:dyDescent="0.35">
      <c r="A6894" s="11">
        <v>43812</v>
      </c>
      <c r="B6894" t="s">
        <v>19</v>
      </c>
      <c r="C6894" s="5">
        <v>-78.06</v>
      </c>
      <c r="D6894" s="25" t="str">
        <f t="shared" si="108"/>
        <v/>
      </c>
      <c r="E6894" t="s">
        <v>81</v>
      </c>
    </row>
    <row r="6895" spans="1:5" outlineLevel="2" x14ac:dyDescent="0.35">
      <c r="A6895" s="11">
        <v>43812</v>
      </c>
      <c r="B6895" t="s">
        <v>19</v>
      </c>
      <c r="C6895" s="5">
        <v>333.62</v>
      </c>
      <c r="D6895" s="25" t="str">
        <f t="shared" si="108"/>
        <v/>
      </c>
      <c r="E6895" t="s">
        <v>81</v>
      </c>
    </row>
    <row r="6896" spans="1:5" outlineLevel="2" x14ac:dyDescent="0.35">
      <c r="A6896" s="11">
        <v>43812</v>
      </c>
      <c r="B6896" t="s">
        <v>19</v>
      </c>
      <c r="C6896" s="5">
        <v>43.44</v>
      </c>
      <c r="D6896" s="25" t="str">
        <f t="shared" si="108"/>
        <v/>
      </c>
      <c r="E6896" t="s">
        <v>81</v>
      </c>
    </row>
    <row r="6897" spans="1:5" outlineLevel="2" x14ac:dyDescent="0.35">
      <c r="A6897" s="11">
        <v>43812</v>
      </c>
      <c r="B6897" t="s">
        <v>19</v>
      </c>
      <c r="C6897" s="5">
        <v>19.93</v>
      </c>
      <c r="D6897" s="25" t="str">
        <f t="shared" si="108"/>
        <v/>
      </c>
      <c r="E6897" t="s">
        <v>85</v>
      </c>
    </row>
    <row r="6898" spans="1:5" outlineLevel="2" x14ac:dyDescent="0.35">
      <c r="A6898" s="11">
        <v>43812</v>
      </c>
      <c r="B6898" t="s">
        <v>19</v>
      </c>
      <c r="C6898" s="5">
        <v>79.73</v>
      </c>
      <c r="D6898" s="25" t="str">
        <f t="shared" si="108"/>
        <v/>
      </c>
      <c r="E6898" t="s">
        <v>85</v>
      </c>
    </row>
    <row r="6899" spans="1:5" outlineLevel="2" x14ac:dyDescent="0.35">
      <c r="A6899" s="11">
        <v>43812</v>
      </c>
      <c r="B6899" t="s">
        <v>19</v>
      </c>
      <c r="C6899" s="5">
        <v>4.4800000000000004</v>
      </c>
      <c r="D6899" s="25" t="str">
        <f t="shared" si="108"/>
        <v/>
      </c>
      <c r="E6899" t="s">
        <v>85</v>
      </c>
    </row>
    <row r="6900" spans="1:5" outlineLevel="2" x14ac:dyDescent="0.35">
      <c r="A6900" s="11">
        <v>43812</v>
      </c>
      <c r="B6900" t="s">
        <v>19</v>
      </c>
      <c r="C6900" s="5">
        <v>17.940000000000001</v>
      </c>
      <c r="D6900" s="25" t="str">
        <f t="shared" si="108"/>
        <v/>
      </c>
      <c r="E6900" t="s">
        <v>85</v>
      </c>
    </row>
    <row r="6901" spans="1:5" outlineLevel="2" x14ac:dyDescent="0.35">
      <c r="A6901" s="11">
        <v>43812</v>
      </c>
      <c r="B6901" t="s">
        <v>19</v>
      </c>
      <c r="C6901" s="5">
        <v>141</v>
      </c>
      <c r="D6901" s="25" t="str">
        <f t="shared" si="108"/>
        <v/>
      </c>
      <c r="E6901" t="s">
        <v>85</v>
      </c>
    </row>
    <row r="6902" spans="1:5" outlineLevel="2" x14ac:dyDescent="0.35">
      <c r="A6902" s="11">
        <v>43812</v>
      </c>
      <c r="B6902" t="s">
        <v>19</v>
      </c>
      <c r="C6902" s="5">
        <v>563.16</v>
      </c>
      <c r="D6902" s="25" t="str">
        <f t="shared" si="108"/>
        <v/>
      </c>
      <c r="E6902" t="s">
        <v>85</v>
      </c>
    </row>
    <row r="6903" spans="1:5" outlineLevel="1" x14ac:dyDescent="0.35">
      <c r="A6903" s="24">
        <f>A6902</f>
        <v>43812</v>
      </c>
      <c r="B6903" s="24" t="str">
        <f>B6902</f>
        <v>THOMAS BUS GULF COAST</v>
      </c>
      <c r="C6903" s="25">
        <f>SUBTOTAL(9,C6882:C6902)</f>
        <v>5615.4199999999973</v>
      </c>
      <c r="D6903" s="25" t="str">
        <f t="shared" si="108"/>
        <v>TOTAL</v>
      </c>
    </row>
    <row r="6904" spans="1:5" outlineLevel="2" x14ac:dyDescent="0.35">
      <c r="A6904" s="11">
        <v>43812</v>
      </c>
      <c r="B6904" t="s">
        <v>1537</v>
      </c>
      <c r="C6904" s="5">
        <v>1470</v>
      </c>
      <c r="D6904" s="25" t="str">
        <f t="shared" si="108"/>
        <v/>
      </c>
      <c r="E6904" t="s">
        <v>79</v>
      </c>
    </row>
    <row r="6905" spans="1:5" outlineLevel="1" x14ac:dyDescent="0.35">
      <c r="A6905" s="24">
        <f>A6904</f>
        <v>43812</v>
      </c>
      <c r="B6905" s="24" t="str">
        <f>B6904</f>
        <v>MASCOT JUNCTION INC</v>
      </c>
      <c r="C6905" s="25">
        <f>SUBTOTAL(9,C6904:C6904)</f>
        <v>1470</v>
      </c>
      <c r="D6905" s="25" t="str">
        <f t="shared" si="108"/>
        <v>TOTAL</v>
      </c>
    </row>
    <row r="6906" spans="1:5" outlineLevel="2" x14ac:dyDescent="0.35">
      <c r="A6906" s="11">
        <v>43812</v>
      </c>
      <c r="B6906" t="s">
        <v>302</v>
      </c>
      <c r="C6906" s="5">
        <v>140.33000000000001</v>
      </c>
      <c r="D6906" s="25" t="str">
        <f t="shared" si="108"/>
        <v/>
      </c>
      <c r="E6906" t="s">
        <v>81</v>
      </c>
    </row>
    <row r="6907" spans="1:5" outlineLevel="2" x14ac:dyDescent="0.35">
      <c r="A6907" s="11">
        <v>43812</v>
      </c>
      <c r="B6907" t="s">
        <v>302</v>
      </c>
      <c r="C6907" s="5">
        <v>68.760000000000005</v>
      </c>
      <c r="D6907" s="25" t="str">
        <f t="shared" si="108"/>
        <v/>
      </c>
      <c r="E6907" t="s">
        <v>81</v>
      </c>
    </row>
    <row r="6908" spans="1:5" outlineLevel="2" x14ac:dyDescent="0.35">
      <c r="A6908" s="11">
        <v>43812</v>
      </c>
      <c r="B6908" t="s">
        <v>302</v>
      </c>
      <c r="C6908" s="5">
        <v>33.47</v>
      </c>
      <c r="D6908" s="25" t="str">
        <f t="shared" si="108"/>
        <v/>
      </c>
      <c r="E6908" t="s">
        <v>81</v>
      </c>
    </row>
    <row r="6909" spans="1:5" outlineLevel="2" x14ac:dyDescent="0.35">
      <c r="A6909" s="11">
        <v>43812</v>
      </c>
      <c r="B6909" t="s">
        <v>302</v>
      </c>
      <c r="C6909" s="5">
        <v>164.32</v>
      </c>
      <c r="D6909" s="25" t="str">
        <f t="shared" si="108"/>
        <v/>
      </c>
      <c r="E6909" t="s">
        <v>81</v>
      </c>
    </row>
    <row r="6910" spans="1:5" outlineLevel="2" x14ac:dyDescent="0.35">
      <c r="A6910" s="11">
        <v>43812</v>
      </c>
      <c r="B6910" t="s">
        <v>302</v>
      </c>
      <c r="C6910" s="5">
        <v>352.67</v>
      </c>
      <c r="D6910" s="25" t="str">
        <f t="shared" si="108"/>
        <v/>
      </c>
      <c r="E6910" t="s">
        <v>81</v>
      </c>
    </row>
    <row r="6911" spans="1:5" outlineLevel="2" x14ac:dyDescent="0.35">
      <c r="A6911" s="11">
        <v>43812</v>
      </c>
      <c r="B6911" t="s">
        <v>302</v>
      </c>
      <c r="C6911" s="5">
        <v>76.45</v>
      </c>
      <c r="D6911" s="25" t="str">
        <f t="shared" si="108"/>
        <v/>
      </c>
      <c r="E6911" t="s">
        <v>81</v>
      </c>
    </row>
    <row r="6912" spans="1:5" outlineLevel="1" x14ac:dyDescent="0.35">
      <c r="A6912" s="24">
        <f>A6911</f>
        <v>43812</v>
      </c>
      <c r="B6912" s="24" t="str">
        <f>B6911</f>
        <v>TIFCO INDUSTRIES</v>
      </c>
      <c r="C6912" s="25">
        <f>SUBTOTAL(9,C6906:C6911)</f>
        <v>836</v>
      </c>
      <c r="D6912" s="25" t="str">
        <f t="shared" si="108"/>
        <v>TOTAL</v>
      </c>
    </row>
    <row r="6913" spans="1:5" outlineLevel="2" x14ac:dyDescent="0.35">
      <c r="A6913" s="11">
        <v>43812</v>
      </c>
      <c r="B6913" t="s">
        <v>1538</v>
      </c>
      <c r="C6913" s="5">
        <v>1635</v>
      </c>
      <c r="D6913" s="25" t="str">
        <f t="shared" si="108"/>
        <v/>
      </c>
      <c r="E6913" t="s">
        <v>99</v>
      </c>
    </row>
    <row r="6914" spans="1:5" outlineLevel="1" x14ac:dyDescent="0.35">
      <c r="A6914" s="24">
        <f>A6913</f>
        <v>43812</v>
      </c>
      <c r="B6914" s="24" t="str">
        <f>B6913</f>
        <v>TIMES SQUARE ENTERTAINMENT</v>
      </c>
      <c r="C6914" s="25">
        <f>SUBTOTAL(9,C6913:C6913)</f>
        <v>1635</v>
      </c>
      <c r="D6914" s="25" t="str">
        <f t="shared" si="108"/>
        <v>TOTAL</v>
      </c>
    </row>
    <row r="6915" spans="1:5" outlineLevel="2" x14ac:dyDescent="0.35">
      <c r="A6915" s="11">
        <v>43812</v>
      </c>
      <c r="B6915" t="s">
        <v>511</v>
      </c>
      <c r="C6915" s="5">
        <v>108.55</v>
      </c>
      <c r="D6915" s="25" t="str">
        <f t="shared" si="108"/>
        <v/>
      </c>
      <c r="E6915" t="s">
        <v>81</v>
      </c>
    </row>
    <row r="6916" spans="1:5" outlineLevel="2" x14ac:dyDescent="0.35">
      <c r="A6916" s="11">
        <v>43812</v>
      </c>
      <c r="B6916" t="s">
        <v>511</v>
      </c>
      <c r="C6916" s="5">
        <v>2175.92</v>
      </c>
      <c r="D6916" s="25" t="str">
        <f t="shared" si="108"/>
        <v/>
      </c>
      <c r="E6916" t="s">
        <v>81</v>
      </c>
    </row>
    <row r="6917" spans="1:5" outlineLevel="2" x14ac:dyDescent="0.35">
      <c r="A6917" s="11">
        <v>43812</v>
      </c>
      <c r="B6917" t="s">
        <v>511</v>
      </c>
      <c r="C6917" s="5">
        <v>304.62</v>
      </c>
      <c r="D6917" s="25" t="str">
        <f t="shared" si="108"/>
        <v/>
      </c>
      <c r="E6917" t="s">
        <v>81</v>
      </c>
    </row>
    <row r="6918" spans="1:5" outlineLevel="1" x14ac:dyDescent="0.35">
      <c r="A6918" s="24">
        <f>A6917</f>
        <v>43812</v>
      </c>
      <c r="B6918" s="24" t="str">
        <f>B6917</f>
        <v>TMS SOUTH</v>
      </c>
      <c r="C6918" s="25">
        <f>SUBTOTAL(9,C6915:C6917)</f>
        <v>2589.09</v>
      </c>
      <c r="D6918" s="25" t="str">
        <f t="shared" si="108"/>
        <v>TOTAL</v>
      </c>
    </row>
    <row r="6919" spans="1:5" outlineLevel="2" x14ac:dyDescent="0.35">
      <c r="A6919" s="11">
        <v>43812</v>
      </c>
      <c r="B6919" t="s">
        <v>1539</v>
      </c>
      <c r="C6919" s="5">
        <v>500</v>
      </c>
      <c r="D6919" s="25" t="str">
        <f t="shared" si="108"/>
        <v/>
      </c>
      <c r="E6919" t="s">
        <v>89</v>
      </c>
    </row>
    <row r="6920" spans="1:5" outlineLevel="1" x14ac:dyDescent="0.35">
      <c r="A6920" s="24">
        <f>A6919</f>
        <v>43812</v>
      </c>
      <c r="B6920" s="24" t="str">
        <f>B6919</f>
        <v>TOUCHDOWN CLUB OF HOUSTON</v>
      </c>
      <c r="C6920" s="25">
        <f>SUBTOTAL(9,C6919:C6919)</f>
        <v>500</v>
      </c>
      <c r="D6920" s="25" t="str">
        <f t="shared" si="108"/>
        <v>TOTAL</v>
      </c>
    </row>
    <row r="6921" spans="1:5" outlineLevel="2" x14ac:dyDescent="0.35">
      <c r="A6921" s="11">
        <v>43812</v>
      </c>
      <c r="B6921" t="s">
        <v>716</v>
      </c>
      <c r="C6921" s="5">
        <v>1750</v>
      </c>
      <c r="D6921" s="25" t="str">
        <f t="shared" si="108"/>
        <v/>
      </c>
      <c r="E6921" t="s">
        <v>99</v>
      </c>
    </row>
    <row r="6922" spans="1:5" outlineLevel="1" x14ac:dyDescent="0.35">
      <c r="A6922" s="24">
        <f>A6921</f>
        <v>43812</v>
      </c>
      <c r="B6922" s="24" t="str">
        <f>B6921</f>
        <v>TOUR-RIFIC OF TEXAS</v>
      </c>
      <c r="C6922" s="25">
        <f>SUBTOTAL(9,C6921:C6921)</f>
        <v>1750</v>
      </c>
      <c r="D6922" s="25" t="str">
        <f t="shared" si="108"/>
        <v>TOTAL</v>
      </c>
    </row>
    <row r="6923" spans="1:5" outlineLevel="2" x14ac:dyDescent="0.35">
      <c r="A6923" s="11">
        <v>43812</v>
      </c>
      <c r="B6923" t="s">
        <v>75</v>
      </c>
      <c r="C6923" s="5">
        <v>50</v>
      </c>
      <c r="D6923" s="25" t="str">
        <f t="shared" si="108"/>
        <v/>
      </c>
      <c r="E6923" t="s">
        <v>77</v>
      </c>
    </row>
    <row r="6924" spans="1:5" outlineLevel="1" x14ac:dyDescent="0.35">
      <c r="A6924" s="24">
        <f>A6923</f>
        <v>43812</v>
      </c>
      <c r="B6924" s="24" t="str">
        <f>B6923</f>
        <v>TRANSUNION RISK AND ALTERNATIVE DATA SOLUTIONS INC</v>
      </c>
      <c r="C6924" s="25">
        <f>SUBTOTAL(9,C6923:C6923)</f>
        <v>50</v>
      </c>
      <c r="D6924" s="25" t="str">
        <f t="shared" si="108"/>
        <v>TOTAL</v>
      </c>
    </row>
    <row r="6925" spans="1:5" outlineLevel="2" x14ac:dyDescent="0.35">
      <c r="A6925" s="11">
        <v>43812</v>
      </c>
      <c r="B6925" t="s">
        <v>1540</v>
      </c>
      <c r="C6925" s="5">
        <v>175</v>
      </c>
      <c r="D6925" s="25" t="str">
        <f t="shared" si="108"/>
        <v/>
      </c>
      <c r="E6925" t="s">
        <v>77</v>
      </c>
    </row>
    <row r="6926" spans="1:5" outlineLevel="1" x14ac:dyDescent="0.35">
      <c r="A6926" s="24">
        <f>A6925</f>
        <v>43812</v>
      </c>
      <c r="B6926" s="24" t="str">
        <f>B6925</f>
        <v>ANDREW TRINH</v>
      </c>
      <c r="C6926" s="25">
        <f>SUBTOTAL(9,C6925:C6925)</f>
        <v>175</v>
      </c>
      <c r="D6926" s="25" t="str">
        <f t="shared" si="108"/>
        <v>TOTAL</v>
      </c>
    </row>
    <row r="6927" spans="1:5" outlineLevel="2" x14ac:dyDescent="0.35">
      <c r="A6927" s="11">
        <v>43812</v>
      </c>
      <c r="B6927" t="s">
        <v>1541</v>
      </c>
      <c r="C6927" s="5">
        <v>6400</v>
      </c>
      <c r="D6927" s="25" t="str">
        <f t="shared" si="108"/>
        <v/>
      </c>
      <c r="E6927" t="s">
        <v>98</v>
      </c>
    </row>
    <row r="6928" spans="1:5" outlineLevel="1" x14ac:dyDescent="0.35">
      <c r="A6928" s="24">
        <f>A6927</f>
        <v>43812</v>
      </c>
      <c r="B6928" s="24" t="str">
        <f>B6927</f>
        <v>U S POSTMASTER</v>
      </c>
      <c r="C6928" s="25">
        <f>SUBTOTAL(9,C6927:C6927)</f>
        <v>6400</v>
      </c>
      <c r="D6928" s="25" t="str">
        <f t="shared" si="108"/>
        <v>TOTAL</v>
      </c>
    </row>
    <row r="6929" spans="1:5" outlineLevel="2" x14ac:dyDescent="0.35">
      <c r="A6929" s="11">
        <v>43812</v>
      </c>
      <c r="B6929" t="s">
        <v>252</v>
      </c>
      <c r="C6929" s="5">
        <v>602.88</v>
      </c>
      <c r="D6929" s="25" t="str">
        <f t="shared" si="108"/>
        <v/>
      </c>
      <c r="E6929" t="s">
        <v>79</v>
      </c>
    </row>
    <row r="6930" spans="1:5" outlineLevel="1" x14ac:dyDescent="0.35">
      <c r="A6930" s="24">
        <f>A6929</f>
        <v>43812</v>
      </c>
      <c r="B6930" s="24" t="str">
        <f>B6929</f>
        <v>ULINE</v>
      </c>
      <c r="C6930" s="25">
        <f>SUBTOTAL(9,C6929:C6929)</f>
        <v>602.88</v>
      </c>
      <c r="D6930" s="25" t="str">
        <f t="shared" si="108"/>
        <v>TOTAL</v>
      </c>
    </row>
    <row r="6931" spans="1:5" outlineLevel="2" x14ac:dyDescent="0.35">
      <c r="A6931" s="11">
        <v>43812</v>
      </c>
      <c r="B6931" t="s">
        <v>1542</v>
      </c>
      <c r="C6931" s="5">
        <v>175</v>
      </c>
      <c r="D6931" s="25" t="str">
        <f t="shared" si="108"/>
        <v/>
      </c>
      <c r="E6931" t="s">
        <v>77</v>
      </c>
    </row>
    <row r="6932" spans="1:5" outlineLevel="1" x14ac:dyDescent="0.35">
      <c r="A6932" s="24">
        <f>A6931</f>
        <v>43812</v>
      </c>
      <c r="B6932" s="24" t="str">
        <f>B6931</f>
        <v>MOHAMMAD WAHID ULLAH</v>
      </c>
      <c r="C6932" s="25">
        <f>SUBTOTAL(9,C6931:C6931)</f>
        <v>175</v>
      </c>
      <c r="D6932" s="25" t="str">
        <f t="shared" si="108"/>
        <v>TOTAL</v>
      </c>
    </row>
    <row r="6933" spans="1:5" outlineLevel="2" x14ac:dyDescent="0.35">
      <c r="A6933" s="11">
        <v>43812</v>
      </c>
      <c r="B6933" t="s">
        <v>1543</v>
      </c>
      <c r="C6933" s="5">
        <v>83.35</v>
      </c>
      <c r="D6933" s="25" t="str">
        <f t="shared" si="108"/>
        <v/>
      </c>
      <c r="E6933" t="s">
        <v>79</v>
      </c>
    </row>
    <row r="6934" spans="1:5" outlineLevel="1" x14ac:dyDescent="0.35">
      <c r="A6934" s="24">
        <f>A6933</f>
        <v>43812</v>
      </c>
      <c r="B6934" s="24" t="str">
        <f>B6933</f>
        <v>UNCLE JIMS WORM FARM</v>
      </c>
      <c r="C6934" s="25">
        <f>SUBTOTAL(9,C6933:C6933)</f>
        <v>83.35</v>
      </c>
      <c r="D6934" s="25" t="str">
        <f t="shared" ref="D6934:D6997" si="109">IF(E6934="","TOTAL","")</f>
        <v>TOTAL</v>
      </c>
    </row>
    <row r="6935" spans="1:5" outlineLevel="2" x14ac:dyDescent="0.35">
      <c r="A6935" s="11">
        <v>43812</v>
      </c>
      <c r="B6935" t="s">
        <v>324</v>
      </c>
      <c r="C6935" s="5">
        <v>69.22</v>
      </c>
      <c r="D6935" s="25" t="str">
        <f t="shared" si="109"/>
        <v/>
      </c>
      <c r="E6935" t="s">
        <v>87</v>
      </c>
    </row>
    <row r="6936" spans="1:5" outlineLevel="2" x14ac:dyDescent="0.35">
      <c r="A6936" s="11">
        <v>43812</v>
      </c>
      <c r="B6936" t="s">
        <v>324</v>
      </c>
      <c r="C6936" s="5">
        <v>5.95</v>
      </c>
      <c r="D6936" s="25" t="str">
        <f t="shared" si="109"/>
        <v/>
      </c>
      <c r="E6936" t="s">
        <v>87</v>
      </c>
    </row>
    <row r="6937" spans="1:5" outlineLevel="1" x14ac:dyDescent="0.35">
      <c r="A6937" s="24">
        <f>A6936</f>
        <v>43812</v>
      </c>
      <c r="B6937" s="24" t="str">
        <f>B6936</f>
        <v>UNIFIRST HOLDINGS INC</v>
      </c>
      <c r="C6937" s="25">
        <f>SUBTOTAL(9,C6935:C6936)</f>
        <v>75.17</v>
      </c>
      <c r="D6937" s="25" t="str">
        <f t="shared" si="109"/>
        <v>TOTAL</v>
      </c>
    </row>
    <row r="6938" spans="1:5" outlineLevel="2" x14ac:dyDescent="0.35">
      <c r="A6938" s="11">
        <v>43812</v>
      </c>
      <c r="B6938" t="s">
        <v>49</v>
      </c>
      <c r="C6938" s="5">
        <v>98.96</v>
      </c>
      <c r="D6938" s="25" t="str">
        <f t="shared" si="109"/>
        <v/>
      </c>
      <c r="E6938" t="s">
        <v>98</v>
      </c>
    </row>
    <row r="6939" spans="1:5" outlineLevel="1" x14ac:dyDescent="0.35">
      <c r="A6939" s="24">
        <f>A6938</f>
        <v>43812</v>
      </c>
      <c r="B6939" s="24" t="str">
        <f>B6938</f>
        <v>UNITED PARCEL SERVICE</v>
      </c>
      <c r="C6939" s="25">
        <f>SUBTOTAL(9,C6938:C6938)</f>
        <v>98.96</v>
      </c>
      <c r="D6939" s="25" t="str">
        <f t="shared" si="109"/>
        <v>TOTAL</v>
      </c>
    </row>
    <row r="6940" spans="1:5" outlineLevel="2" x14ac:dyDescent="0.35">
      <c r="A6940" s="11">
        <v>43812</v>
      </c>
      <c r="B6940" t="s">
        <v>180</v>
      </c>
      <c r="C6940" s="5">
        <v>576.84</v>
      </c>
      <c r="D6940" s="25" t="str">
        <f t="shared" si="109"/>
        <v/>
      </c>
      <c r="E6940" t="s">
        <v>87</v>
      </c>
    </row>
    <row r="6941" spans="1:5" outlineLevel="2" x14ac:dyDescent="0.35">
      <c r="A6941" s="11">
        <v>43812</v>
      </c>
      <c r="B6941" t="s">
        <v>180</v>
      </c>
      <c r="C6941" s="5">
        <v>564.46</v>
      </c>
      <c r="D6941" s="25" t="str">
        <f t="shared" si="109"/>
        <v/>
      </c>
      <c r="E6941" t="s">
        <v>87</v>
      </c>
    </row>
    <row r="6942" spans="1:5" outlineLevel="1" x14ac:dyDescent="0.35">
      <c r="A6942" s="24">
        <f>A6941</f>
        <v>43812</v>
      </c>
      <c r="B6942" s="24" t="str">
        <f>B6941</f>
        <v>UNITED RENTALS (NORTH AMERICA) INC</v>
      </c>
      <c r="C6942" s="25">
        <f>SUBTOTAL(9,C6940:C6941)</f>
        <v>1141.3000000000002</v>
      </c>
      <c r="D6942" s="25" t="str">
        <f t="shared" si="109"/>
        <v>TOTAL</v>
      </c>
    </row>
    <row r="6943" spans="1:5" outlineLevel="2" x14ac:dyDescent="0.35">
      <c r="A6943" s="11">
        <v>43812</v>
      </c>
      <c r="B6943" t="s">
        <v>1544</v>
      </c>
      <c r="C6943" s="5">
        <v>309.68</v>
      </c>
      <c r="D6943" s="25" t="str">
        <f t="shared" si="109"/>
        <v/>
      </c>
      <c r="E6943" t="s">
        <v>79</v>
      </c>
    </row>
    <row r="6944" spans="1:5" outlineLevel="1" x14ac:dyDescent="0.35">
      <c r="A6944" s="24">
        <f>A6943</f>
        <v>43812</v>
      </c>
      <c r="B6944" s="24" t="str">
        <f>B6943</f>
        <v>UNIVAR USA INC</v>
      </c>
      <c r="C6944" s="25">
        <f>SUBTOTAL(9,C6943:C6943)</f>
        <v>309.68</v>
      </c>
      <c r="D6944" s="25" t="str">
        <f t="shared" si="109"/>
        <v>TOTAL</v>
      </c>
    </row>
    <row r="6945" spans="1:5" outlineLevel="2" x14ac:dyDescent="0.35">
      <c r="A6945" s="11">
        <v>43812</v>
      </c>
      <c r="B6945" t="s">
        <v>580</v>
      </c>
      <c r="C6945" s="5">
        <v>1250</v>
      </c>
      <c r="D6945" s="25" t="str">
        <f t="shared" si="109"/>
        <v/>
      </c>
      <c r="E6945" t="s">
        <v>77</v>
      </c>
    </row>
    <row r="6946" spans="1:5" outlineLevel="1" x14ac:dyDescent="0.35">
      <c r="A6946" s="24">
        <f>A6945</f>
        <v>43812</v>
      </c>
      <c r="B6946" s="24" t="str">
        <f>B6945</f>
        <v>UNIVERSITY OF TEXAS HEALTH SCIENCE CENTER</v>
      </c>
      <c r="C6946" s="25">
        <f>SUBTOTAL(9,C6945:C6945)</f>
        <v>1250</v>
      </c>
      <c r="D6946" s="25" t="str">
        <f t="shared" si="109"/>
        <v>TOTAL</v>
      </c>
    </row>
    <row r="6947" spans="1:5" outlineLevel="2" x14ac:dyDescent="0.35">
      <c r="A6947" s="11">
        <v>43812</v>
      </c>
      <c r="B6947" t="s">
        <v>837</v>
      </c>
      <c r="C6947" s="5">
        <v>119.8</v>
      </c>
      <c r="D6947" s="25" t="str">
        <f t="shared" si="109"/>
        <v/>
      </c>
      <c r="E6947" t="s">
        <v>81</v>
      </c>
    </row>
    <row r="6948" spans="1:5" outlineLevel="2" x14ac:dyDescent="0.35">
      <c r="A6948" s="11">
        <v>43812</v>
      </c>
      <c r="B6948" t="s">
        <v>837</v>
      </c>
      <c r="C6948" s="5">
        <v>22.95</v>
      </c>
      <c r="D6948" s="25" t="str">
        <f t="shared" si="109"/>
        <v/>
      </c>
      <c r="E6948" t="s">
        <v>81</v>
      </c>
    </row>
    <row r="6949" spans="1:5" outlineLevel="1" x14ac:dyDescent="0.35">
      <c r="A6949" s="24">
        <f>A6948</f>
        <v>43812</v>
      </c>
      <c r="B6949" s="24" t="str">
        <f>B6948</f>
        <v>USA BLUEBOOK</v>
      </c>
      <c r="C6949" s="25">
        <f>SUBTOTAL(9,C6947:C6948)</f>
        <v>142.75</v>
      </c>
      <c r="D6949" s="25" t="str">
        <f t="shared" si="109"/>
        <v>TOTAL</v>
      </c>
    </row>
    <row r="6950" spans="1:5" outlineLevel="2" x14ac:dyDescent="0.35">
      <c r="A6950" s="11">
        <v>43812</v>
      </c>
      <c r="B6950" t="s">
        <v>122</v>
      </c>
      <c r="C6950" s="5">
        <v>4408</v>
      </c>
      <c r="D6950" s="25" t="str">
        <f t="shared" si="109"/>
        <v/>
      </c>
      <c r="E6950" t="s">
        <v>79</v>
      </c>
    </row>
    <row r="6951" spans="1:5" outlineLevel="2" x14ac:dyDescent="0.35">
      <c r="A6951" s="11">
        <v>43812</v>
      </c>
      <c r="B6951" t="s">
        <v>122</v>
      </c>
      <c r="C6951" s="5">
        <v>224</v>
      </c>
      <c r="D6951" s="25" t="str">
        <f t="shared" si="109"/>
        <v/>
      </c>
      <c r="E6951" t="s">
        <v>79</v>
      </c>
    </row>
    <row r="6952" spans="1:5" outlineLevel="2" x14ac:dyDescent="0.35">
      <c r="A6952" s="11">
        <v>43812</v>
      </c>
      <c r="B6952" t="s">
        <v>122</v>
      </c>
      <c r="C6952" s="5">
        <v>1066.73</v>
      </c>
      <c r="D6952" s="25" t="str">
        <f t="shared" si="109"/>
        <v/>
      </c>
      <c r="E6952" t="s">
        <v>79</v>
      </c>
    </row>
    <row r="6953" spans="1:5" outlineLevel="2" x14ac:dyDescent="0.35">
      <c r="A6953" s="11">
        <v>43812</v>
      </c>
      <c r="B6953" t="s">
        <v>122</v>
      </c>
      <c r="C6953" s="5">
        <v>1493.27</v>
      </c>
      <c r="D6953" s="25" t="str">
        <f t="shared" si="109"/>
        <v/>
      </c>
      <c r="E6953" t="s">
        <v>79</v>
      </c>
    </row>
    <row r="6954" spans="1:5" outlineLevel="2" x14ac:dyDescent="0.35">
      <c r="A6954" s="11">
        <v>43812</v>
      </c>
      <c r="B6954" t="s">
        <v>122</v>
      </c>
      <c r="C6954" s="5">
        <v>8535</v>
      </c>
      <c r="D6954" s="25" t="str">
        <f t="shared" si="109"/>
        <v/>
      </c>
      <c r="E6954" t="s">
        <v>79</v>
      </c>
    </row>
    <row r="6955" spans="1:5" outlineLevel="2" x14ac:dyDescent="0.35">
      <c r="A6955" s="11">
        <v>43812</v>
      </c>
      <c r="B6955" t="s">
        <v>122</v>
      </c>
      <c r="C6955" s="5">
        <v>522.4</v>
      </c>
      <c r="D6955" s="25" t="str">
        <f t="shared" si="109"/>
        <v/>
      </c>
      <c r="E6955" t="s">
        <v>79</v>
      </c>
    </row>
    <row r="6956" spans="1:5" outlineLevel="2" x14ac:dyDescent="0.35">
      <c r="A6956" s="11">
        <v>43812</v>
      </c>
      <c r="B6956" t="s">
        <v>122</v>
      </c>
      <c r="C6956" s="5">
        <v>340</v>
      </c>
      <c r="D6956" s="25" t="str">
        <f t="shared" si="109"/>
        <v/>
      </c>
      <c r="E6956" t="s">
        <v>79</v>
      </c>
    </row>
    <row r="6957" spans="1:5" outlineLevel="2" x14ac:dyDescent="0.35">
      <c r="A6957" s="11">
        <v>43812</v>
      </c>
      <c r="B6957" t="s">
        <v>122</v>
      </c>
      <c r="C6957" s="5">
        <v>1568</v>
      </c>
      <c r="D6957" s="25" t="str">
        <f t="shared" si="109"/>
        <v/>
      </c>
      <c r="E6957" t="s">
        <v>79</v>
      </c>
    </row>
    <row r="6958" spans="1:5" outlineLevel="2" x14ac:dyDescent="0.35">
      <c r="A6958" s="11">
        <v>43812</v>
      </c>
      <c r="B6958" t="s">
        <v>122</v>
      </c>
      <c r="C6958" s="5">
        <v>482.98</v>
      </c>
      <c r="D6958" s="25" t="str">
        <f t="shared" si="109"/>
        <v/>
      </c>
      <c r="E6958" t="s">
        <v>79</v>
      </c>
    </row>
    <row r="6959" spans="1:5" outlineLevel="2" x14ac:dyDescent="0.35">
      <c r="A6959" s="11">
        <v>43812</v>
      </c>
      <c r="B6959" t="s">
        <v>122</v>
      </c>
      <c r="C6959" s="5">
        <v>240</v>
      </c>
      <c r="D6959" s="25" t="str">
        <f t="shared" si="109"/>
        <v/>
      </c>
      <c r="E6959" t="s">
        <v>79</v>
      </c>
    </row>
    <row r="6960" spans="1:5" outlineLevel="2" x14ac:dyDescent="0.35">
      <c r="A6960" s="11">
        <v>43812</v>
      </c>
      <c r="B6960" t="s">
        <v>122</v>
      </c>
      <c r="C6960" s="5">
        <v>1836</v>
      </c>
      <c r="D6960" s="25" t="str">
        <f t="shared" si="109"/>
        <v/>
      </c>
      <c r="E6960" t="s">
        <v>79</v>
      </c>
    </row>
    <row r="6961" spans="1:5" outlineLevel="2" x14ac:dyDescent="0.35">
      <c r="A6961" s="11">
        <v>43812</v>
      </c>
      <c r="B6961" t="s">
        <v>122</v>
      </c>
      <c r="C6961" s="5">
        <v>190.5</v>
      </c>
      <c r="D6961" s="25" t="str">
        <f t="shared" si="109"/>
        <v/>
      </c>
      <c r="E6961" t="s">
        <v>79</v>
      </c>
    </row>
    <row r="6962" spans="1:5" outlineLevel="2" x14ac:dyDescent="0.35">
      <c r="A6962" s="11">
        <v>43812</v>
      </c>
      <c r="B6962" t="s">
        <v>122</v>
      </c>
      <c r="C6962" s="5">
        <v>7770</v>
      </c>
      <c r="D6962" s="25" t="str">
        <f t="shared" si="109"/>
        <v/>
      </c>
      <c r="E6962" t="s">
        <v>79</v>
      </c>
    </row>
    <row r="6963" spans="1:5" outlineLevel="2" x14ac:dyDescent="0.35">
      <c r="A6963" s="11">
        <v>43812</v>
      </c>
      <c r="B6963" t="s">
        <v>122</v>
      </c>
      <c r="C6963" s="5">
        <v>1980</v>
      </c>
      <c r="D6963" s="25" t="str">
        <f t="shared" si="109"/>
        <v/>
      </c>
      <c r="E6963" t="s">
        <v>79</v>
      </c>
    </row>
    <row r="6964" spans="1:5" outlineLevel="2" x14ac:dyDescent="0.35">
      <c r="A6964" s="11">
        <v>43812</v>
      </c>
      <c r="B6964" t="s">
        <v>122</v>
      </c>
      <c r="C6964" s="5">
        <v>696</v>
      </c>
      <c r="D6964" s="25" t="str">
        <f t="shared" si="109"/>
        <v/>
      </c>
      <c r="E6964" t="s">
        <v>79</v>
      </c>
    </row>
    <row r="6965" spans="1:5" outlineLevel="2" x14ac:dyDescent="0.35">
      <c r="A6965" s="11">
        <v>43812</v>
      </c>
      <c r="B6965" t="s">
        <v>122</v>
      </c>
      <c r="C6965" s="5">
        <v>288</v>
      </c>
      <c r="D6965" s="25" t="str">
        <f t="shared" si="109"/>
        <v/>
      </c>
      <c r="E6965" t="s">
        <v>79</v>
      </c>
    </row>
    <row r="6966" spans="1:5" outlineLevel="2" x14ac:dyDescent="0.35">
      <c r="A6966" s="11">
        <v>43812</v>
      </c>
      <c r="B6966" t="s">
        <v>122</v>
      </c>
      <c r="C6966" s="5">
        <v>-86.4</v>
      </c>
      <c r="D6966" s="25" t="str">
        <f t="shared" si="109"/>
        <v/>
      </c>
      <c r="E6966" t="s">
        <v>79</v>
      </c>
    </row>
    <row r="6967" spans="1:5" outlineLevel="2" x14ac:dyDescent="0.35">
      <c r="A6967" s="11">
        <v>43812</v>
      </c>
      <c r="B6967" t="s">
        <v>122</v>
      </c>
      <c r="C6967" s="5">
        <v>1048.4000000000001</v>
      </c>
      <c r="D6967" s="25" t="str">
        <f t="shared" si="109"/>
        <v/>
      </c>
      <c r="E6967" t="s">
        <v>79</v>
      </c>
    </row>
    <row r="6968" spans="1:5" outlineLevel="2" x14ac:dyDescent="0.35">
      <c r="A6968" s="11">
        <v>43812</v>
      </c>
      <c r="B6968" t="s">
        <v>122</v>
      </c>
      <c r="C6968" s="5">
        <v>2203</v>
      </c>
      <c r="D6968" s="25" t="str">
        <f t="shared" si="109"/>
        <v/>
      </c>
      <c r="E6968" t="s">
        <v>79</v>
      </c>
    </row>
    <row r="6969" spans="1:5" outlineLevel="2" x14ac:dyDescent="0.35">
      <c r="A6969" s="11">
        <v>43812</v>
      </c>
      <c r="B6969" t="s">
        <v>122</v>
      </c>
      <c r="C6969" s="5">
        <v>2640</v>
      </c>
      <c r="D6969" s="25" t="str">
        <f t="shared" si="109"/>
        <v/>
      </c>
      <c r="E6969" t="s">
        <v>79</v>
      </c>
    </row>
    <row r="6970" spans="1:5" outlineLevel="2" x14ac:dyDescent="0.35">
      <c r="A6970" s="11">
        <v>43812</v>
      </c>
      <c r="B6970" t="s">
        <v>122</v>
      </c>
      <c r="C6970" s="5">
        <v>968.4</v>
      </c>
      <c r="D6970" s="25" t="str">
        <f t="shared" si="109"/>
        <v/>
      </c>
      <c r="E6970" t="s">
        <v>79</v>
      </c>
    </row>
    <row r="6971" spans="1:5" outlineLevel="2" x14ac:dyDescent="0.35">
      <c r="A6971" s="11">
        <v>43812</v>
      </c>
      <c r="B6971" t="s">
        <v>122</v>
      </c>
      <c r="C6971" s="5">
        <v>816</v>
      </c>
      <c r="D6971" s="25" t="str">
        <f t="shared" si="109"/>
        <v/>
      </c>
      <c r="E6971" t="s">
        <v>79</v>
      </c>
    </row>
    <row r="6972" spans="1:5" outlineLevel="2" x14ac:dyDescent="0.35">
      <c r="A6972" s="11">
        <v>43812</v>
      </c>
      <c r="B6972" t="s">
        <v>122</v>
      </c>
      <c r="C6972" s="5">
        <v>756</v>
      </c>
      <c r="D6972" s="25" t="str">
        <f t="shared" si="109"/>
        <v/>
      </c>
      <c r="E6972" t="s">
        <v>79</v>
      </c>
    </row>
    <row r="6973" spans="1:5" outlineLevel="2" x14ac:dyDescent="0.35">
      <c r="A6973" s="11">
        <v>43812</v>
      </c>
      <c r="B6973" t="s">
        <v>122</v>
      </c>
      <c r="C6973" s="5">
        <v>972</v>
      </c>
      <c r="D6973" s="25" t="str">
        <f t="shared" si="109"/>
        <v/>
      </c>
      <c r="E6973" t="s">
        <v>79</v>
      </c>
    </row>
    <row r="6974" spans="1:5" outlineLevel="2" x14ac:dyDescent="0.35">
      <c r="A6974" s="11">
        <v>43812</v>
      </c>
      <c r="B6974" t="s">
        <v>122</v>
      </c>
      <c r="C6974" s="5">
        <v>272</v>
      </c>
      <c r="D6974" s="25" t="str">
        <f t="shared" si="109"/>
        <v/>
      </c>
      <c r="E6974" t="s">
        <v>79</v>
      </c>
    </row>
    <row r="6975" spans="1:5" outlineLevel="2" x14ac:dyDescent="0.35">
      <c r="A6975" s="11">
        <v>43812</v>
      </c>
      <c r="B6975" t="s">
        <v>122</v>
      </c>
      <c r="C6975" s="5">
        <v>1039.5999999999999</v>
      </c>
      <c r="D6975" s="25" t="str">
        <f t="shared" si="109"/>
        <v/>
      </c>
      <c r="E6975" t="s">
        <v>79</v>
      </c>
    </row>
    <row r="6976" spans="1:5" outlineLevel="2" x14ac:dyDescent="0.35">
      <c r="A6976" s="11">
        <v>43812</v>
      </c>
      <c r="B6976" t="s">
        <v>122</v>
      </c>
      <c r="C6976" s="5">
        <v>4680</v>
      </c>
      <c r="D6976" s="25" t="str">
        <f t="shared" si="109"/>
        <v/>
      </c>
      <c r="E6976" t="s">
        <v>79</v>
      </c>
    </row>
    <row r="6977" spans="1:5" outlineLevel="2" x14ac:dyDescent="0.35">
      <c r="A6977" s="11">
        <v>43812</v>
      </c>
      <c r="B6977" t="s">
        <v>122</v>
      </c>
      <c r="C6977" s="5">
        <v>35</v>
      </c>
      <c r="D6977" s="25" t="str">
        <f t="shared" si="109"/>
        <v/>
      </c>
      <c r="E6977" t="s">
        <v>79</v>
      </c>
    </row>
    <row r="6978" spans="1:5" outlineLevel="2" x14ac:dyDescent="0.35">
      <c r="A6978" s="11">
        <v>43812</v>
      </c>
      <c r="B6978" t="s">
        <v>122</v>
      </c>
      <c r="C6978" s="5">
        <v>1728</v>
      </c>
      <c r="D6978" s="25" t="str">
        <f t="shared" si="109"/>
        <v/>
      </c>
      <c r="E6978" t="s">
        <v>79</v>
      </c>
    </row>
    <row r="6979" spans="1:5" outlineLevel="2" x14ac:dyDescent="0.35">
      <c r="A6979" s="11">
        <v>43812</v>
      </c>
      <c r="B6979" t="s">
        <v>122</v>
      </c>
      <c r="C6979" s="5">
        <v>242</v>
      </c>
      <c r="D6979" s="25" t="str">
        <f t="shared" si="109"/>
        <v/>
      </c>
      <c r="E6979" t="s">
        <v>79</v>
      </c>
    </row>
    <row r="6980" spans="1:5" outlineLevel="2" x14ac:dyDescent="0.35">
      <c r="A6980" s="11">
        <v>43812</v>
      </c>
      <c r="B6980" t="s">
        <v>122</v>
      </c>
      <c r="C6980" s="5">
        <v>200</v>
      </c>
      <c r="D6980" s="25" t="str">
        <f t="shared" si="109"/>
        <v/>
      </c>
      <c r="E6980" t="s">
        <v>79</v>
      </c>
    </row>
    <row r="6981" spans="1:5" outlineLevel="2" x14ac:dyDescent="0.35">
      <c r="A6981" s="11">
        <v>43812</v>
      </c>
      <c r="B6981" t="s">
        <v>122</v>
      </c>
      <c r="C6981" s="5">
        <v>270</v>
      </c>
      <c r="D6981" s="25" t="str">
        <f t="shared" si="109"/>
        <v/>
      </c>
      <c r="E6981" t="s">
        <v>79</v>
      </c>
    </row>
    <row r="6982" spans="1:5" outlineLevel="2" x14ac:dyDescent="0.35">
      <c r="A6982" s="11">
        <v>43812</v>
      </c>
      <c r="B6982" t="s">
        <v>122</v>
      </c>
      <c r="C6982" s="5">
        <v>345.75</v>
      </c>
      <c r="D6982" s="25" t="str">
        <f t="shared" si="109"/>
        <v/>
      </c>
      <c r="E6982" t="s">
        <v>79</v>
      </c>
    </row>
    <row r="6983" spans="1:5" outlineLevel="2" x14ac:dyDescent="0.35">
      <c r="A6983" s="11">
        <v>43812</v>
      </c>
      <c r="B6983" t="s">
        <v>122</v>
      </c>
      <c r="C6983" s="5">
        <v>160</v>
      </c>
      <c r="D6983" s="25" t="str">
        <f t="shared" si="109"/>
        <v/>
      </c>
      <c r="E6983" t="s">
        <v>79</v>
      </c>
    </row>
    <row r="6984" spans="1:5" outlineLevel="2" x14ac:dyDescent="0.35">
      <c r="A6984" s="11">
        <v>43812</v>
      </c>
      <c r="B6984" t="s">
        <v>122</v>
      </c>
      <c r="C6984" s="5">
        <v>766.5</v>
      </c>
      <c r="D6984" s="25" t="str">
        <f t="shared" si="109"/>
        <v/>
      </c>
      <c r="E6984" t="s">
        <v>79</v>
      </c>
    </row>
    <row r="6985" spans="1:5" outlineLevel="2" x14ac:dyDescent="0.35">
      <c r="A6985" s="11">
        <v>43812</v>
      </c>
      <c r="B6985" t="s">
        <v>122</v>
      </c>
      <c r="C6985" s="5">
        <v>2191</v>
      </c>
      <c r="D6985" s="25" t="str">
        <f t="shared" si="109"/>
        <v/>
      </c>
      <c r="E6985" t="s">
        <v>480</v>
      </c>
    </row>
    <row r="6986" spans="1:5" outlineLevel="2" x14ac:dyDescent="0.35">
      <c r="A6986" s="11">
        <v>43812</v>
      </c>
      <c r="B6986" t="s">
        <v>122</v>
      </c>
      <c r="C6986" s="5">
        <v>599.97</v>
      </c>
      <c r="D6986" s="25" t="str">
        <f t="shared" si="109"/>
        <v/>
      </c>
      <c r="E6986" t="s">
        <v>79</v>
      </c>
    </row>
    <row r="6987" spans="1:5" outlineLevel="1" x14ac:dyDescent="0.35">
      <c r="A6987" s="24">
        <f>A6986</f>
        <v>43812</v>
      </c>
      <c r="B6987" s="24" t="str">
        <f>B6986</f>
        <v>BSN SPORTS LLC</v>
      </c>
      <c r="C6987" s="25">
        <f>SUBTOTAL(9,C6950:C6986)</f>
        <v>53488.100000000006</v>
      </c>
      <c r="D6987" s="25" t="str">
        <f t="shared" si="109"/>
        <v>TOTAL</v>
      </c>
    </row>
    <row r="6988" spans="1:5" outlineLevel="2" x14ac:dyDescent="0.35">
      <c r="A6988" s="11">
        <v>43812</v>
      </c>
      <c r="B6988" t="s">
        <v>1193</v>
      </c>
      <c r="C6988" s="5">
        <v>600</v>
      </c>
      <c r="D6988" s="25" t="str">
        <f t="shared" si="109"/>
        <v/>
      </c>
      <c r="E6988" t="s">
        <v>77</v>
      </c>
    </row>
    <row r="6989" spans="1:5" outlineLevel="1" x14ac:dyDescent="0.35">
      <c r="A6989" s="24">
        <f>A6988</f>
        <v>43812</v>
      </c>
      <c r="B6989" s="24" t="str">
        <f>B6988</f>
        <v>UNIVERSAL CHEERLEADERS ASSOCIATION</v>
      </c>
      <c r="C6989" s="25">
        <f>SUBTOTAL(9,C6988:C6988)</f>
        <v>600</v>
      </c>
      <c r="D6989" s="25" t="str">
        <f t="shared" si="109"/>
        <v>TOTAL</v>
      </c>
    </row>
    <row r="6990" spans="1:5" outlineLevel="2" x14ac:dyDescent="0.35">
      <c r="A6990" s="11">
        <v>43812</v>
      </c>
      <c r="B6990" t="s">
        <v>1545</v>
      </c>
      <c r="C6990" s="5">
        <v>625</v>
      </c>
      <c r="D6990" s="25" t="str">
        <f t="shared" si="109"/>
        <v/>
      </c>
      <c r="E6990" t="s">
        <v>99</v>
      </c>
    </row>
    <row r="6991" spans="1:5" outlineLevel="1" x14ac:dyDescent="0.35">
      <c r="A6991" s="24">
        <f>A6990</f>
        <v>43812</v>
      </c>
      <c r="B6991" s="24" t="str">
        <f>B6990</f>
        <v>VARSITY SPIRIT</v>
      </c>
      <c r="C6991" s="25">
        <f>SUBTOTAL(9,C6990:C6990)</f>
        <v>625</v>
      </c>
      <c r="D6991" s="25" t="str">
        <f t="shared" si="109"/>
        <v>TOTAL</v>
      </c>
    </row>
    <row r="6992" spans="1:5" outlineLevel="2" x14ac:dyDescent="0.35">
      <c r="A6992" s="11">
        <v>43812</v>
      </c>
      <c r="B6992" t="s">
        <v>581</v>
      </c>
      <c r="C6992" s="5">
        <v>83.55</v>
      </c>
      <c r="D6992" s="25" t="str">
        <f t="shared" si="109"/>
        <v/>
      </c>
      <c r="E6992" t="s">
        <v>79</v>
      </c>
    </row>
    <row r="6993" spans="1:5" outlineLevel="1" x14ac:dyDescent="0.35">
      <c r="A6993" s="24">
        <f>A6992</f>
        <v>43812</v>
      </c>
      <c r="B6993" s="24" t="str">
        <f>B6992</f>
        <v>VARSITY SPIRIT FASHION</v>
      </c>
      <c r="C6993" s="25">
        <f>SUBTOTAL(9,C6992:C6992)</f>
        <v>83.55</v>
      </c>
      <c r="D6993" s="25" t="str">
        <f t="shared" si="109"/>
        <v>TOTAL</v>
      </c>
    </row>
    <row r="6994" spans="1:5" outlineLevel="2" x14ac:dyDescent="0.35">
      <c r="A6994" s="11">
        <v>43812</v>
      </c>
      <c r="B6994" t="s">
        <v>513</v>
      </c>
      <c r="C6994" s="5">
        <v>165</v>
      </c>
      <c r="D6994" s="25" t="str">
        <f t="shared" si="109"/>
        <v/>
      </c>
      <c r="E6994" t="s">
        <v>77</v>
      </c>
    </row>
    <row r="6995" spans="1:5" outlineLevel="1" x14ac:dyDescent="0.35">
      <c r="A6995" s="24">
        <f>A6994</f>
        <v>43812</v>
      </c>
      <c r="B6995" s="24" t="str">
        <f>B6994</f>
        <v>MARIA VAZQUEZ</v>
      </c>
      <c r="C6995" s="25">
        <f>SUBTOTAL(9,C6994:C6994)</f>
        <v>165</v>
      </c>
      <c r="D6995" s="25" t="str">
        <f t="shared" si="109"/>
        <v>TOTAL</v>
      </c>
    </row>
    <row r="6996" spans="1:5" outlineLevel="2" x14ac:dyDescent="0.35">
      <c r="A6996" s="11">
        <v>43812</v>
      </c>
      <c r="B6996" t="s">
        <v>365</v>
      </c>
      <c r="C6996" s="5">
        <v>319.2</v>
      </c>
      <c r="D6996" s="25" t="str">
        <f t="shared" si="109"/>
        <v/>
      </c>
      <c r="E6996" t="s">
        <v>80</v>
      </c>
    </row>
    <row r="6997" spans="1:5" outlineLevel="2" x14ac:dyDescent="0.35">
      <c r="A6997" s="11">
        <v>43812</v>
      </c>
      <c r="B6997" t="s">
        <v>365</v>
      </c>
      <c r="C6997" s="5">
        <v>29.95</v>
      </c>
      <c r="D6997" s="25" t="str">
        <f t="shared" si="109"/>
        <v/>
      </c>
      <c r="E6997" t="s">
        <v>80</v>
      </c>
    </row>
    <row r="6998" spans="1:5" outlineLevel="2" x14ac:dyDescent="0.35">
      <c r="A6998" s="11">
        <v>43812</v>
      </c>
      <c r="B6998" t="s">
        <v>365</v>
      </c>
      <c r="C6998" s="5">
        <v>151.76</v>
      </c>
      <c r="D6998" s="25" t="str">
        <f t="shared" ref="D6998:D7061" si="110">IF(E6998="","TOTAL","")</f>
        <v/>
      </c>
      <c r="E6998" t="s">
        <v>80</v>
      </c>
    </row>
    <row r="6999" spans="1:5" outlineLevel="1" x14ac:dyDescent="0.35">
      <c r="A6999" s="24">
        <f>A6998</f>
        <v>43812</v>
      </c>
      <c r="B6999" s="24" t="str">
        <f>B6998</f>
        <v>BLUE WILLOW BOOKSHOP</v>
      </c>
      <c r="C6999" s="25">
        <f>SUBTOTAL(9,C6996:C6998)</f>
        <v>500.90999999999997</v>
      </c>
      <c r="D6999" s="25" t="str">
        <f t="shared" si="110"/>
        <v>TOTAL</v>
      </c>
    </row>
    <row r="7000" spans="1:5" outlineLevel="2" x14ac:dyDescent="0.35">
      <c r="A7000" s="11">
        <v>43812</v>
      </c>
      <c r="B7000" t="s">
        <v>139</v>
      </c>
      <c r="C7000" s="5">
        <v>8092.73</v>
      </c>
      <c r="D7000" s="25" t="str">
        <f t="shared" si="110"/>
        <v/>
      </c>
      <c r="E7000" t="s">
        <v>102</v>
      </c>
    </row>
    <row r="7001" spans="1:5" outlineLevel="2" x14ac:dyDescent="0.35">
      <c r="A7001" s="11">
        <v>43812</v>
      </c>
      <c r="B7001" t="s">
        <v>139</v>
      </c>
      <c r="C7001" s="5">
        <v>30363.41</v>
      </c>
      <c r="D7001" s="25" t="str">
        <f t="shared" si="110"/>
        <v/>
      </c>
      <c r="E7001" t="s">
        <v>102</v>
      </c>
    </row>
    <row r="7002" spans="1:5" outlineLevel="1" x14ac:dyDescent="0.35">
      <c r="A7002" s="24">
        <f>A7001</f>
        <v>43812</v>
      </c>
      <c r="B7002" s="24" t="str">
        <f>B7001</f>
        <v>VERIZON WIRELESS MESSAGING SERVICES</v>
      </c>
      <c r="C7002" s="25">
        <f>SUBTOTAL(9,C7000:C7001)</f>
        <v>38456.14</v>
      </c>
      <c r="D7002" s="25" t="str">
        <f t="shared" si="110"/>
        <v>TOTAL</v>
      </c>
    </row>
    <row r="7003" spans="1:5" outlineLevel="2" x14ac:dyDescent="0.35">
      <c r="A7003" s="11">
        <v>43812</v>
      </c>
      <c r="B7003" t="s">
        <v>155</v>
      </c>
      <c r="C7003" s="5">
        <v>19.54</v>
      </c>
      <c r="D7003" s="25" t="str">
        <f t="shared" si="110"/>
        <v/>
      </c>
      <c r="E7003" t="s">
        <v>88</v>
      </c>
    </row>
    <row r="7004" spans="1:5" outlineLevel="1" x14ac:dyDescent="0.35">
      <c r="A7004" s="24">
        <f>A7003</f>
        <v>43812</v>
      </c>
      <c r="B7004" s="24" t="str">
        <f>B7003</f>
        <v>VLK ARCHITECTS INC</v>
      </c>
      <c r="C7004" s="25">
        <f>SUBTOTAL(9,C7003:C7003)</f>
        <v>19.54</v>
      </c>
      <c r="D7004" s="25" t="str">
        <f t="shared" si="110"/>
        <v>TOTAL</v>
      </c>
    </row>
    <row r="7005" spans="1:5" outlineLevel="2" x14ac:dyDescent="0.35">
      <c r="A7005" s="11">
        <v>43812</v>
      </c>
      <c r="B7005" t="s">
        <v>1546</v>
      </c>
      <c r="C7005" s="5">
        <v>69.95</v>
      </c>
      <c r="D7005" s="25" t="str">
        <f t="shared" si="110"/>
        <v/>
      </c>
      <c r="E7005" t="s">
        <v>92</v>
      </c>
    </row>
    <row r="7006" spans="1:5" outlineLevel="1" x14ac:dyDescent="0.35">
      <c r="A7006" s="24">
        <f>A7005</f>
        <v>43812</v>
      </c>
      <c r="B7006" s="24" t="str">
        <f>B7005</f>
        <v>VKIDZ HOLDINGS INC</v>
      </c>
      <c r="C7006" s="25">
        <f>SUBTOTAL(9,C7005:C7005)</f>
        <v>69.95</v>
      </c>
      <c r="D7006" s="25" t="str">
        <f t="shared" si="110"/>
        <v>TOTAL</v>
      </c>
    </row>
    <row r="7007" spans="1:5" outlineLevel="2" x14ac:dyDescent="0.35">
      <c r="A7007" s="11">
        <v>43812</v>
      </c>
      <c r="B7007" t="s">
        <v>1547</v>
      </c>
      <c r="C7007" s="5">
        <v>145.94999999999999</v>
      </c>
      <c r="D7007" s="25" t="str">
        <f t="shared" si="110"/>
        <v/>
      </c>
      <c r="E7007" t="s">
        <v>79</v>
      </c>
    </row>
    <row r="7008" spans="1:5" outlineLevel="1" x14ac:dyDescent="0.35">
      <c r="A7008" s="24">
        <f>A7007</f>
        <v>43812</v>
      </c>
      <c r="B7008" s="24" t="str">
        <f>B7007</f>
        <v>SARGENT WELCH</v>
      </c>
      <c r="C7008" s="25">
        <f>SUBTOTAL(9,C7007:C7007)</f>
        <v>145.94999999999999</v>
      </c>
      <c r="D7008" s="25" t="str">
        <f t="shared" si="110"/>
        <v>TOTAL</v>
      </c>
    </row>
    <row r="7009" spans="1:5" outlineLevel="2" x14ac:dyDescent="0.35">
      <c r="A7009" s="11">
        <v>43812</v>
      </c>
      <c r="B7009" t="s">
        <v>1196</v>
      </c>
      <c r="C7009" s="5">
        <v>4277</v>
      </c>
      <c r="D7009" s="25" t="str">
        <f t="shared" si="110"/>
        <v/>
      </c>
      <c r="E7009" t="s">
        <v>77</v>
      </c>
    </row>
    <row r="7010" spans="1:5" outlineLevel="1" x14ac:dyDescent="0.35">
      <c r="A7010" s="24">
        <f>A7009</f>
        <v>43812</v>
      </c>
      <c r="B7010" s="24" t="str">
        <f>B7009</f>
        <v>WAGEWORKS INC</v>
      </c>
      <c r="C7010" s="25">
        <f>SUBTOTAL(9,C7009:C7009)</f>
        <v>4277</v>
      </c>
      <c r="D7010" s="25" t="str">
        <f t="shared" si="110"/>
        <v>TOTAL</v>
      </c>
    </row>
    <row r="7011" spans="1:5" outlineLevel="2" x14ac:dyDescent="0.35">
      <c r="A7011" s="11">
        <v>43812</v>
      </c>
      <c r="B7011" t="s">
        <v>1548</v>
      </c>
      <c r="C7011" s="5">
        <v>125</v>
      </c>
      <c r="D7011" s="25" t="str">
        <f t="shared" si="110"/>
        <v/>
      </c>
      <c r="E7011" t="s">
        <v>77</v>
      </c>
    </row>
    <row r="7012" spans="1:5" outlineLevel="1" x14ac:dyDescent="0.35">
      <c r="A7012" s="24">
        <f>A7011</f>
        <v>43812</v>
      </c>
      <c r="B7012" s="24" t="str">
        <f>B7011</f>
        <v>ZARIF L WALLACE</v>
      </c>
      <c r="C7012" s="25">
        <f>SUBTOTAL(9,C7011:C7011)</f>
        <v>125</v>
      </c>
      <c r="D7012" s="25" t="str">
        <f t="shared" si="110"/>
        <v>TOTAL</v>
      </c>
    </row>
    <row r="7013" spans="1:5" outlineLevel="2" x14ac:dyDescent="0.35">
      <c r="A7013" s="11">
        <v>43812</v>
      </c>
      <c r="B7013" t="s">
        <v>1549</v>
      </c>
      <c r="C7013" s="5">
        <v>92142.75</v>
      </c>
      <c r="D7013" s="25" t="str">
        <f t="shared" si="110"/>
        <v/>
      </c>
      <c r="E7013" t="s">
        <v>1892</v>
      </c>
    </row>
    <row r="7014" spans="1:5" outlineLevel="1" x14ac:dyDescent="0.35">
      <c r="A7014" s="24">
        <f>A7013</f>
        <v>43812</v>
      </c>
      <c r="B7014" s="24" t="str">
        <f>B7013</f>
        <v>WALLER COUNTY APPRAISAL DISTRICT</v>
      </c>
      <c r="C7014" s="25">
        <f>SUBTOTAL(9,C7013:C7013)</f>
        <v>92142.75</v>
      </c>
      <c r="D7014" s="25" t="str">
        <f t="shared" si="110"/>
        <v>TOTAL</v>
      </c>
    </row>
    <row r="7015" spans="1:5" outlineLevel="2" x14ac:dyDescent="0.35">
      <c r="A7015" s="11">
        <v>43812</v>
      </c>
      <c r="B7015" t="s">
        <v>1550</v>
      </c>
      <c r="C7015" s="5">
        <v>577.5</v>
      </c>
      <c r="D7015" s="25" t="str">
        <f t="shared" si="110"/>
        <v/>
      </c>
      <c r="E7015" t="s">
        <v>79</v>
      </c>
    </row>
    <row r="7016" spans="1:5" outlineLevel="1" x14ac:dyDescent="0.35">
      <c r="A7016" s="24">
        <f>A7015</f>
        <v>43812</v>
      </c>
      <c r="B7016" s="24" t="str">
        <f>B7015</f>
        <v>BEST EMBROIDERY SERVICES OF TX</v>
      </c>
      <c r="C7016" s="25">
        <f>SUBTOTAL(9,C7015:C7015)</f>
        <v>577.5</v>
      </c>
      <c r="D7016" s="25" t="str">
        <f t="shared" si="110"/>
        <v>TOTAL</v>
      </c>
    </row>
    <row r="7017" spans="1:5" outlineLevel="2" x14ac:dyDescent="0.35">
      <c r="A7017" s="11">
        <v>43812</v>
      </c>
      <c r="B7017" t="s">
        <v>1551</v>
      </c>
      <c r="C7017" s="5">
        <v>35</v>
      </c>
      <c r="D7017" s="25" t="str">
        <f t="shared" si="110"/>
        <v/>
      </c>
      <c r="E7017" t="s">
        <v>89</v>
      </c>
    </row>
    <row r="7018" spans="1:5" outlineLevel="2" x14ac:dyDescent="0.35">
      <c r="A7018" s="11">
        <v>43812</v>
      </c>
      <c r="B7018" t="s">
        <v>1551</v>
      </c>
      <c r="C7018" s="5">
        <v>858.75</v>
      </c>
      <c r="D7018" s="25" t="str">
        <f t="shared" si="110"/>
        <v/>
      </c>
      <c r="E7018" t="s">
        <v>89</v>
      </c>
    </row>
    <row r="7019" spans="1:5" outlineLevel="1" x14ac:dyDescent="0.35">
      <c r="A7019" s="24">
        <f>A7018</f>
        <v>43812</v>
      </c>
      <c r="B7019" s="24" t="str">
        <f>B7018</f>
        <v>KATY TROPHIES AND AWARDS</v>
      </c>
      <c r="C7019" s="25">
        <f>SUBTOTAL(9,C7017:C7018)</f>
        <v>893.75</v>
      </c>
      <c r="D7019" s="25" t="str">
        <f t="shared" si="110"/>
        <v>TOTAL</v>
      </c>
    </row>
    <row r="7020" spans="1:5" outlineLevel="2" x14ac:dyDescent="0.35">
      <c r="A7020" s="11">
        <v>43812</v>
      </c>
      <c r="B7020" t="s">
        <v>840</v>
      </c>
      <c r="C7020" s="5">
        <v>125</v>
      </c>
      <c r="D7020" s="25" t="str">
        <f t="shared" si="110"/>
        <v/>
      </c>
      <c r="E7020" t="s">
        <v>77</v>
      </c>
    </row>
    <row r="7021" spans="1:5" outlineLevel="2" x14ac:dyDescent="0.35">
      <c r="A7021" s="11">
        <v>43812</v>
      </c>
      <c r="B7021" t="s">
        <v>840</v>
      </c>
      <c r="C7021" s="5">
        <v>125</v>
      </c>
      <c r="D7021" s="25" t="str">
        <f t="shared" si="110"/>
        <v/>
      </c>
      <c r="E7021" t="s">
        <v>77</v>
      </c>
    </row>
    <row r="7022" spans="1:5" outlineLevel="1" x14ac:dyDescent="0.35">
      <c r="A7022" s="24">
        <f>A7021</f>
        <v>43812</v>
      </c>
      <c r="B7022" s="24" t="str">
        <f>B7021</f>
        <v>JAMES C WARD</v>
      </c>
      <c r="C7022" s="25">
        <f>SUBTOTAL(9,C7020:C7021)</f>
        <v>250</v>
      </c>
      <c r="D7022" s="25" t="str">
        <f t="shared" si="110"/>
        <v>TOTAL</v>
      </c>
    </row>
    <row r="7023" spans="1:5" outlineLevel="2" x14ac:dyDescent="0.35">
      <c r="A7023" s="11">
        <v>43812</v>
      </c>
      <c r="B7023" t="s">
        <v>192</v>
      </c>
      <c r="C7023" s="5">
        <v>7012.68</v>
      </c>
      <c r="D7023" s="25" t="str">
        <f t="shared" si="110"/>
        <v/>
      </c>
      <c r="E7023" t="s">
        <v>100</v>
      </c>
    </row>
    <row r="7024" spans="1:5" outlineLevel="1" x14ac:dyDescent="0.35">
      <c r="A7024" s="24">
        <f>A7023</f>
        <v>43812</v>
      </c>
      <c r="B7024" s="24" t="str">
        <f>B7023</f>
        <v>WEST HARRIS CTY REGIONAL WTR AUTH</v>
      </c>
      <c r="C7024" s="25">
        <f>SUBTOTAL(9,C7023:C7023)</f>
        <v>7012.68</v>
      </c>
      <c r="D7024" s="25" t="str">
        <f t="shared" si="110"/>
        <v>TOTAL</v>
      </c>
    </row>
    <row r="7025" spans="1:5" outlineLevel="2" x14ac:dyDescent="0.35">
      <c r="A7025" s="11">
        <v>43812</v>
      </c>
      <c r="B7025" t="s">
        <v>159</v>
      </c>
      <c r="C7025" s="5">
        <v>1306.6500000000001</v>
      </c>
      <c r="D7025" s="25" t="str">
        <f t="shared" si="110"/>
        <v/>
      </c>
      <c r="E7025" t="s">
        <v>100</v>
      </c>
    </row>
    <row r="7026" spans="1:5" outlineLevel="2" x14ac:dyDescent="0.35">
      <c r="A7026" s="11">
        <v>43812</v>
      </c>
      <c r="B7026" t="s">
        <v>159</v>
      </c>
      <c r="C7026" s="5">
        <v>100</v>
      </c>
      <c r="D7026" s="25" t="str">
        <f t="shared" si="110"/>
        <v/>
      </c>
      <c r="E7026" t="s">
        <v>100</v>
      </c>
    </row>
    <row r="7027" spans="1:5" outlineLevel="1" x14ac:dyDescent="0.35">
      <c r="A7027" s="24">
        <f>A7026</f>
        <v>43812</v>
      </c>
      <c r="B7027" s="24" t="str">
        <f>B7026</f>
        <v>WEST HARRIS COUNTY MUD 17</v>
      </c>
      <c r="C7027" s="25">
        <f>SUBTOTAL(9,C7025:C7026)</f>
        <v>1406.65</v>
      </c>
      <c r="D7027" s="25" t="str">
        <f t="shared" si="110"/>
        <v>TOTAL</v>
      </c>
    </row>
    <row r="7028" spans="1:5" outlineLevel="2" x14ac:dyDescent="0.35">
      <c r="A7028" s="11">
        <v>43812</v>
      </c>
      <c r="B7028" t="s">
        <v>58</v>
      </c>
      <c r="C7028" s="5">
        <v>818.99</v>
      </c>
      <c r="D7028" s="25" t="str">
        <f t="shared" si="110"/>
        <v/>
      </c>
      <c r="E7028" t="s">
        <v>100</v>
      </c>
    </row>
    <row r="7029" spans="1:5" outlineLevel="2" x14ac:dyDescent="0.35">
      <c r="A7029" s="11">
        <v>43812</v>
      </c>
      <c r="B7029" t="s">
        <v>58</v>
      </c>
      <c r="C7029" s="5">
        <v>443.22</v>
      </c>
      <c r="D7029" s="25" t="str">
        <f t="shared" si="110"/>
        <v/>
      </c>
      <c r="E7029" t="s">
        <v>100</v>
      </c>
    </row>
    <row r="7030" spans="1:5" outlineLevel="1" x14ac:dyDescent="0.35">
      <c r="A7030" s="24">
        <f>A7029</f>
        <v>43812</v>
      </c>
      <c r="B7030" s="24" t="str">
        <f>B7029</f>
        <v>WEST MEMORIAL MUD</v>
      </c>
      <c r="C7030" s="25">
        <f>SUBTOTAL(9,C7028:C7029)</f>
        <v>1262.21</v>
      </c>
      <c r="D7030" s="25" t="str">
        <f t="shared" si="110"/>
        <v>TOTAL</v>
      </c>
    </row>
    <row r="7031" spans="1:5" outlineLevel="2" x14ac:dyDescent="0.35">
      <c r="A7031" s="11">
        <v>43812</v>
      </c>
      <c r="B7031" t="s">
        <v>1199</v>
      </c>
      <c r="C7031" s="5">
        <v>956.25</v>
      </c>
      <c r="D7031" s="25" t="str">
        <f t="shared" si="110"/>
        <v/>
      </c>
      <c r="E7031" t="s">
        <v>79</v>
      </c>
    </row>
    <row r="7032" spans="1:5" outlineLevel="2" x14ac:dyDescent="0.35">
      <c r="A7032" s="11">
        <v>43812</v>
      </c>
      <c r="B7032" t="s">
        <v>1199</v>
      </c>
      <c r="C7032" s="5">
        <v>14.09</v>
      </c>
      <c r="D7032" s="25" t="str">
        <f t="shared" si="110"/>
        <v/>
      </c>
      <c r="E7032" t="s">
        <v>79</v>
      </c>
    </row>
    <row r="7033" spans="1:5" outlineLevel="2" x14ac:dyDescent="0.35">
      <c r="A7033" s="11">
        <v>43812</v>
      </c>
      <c r="B7033" t="s">
        <v>1199</v>
      </c>
      <c r="C7033" s="5">
        <v>815.73</v>
      </c>
      <c r="D7033" s="25" t="str">
        <f t="shared" si="110"/>
        <v/>
      </c>
      <c r="E7033" t="s">
        <v>79</v>
      </c>
    </row>
    <row r="7034" spans="1:5" outlineLevel="2" x14ac:dyDescent="0.35">
      <c r="A7034" s="11">
        <v>43812</v>
      </c>
      <c r="B7034" t="s">
        <v>1199</v>
      </c>
      <c r="C7034" s="5">
        <v>17.100000000000001</v>
      </c>
      <c r="D7034" s="25" t="str">
        <f t="shared" si="110"/>
        <v/>
      </c>
      <c r="E7034" t="s">
        <v>79</v>
      </c>
    </row>
    <row r="7035" spans="1:5" outlineLevel="1" x14ac:dyDescent="0.35">
      <c r="A7035" s="24">
        <f>A7034</f>
        <v>43812</v>
      </c>
      <c r="B7035" s="24" t="str">
        <f>B7034</f>
        <v>WEST MUSIC COMPANY INC</v>
      </c>
      <c r="C7035" s="25">
        <f>SUBTOTAL(9,C7031:C7034)</f>
        <v>1803.17</v>
      </c>
      <c r="D7035" s="25" t="str">
        <f t="shared" si="110"/>
        <v>TOTAL</v>
      </c>
    </row>
    <row r="7036" spans="1:5" outlineLevel="2" x14ac:dyDescent="0.35">
      <c r="A7036" s="11">
        <v>43812</v>
      </c>
      <c r="B7036" t="s">
        <v>1200</v>
      </c>
      <c r="C7036" s="5">
        <v>353.75</v>
      </c>
      <c r="D7036" s="25" t="str">
        <f t="shared" si="110"/>
        <v/>
      </c>
      <c r="E7036" t="s">
        <v>93</v>
      </c>
    </row>
    <row r="7037" spans="1:5" outlineLevel="1" x14ac:dyDescent="0.35">
      <c r="A7037" s="24">
        <f>A7036</f>
        <v>43812</v>
      </c>
      <c r="B7037" s="24" t="str">
        <f>B7036</f>
        <v>WHATS POPPIN POPCORN LLC</v>
      </c>
      <c r="C7037" s="25">
        <f>SUBTOTAL(9,C7036:C7036)</f>
        <v>353.75</v>
      </c>
      <c r="D7037" s="25" t="str">
        <f t="shared" si="110"/>
        <v>TOTAL</v>
      </c>
    </row>
    <row r="7038" spans="1:5" outlineLevel="2" x14ac:dyDescent="0.35">
      <c r="A7038" s="11">
        <v>43812</v>
      </c>
      <c r="B7038" t="s">
        <v>1200</v>
      </c>
      <c r="C7038" s="5">
        <v>154.75</v>
      </c>
      <c r="D7038" s="25" t="str">
        <f t="shared" si="110"/>
        <v/>
      </c>
      <c r="E7038" t="s">
        <v>93</v>
      </c>
    </row>
    <row r="7039" spans="1:5" outlineLevel="1" x14ac:dyDescent="0.35">
      <c r="A7039" s="24">
        <f>A7038</f>
        <v>43812</v>
      </c>
      <c r="B7039" s="24" t="str">
        <f>B7038</f>
        <v>WHATS POPPIN POPCORN LLC</v>
      </c>
      <c r="C7039" s="25">
        <f>SUBTOTAL(9,C7038:C7038)</f>
        <v>154.75</v>
      </c>
      <c r="D7039" s="25" t="str">
        <f t="shared" si="110"/>
        <v>TOTAL</v>
      </c>
    </row>
    <row r="7040" spans="1:5" outlineLevel="2" x14ac:dyDescent="0.35">
      <c r="A7040" s="11">
        <v>43812</v>
      </c>
      <c r="B7040" t="s">
        <v>1200</v>
      </c>
      <c r="C7040" s="5">
        <v>195</v>
      </c>
      <c r="D7040" s="25" t="str">
        <f t="shared" si="110"/>
        <v/>
      </c>
      <c r="E7040" t="s">
        <v>79</v>
      </c>
    </row>
    <row r="7041" spans="1:5" outlineLevel="1" x14ac:dyDescent="0.35">
      <c r="A7041" s="24">
        <f>A7040</f>
        <v>43812</v>
      </c>
      <c r="B7041" s="24" t="str">
        <f>B7040</f>
        <v>WHATS POPPIN POPCORN LLC</v>
      </c>
      <c r="C7041" s="25">
        <f>SUBTOTAL(9,C7040:C7040)</f>
        <v>195</v>
      </c>
      <c r="D7041" s="25" t="str">
        <f t="shared" si="110"/>
        <v>TOTAL</v>
      </c>
    </row>
    <row r="7042" spans="1:5" outlineLevel="2" x14ac:dyDescent="0.35">
      <c r="A7042" s="11">
        <v>43812</v>
      </c>
      <c r="B7042" t="s">
        <v>1552</v>
      </c>
      <c r="C7042" s="5">
        <v>125</v>
      </c>
      <c r="D7042" s="25" t="str">
        <f t="shared" si="110"/>
        <v/>
      </c>
      <c r="E7042" t="s">
        <v>77</v>
      </c>
    </row>
    <row r="7043" spans="1:5" outlineLevel="1" x14ac:dyDescent="0.35">
      <c r="A7043" s="24">
        <f>A7042</f>
        <v>43812</v>
      </c>
      <c r="B7043" s="24" t="str">
        <f>B7042</f>
        <v>ELBERT WILLIAMS</v>
      </c>
      <c r="C7043" s="25">
        <f>SUBTOTAL(9,C7042:C7042)</f>
        <v>125</v>
      </c>
      <c r="D7043" s="25" t="str">
        <f t="shared" si="110"/>
        <v>TOTAL</v>
      </c>
    </row>
    <row r="7044" spans="1:5" outlineLevel="2" x14ac:dyDescent="0.35">
      <c r="A7044" s="11">
        <v>43812</v>
      </c>
      <c r="B7044" t="s">
        <v>1553</v>
      </c>
      <c r="C7044" s="5">
        <v>100</v>
      </c>
      <c r="D7044" s="25" t="str">
        <f t="shared" si="110"/>
        <v/>
      </c>
      <c r="E7044" t="s">
        <v>79</v>
      </c>
    </row>
    <row r="7045" spans="1:5" outlineLevel="1" x14ac:dyDescent="0.35">
      <c r="A7045" s="24">
        <f>A7044</f>
        <v>43812</v>
      </c>
      <c r="B7045" s="24" t="str">
        <f>B7044</f>
        <v>GENE WILLIAMS</v>
      </c>
      <c r="C7045" s="25">
        <f>SUBTOTAL(9,C7044:C7044)</f>
        <v>100</v>
      </c>
      <c r="D7045" s="25" t="str">
        <f t="shared" si="110"/>
        <v>TOTAL</v>
      </c>
    </row>
    <row r="7046" spans="1:5" outlineLevel="2" x14ac:dyDescent="0.35">
      <c r="A7046" s="11">
        <v>43812</v>
      </c>
      <c r="B7046" t="s">
        <v>1554</v>
      </c>
      <c r="C7046" s="5">
        <v>125</v>
      </c>
      <c r="D7046" s="25" t="str">
        <f t="shared" si="110"/>
        <v/>
      </c>
      <c r="E7046" t="s">
        <v>77</v>
      </c>
    </row>
    <row r="7047" spans="1:5" outlineLevel="1" x14ac:dyDescent="0.35">
      <c r="A7047" s="24">
        <f>A7046</f>
        <v>43812</v>
      </c>
      <c r="B7047" s="24" t="str">
        <f>B7046</f>
        <v>LEAH SOLIS</v>
      </c>
      <c r="C7047" s="25">
        <f>SUBTOTAL(9,C7046:C7046)</f>
        <v>125</v>
      </c>
      <c r="D7047" s="25" t="str">
        <f t="shared" si="110"/>
        <v>TOTAL</v>
      </c>
    </row>
    <row r="7048" spans="1:5" outlineLevel="2" x14ac:dyDescent="0.35">
      <c r="A7048" s="11">
        <v>43812</v>
      </c>
      <c r="B7048" t="s">
        <v>1203</v>
      </c>
      <c r="C7048" s="5">
        <v>125</v>
      </c>
      <c r="D7048" s="25" t="str">
        <f t="shared" si="110"/>
        <v/>
      </c>
      <c r="E7048" t="s">
        <v>77</v>
      </c>
    </row>
    <row r="7049" spans="1:5" outlineLevel="2" x14ac:dyDescent="0.35">
      <c r="A7049" s="11">
        <v>43812</v>
      </c>
      <c r="B7049" t="s">
        <v>1203</v>
      </c>
      <c r="C7049" s="5">
        <v>125</v>
      </c>
      <c r="D7049" s="25" t="str">
        <f t="shared" si="110"/>
        <v/>
      </c>
      <c r="E7049" t="s">
        <v>77</v>
      </c>
    </row>
    <row r="7050" spans="1:5" outlineLevel="1" x14ac:dyDescent="0.35">
      <c r="A7050" s="24">
        <f>A7049</f>
        <v>43812</v>
      </c>
      <c r="B7050" s="24" t="str">
        <f>B7049</f>
        <v>TROY D WILLIAMS</v>
      </c>
      <c r="C7050" s="25">
        <f>SUBTOTAL(9,C7048:C7049)</f>
        <v>250</v>
      </c>
      <c r="D7050" s="25" t="str">
        <f t="shared" si="110"/>
        <v>TOTAL</v>
      </c>
    </row>
    <row r="7051" spans="1:5" outlineLevel="2" x14ac:dyDescent="0.35">
      <c r="A7051" s="11">
        <v>43812</v>
      </c>
      <c r="B7051" t="s">
        <v>1555</v>
      </c>
      <c r="C7051" s="5">
        <v>3520</v>
      </c>
      <c r="D7051" s="25" t="str">
        <f t="shared" si="110"/>
        <v/>
      </c>
      <c r="E7051" t="s">
        <v>99</v>
      </c>
    </row>
    <row r="7052" spans="1:5" outlineLevel="1" x14ac:dyDescent="0.35">
      <c r="A7052" s="24">
        <f>A7051</f>
        <v>43812</v>
      </c>
      <c r="B7052" s="24" t="str">
        <f>B7051</f>
        <v>WILLOW FORK COUNTRY CLUB</v>
      </c>
      <c r="C7052" s="25">
        <f>SUBTOTAL(9,C7051:C7051)</f>
        <v>3520</v>
      </c>
      <c r="D7052" s="25" t="str">
        <f t="shared" si="110"/>
        <v>TOTAL</v>
      </c>
    </row>
    <row r="7053" spans="1:5" outlineLevel="2" x14ac:dyDescent="0.35">
      <c r="A7053" s="11">
        <v>43812</v>
      </c>
      <c r="B7053" t="s">
        <v>1556</v>
      </c>
      <c r="C7053" s="5">
        <v>135</v>
      </c>
      <c r="D7053" s="25" t="str">
        <f t="shared" si="110"/>
        <v/>
      </c>
      <c r="E7053" t="s">
        <v>77</v>
      </c>
    </row>
    <row r="7054" spans="1:5" outlineLevel="2" x14ac:dyDescent="0.35">
      <c r="A7054" s="11">
        <v>43812</v>
      </c>
      <c r="B7054" t="s">
        <v>1556</v>
      </c>
      <c r="C7054" s="5">
        <v>135</v>
      </c>
      <c r="D7054" s="25" t="str">
        <f t="shared" si="110"/>
        <v/>
      </c>
      <c r="E7054" t="s">
        <v>77</v>
      </c>
    </row>
    <row r="7055" spans="1:5" outlineLevel="1" x14ac:dyDescent="0.35">
      <c r="A7055" s="24">
        <f>A7054</f>
        <v>43812</v>
      </c>
      <c r="B7055" s="24" t="str">
        <f>B7054</f>
        <v>ADRIAN WILSON</v>
      </c>
      <c r="C7055" s="25">
        <f>SUBTOTAL(9,C7053:C7054)</f>
        <v>270</v>
      </c>
      <c r="D7055" s="25" t="str">
        <f t="shared" si="110"/>
        <v>TOTAL</v>
      </c>
    </row>
    <row r="7056" spans="1:5" outlineLevel="2" x14ac:dyDescent="0.35">
      <c r="A7056" s="11">
        <v>43812</v>
      </c>
      <c r="B7056" t="s">
        <v>1557</v>
      </c>
      <c r="C7056" s="5">
        <v>135</v>
      </c>
      <c r="D7056" s="25" t="str">
        <f t="shared" si="110"/>
        <v/>
      </c>
      <c r="E7056" t="s">
        <v>77</v>
      </c>
    </row>
    <row r="7057" spans="1:5" outlineLevel="1" x14ac:dyDescent="0.35">
      <c r="A7057" s="24">
        <f>A7056</f>
        <v>43812</v>
      </c>
      <c r="B7057" s="24" t="str">
        <f>B7056</f>
        <v>TEANNA WILSON</v>
      </c>
      <c r="C7057" s="25">
        <f>SUBTOTAL(9,C7056:C7056)</f>
        <v>135</v>
      </c>
      <c r="D7057" s="25" t="str">
        <f t="shared" si="110"/>
        <v>TOTAL</v>
      </c>
    </row>
    <row r="7058" spans="1:5" outlineLevel="2" x14ac:dyDescent="0.35">
      <c r="A7058" s="11">
        <v>43812</v>
      </c>
      <c r="B7058" t="s">
        <v>479</v>
      </c>
      <c r="C7058" s="5">
        <v>85</v>
      </c>
      <c r="D7058" s="25" t="str">
        <f t="shared" si="110"/>
        <v/>
      </c>
      <c r="E7058" t="s">
        <v>77</v>
      </c>
    </row>
    <row r="7059" spans="1:5" outlineLevel="1" x14ac:dyDescent="0.35">
      <c r="A7059" s="24">
        <f>A7058</f>
        <v>43812</v>
      </c>
      <c r="B7059" s="24" t="str">
        <f>B7058</f>
        <v>MARVIN WINGERTER</v>
      </c>
      <c r="C7059" s="25">
        <f>SUBTOTAL(9,C7058:C7058)</f>
        <v>85</v>
      </c>
      <c r="D7059" s="25" t="str">
        <f t="shared" si="110"/>
        <v>TOTAL</v>
      </c>
    </row>
    <row r="7060" spans="1:5" outlineLevel="2" x14ac:dyDescent="0.35">
      <c r="A7060" s="11">
        <v>43812</v>
      </c>
      <c r="B7060" t="s">
        <v>1206</v>
      </c>
      <c r="C7060" s="5">
        <v>7192.4</v>
      </c>
      <c r="D7060" s="25" t="str">
        <f t="shared" si="110"/>
        <v/>
      </c>
      <c r="E7060" t="s">
        <v>481</v>
      </c>
    </row>
    <row r="7061" spans="1:5" outlineLevel="1" x14ac:dyDescent="0.35">
      <c r="A7061" s="24">
        <f>A7060</f>
        <v>43812</v>
      </c>
      <c r="B7061" s="24" t="str">
        <f>B7060</f>
        <v>WYLIE &amp; SON INC</v>
      </c>
      <c r="C7061" s="25">
        <f>SUBTOTAL(9,C7060:C7060)</f>
        <v>7192.4</v>
      </c>
      <c r="D7061" s="25" t="str">
        <f t="shared" si="110"/>
        <v>TOTAL</v>
      </c>
    </row>
    <row r="7062" spans="1:5" outlineLevel="2" x14ac:dyDescent="0.35">
      <c r="A7062" s="11">
        <v>43812</v>
      </c>
      <c r="B7062" t="s">
        <v>541</v>
      </c>
      <c r="C7062" s="5">
        <v>150</v>
      </c>
      <c r="D7062" s="25" t="str">
        <f t="shared" ref="D7062:D7125" si="111">IF(E7062="","TOTAL","")</f>
        <v/>
      </c>
      <c r="E7062" t="s">
        <v>77</v>
      </c>
    </row>
    <row r="7063" spans="1:5" outlineLevel="1" x14ac:dyDescent="0.35">
      <c r="A7063" s="24">
        <f>A7062</f>
        <v>43812</v>
      </c>
      <c r="B7063" s="24" t="str">
        <f>B7062</f>
        <v>STEVEN ZEIG</v>
      </c>
      <c r="C7063" s="25">
        <f>SUBTOTAL(9,C7062:C7062)</f>
        <v>150</v>
      </c>
      <c r="D7063" s="25" t="str">
        <f t="shared" si="111"/>
        <v>TOTAL</v>
      </c>
    </row>
    <row r="7064" spans="1:5" outlineLevel="2" x14ac:dyDescent="0.35">
      <c r="A7064" s="11">
        <v>43819</v>
      </c>
      <c r="B7064" t="s">
        <v>1558</v>
      </c>
      <c r="C7064" s="5">
        <v>170</v>
      </c>
      <c r="D7064" s="25" t="str">
        <f t="shared" si="111"/>
        <v/>
      </c>
      <c r="E7064" t="s">
        <v>379</v>
      </c>
    </row>
    <row r="7065" spans="1:5" outlineLevel="1" x14ac:dyDescent="0.35">
      <c r="A7065" s="24">
        <f>A7064</f>
        <v>43819</v>
      </c>
      <c r="B7065" s="24" t="str">
        <f>B7064</f>
        <v>THE CHURCH OF GRACE FELLOWSHIP</v>
      </c>
      <c r="C7065" s="25">
        <f>SUBTOTAL(9,C7064:C7064)</f>
        <v>170</v>
      </c>
      <c r="D7065" s="25" t="str">
        <f t="shared" si="111"/>
        <v>TOTAL</v>
      </c>
    </row>
    <row r="7066" spans="1:5" outlineLevel="2" x14ac:dyDescent="0.35">
      <c r="A7066" s="11">
        <v>43819</v>
      </c>
      <c r="B7066" t="s">
        <v>1559</v>
      </c>
      <c r="C7066" s="5">
        <v>80</v>
      </c>
      <c r="D7066" s="25" t="str">
        <f t="shared" si="111"/>
        <v/>
      </c>
      <c r="E7066" t="s">
        <v>379</v>
      </c>
    </row>
    <row r="7067" spans="1:5" outlineLevel="1" x14ac:dyDescent="0.35">
      <c r="A7067" s="24">
        <f>A7066</f>
        <v>43819</v>
      </c>
      <c r="B7067" s="24" t="str">
        <f>B7066</f>
        <v>TIGER MARTIAL ARTS GROUP</v>
      </c>
      <c r="C7067" s="25">
        <f>SUBTOTAL(9,C7066:C7066)</f>
        <v>80</v>
      </c>
      <c r="D7067" s="25" t="str">
        <f t="shared" si="111"/>
        <v>TOTAL</v>
      </c>
    </row>
    <row r="7068" spans="1:5" outlineLevel="2" x14ac:dyDescent="0.35">
      <c r="A7068" s="11">
        <v>43819</v>
      </c>
      <c r="B7068" t="s">
        <v>1560</v>
      </c>
      <c r="C7068" s="5">
        <v>530</v>
      </c>
      <c r="D7068" s="25" t="str">
        <f t="shared" si="111"/>
        <v/>
      </c>
      <c r="E7068" t="s">
        <v>379</v>
      </c>
    </row>
    <row r="7069" spans="1:5" outlineLevel="1" x14ac:dyDescent="0.35">
      <c r="A7069" s="24">
        <f>A7068</f>
        <v>43819</v>
      </c>
      <c r="B7069" s="24" t="str">
        <f>B7068</f>
        <v>GO CHURCH</v>
      </c>
      <c r="C7069" s="25">
        <f>SUBTOTAL(9,C7068:C7068)</f>
        <v>530</v>
      </c>
      <c r="D7069" s="25" t="str">
        <f t="shared" si="111"/>
        <v>TOTAL</v>
      </c>
    </row>
    <row r="7070" spans="1:5" outlineLevel="2" x14ac:dyDescent="0.35">
      <c r="A7070" s="11">
        <v>43819</v>
      </c>
      <c r="B7070" t="s">
        <v>1561</v>
      </c>
      <c r="C7070" s="5">
        <v>670</v>
      </c>
      <c r="D7070" s="25" t="str">
        <f t="shared" si="111"/>
        <v/>
      </c>
      <c r="E7070" t="s">
        <v>379</v>
      </c>
    </row>
    <row r="7071" spans="1:5" outlineLevel="1" x14ac:dyDescent="0.35">
      <c r="A7071" s="24">
        <f>A7070</f>
        <v>43819</v>
      </c>
      <c r="B7071" s="24" t="str">
        <f>B7070</f>
        <v>WILLIAM HART BOUNDAS EASTERBY LLP</v>
      </c>
      <c r="C7071" s="25">
        <f>SUBTOTAL(9,C7070:C7070)</f>
        <v>670</v>
      </c>
      <c r="D7071" s="25" t="str">
        <f t="shared" si="111"/>
        <v>TOTAL</v>
      </c>
    </row>
    <row r="7072" spans="1:5" outlineLevel="2" x14ac:dyDescent="0.35">
      <c r="A7072" s="11">
        <v>43819</v>
      </c>
      <c r="B7072" t="s">
        <v>1562</v>
      </c>
      <c r="C7072" s="5">
        <v>370</v>
      </c>
      <c r="D7072" s="25" t="str">
        <f t="shared" si="111"/>
        <v/>
      </c>
      <c r="E7072" t="s">
        <v>379</v>
      </c>
    </row>
    <row r="7073" spans="1:5" outlineLevel="1" x14ac:dyDescent="0.35">
      <c r="A7073" s="24">
        <f>A7072</f>
        <v>43819</v>
      </c>
      <c r="B7073" s="24" t="str">
        <f>B7072</f>
        <v>NEXT LEVEL MINISTRIES</v>
      </c>
      <c r="C7073" s="25">
        <f>SUBTOTAL(9,C7072:C7072)</f>
        <v>370</v>
      </c>
      <c r="D7073" s="25" t="str">
        <f t="shared" si="111"/>
        <v>TOTAL</v>
      </c>
    </row>
    <row r="7074" spans="1:5" outlineLevel="2" x14ac:dyDescent="0.35">
      <c r="A7074" s="11">
        <v>43819</v>
      </c>
      <c r="B7074" t="s">
        <v>1563</v>
      </c>
      <c r="C7074" s="5">
        <v>14.95</v>
      </c>
      <c r="D7074" s="25" t="str">
        <f t="shared" si="111"/>
        <v/>
      </c>
      <c r="E7074" t="s">
        <v>80</v>
      </c>
    </row>
    <row r="7075" spans="1:5" outlineLevel="1" x14ac:dyDescent="0.35">
      <c r="A7075" s="24">
        <f>A7074</f>
        <v>43819</v>
      </c>
      <c r="B7075" s="24" t="str">
        <f>B7074</f>
        <v>LISAURA LEAL</v>
      </c>
      <c r="C7075" s="25">
        <f>SUBTOTAL(9,C7074:C7074)</f>
        <v>14.95</v>
      </c>
      <c r="D7075" s="25" t="str">
        <f t="shared" si="111"/>
        <v>TOTAL</v>
      </c>
    </row>
    <row r="7076" spans="1:5" outlineLevel="2" x14ac:dyDescent="0.35">
      <c r="A7076" s="11">
        <v>43819</v>
      </c>
      <c r="B7076" t="s">
        <v>1564</v>
      </c>
      <c r="C7076" s="5">
        <v>17.32</v>
      </c>
      <c r="D7076" s="25" t="str">
        <f t="shared" si="111"/>
        <v/>
      </c>
      <c r="E7076" t="s">
        <v>80</v>
      </c>
    </row>
    <row r="7077" spans="1:5" outlineLevel="1" x14ac:dyDescent="0.35">
      <c r="A7077" s="24">
        <f>A7076</f>
        <v>43819</v>
      </c>
      <c r="B7077" s="24" t="str">
        <f>B7076</f>
        <v>ANTHONY SALEM</v>
      </c>
      <c r="C7077" s="25">
        <f>SUBTOTAL(9,C7076:C7076)</f>
        <v>17.32</v>
      </c>
      <c r="D7077" s="25" t="str">
        <f t="shared" si="111"/>
        <v>TOTAL</v>
      </c>
    </row>
    <row r="7078" spans="1:5" outlineLevel="2" x14ac:dyDescent="0.35">
      <c r="A7078" s="11">
        <v>43819</v>
      </c>
      <c r="B7078" t="s">
        <v>1565</v>
      </c>
      <c r="C7078" s="5">
        <v>11.05</v>
      </c>
      <c r="D7078" s="25" t="str">
        <f t="shared" si="111"/>
        <v/>
      </c>
      <c r="E7078" t="s">
        <v>80</v>
      </c>
    </row>
    <row r="7079" spans="1:5" outlineLevel="1" x14ac:dyDescent="0.35">
      <c r="A7079" s="24">
        <f>A7078</f>
        <v>43819</v>
      </c>
      <c r="B7079" s="24" t="str">
        <f>B7078</f>
        <v>JULIE LY</v>
      </c>
      <c r="C7079" s="25">
        <f>SUBTOTAL(9,C7078:C7078)</f>
        <v>11.05</v>
      </c>
      <c r="D7079" s="25" t="str">
        <f t="shared" si="111"/>
        <v>TOTAL</v>
      </c>
    </row>
    <row r="7080" spans="1:5" outlineLevel="2" x14ac:dyDescent="0.35">
      <c r="A7080" s="11">
        <v>43819</v>
      </c>
      <c r="B7080" t="s">
        <v>1566</v>
      </c>
      <c r="C7080" s="5">
        <v>17.64</v>
      </c>
      <c r="D7080" s="25" t="str">
        <f t="shared" si="111"/>
        <v/>
      </c>
      <c r="E7080" t="s">
        <v>80</v>
      </c>
    </row>
    <row r="7081" spans="1:5" outlineLevel="1" x14ac:dyDescent="0.35">
      <c r="A7081" s="24">
        <f>A7080</f>
        <v>43819</v>
      </c>
      <c r="B7081" s="24" t="str">
        <f>B7080</f>
        <v>XIANGDONG WU</v>
      </c>
      <c r="C7081" s="25">
        <f>SUBTOTAL(9,C7080:C7080)</f>
        <v>17.64</v>
      </c>
      <c r="D7081" s="25" t="str">
        <f t="shared" si="111"/>
        <v>TOTAL</v>
      </c>
    </row>
    <row r="7082" spans="1:5" outlineLevel="2" x14ac:dyDescent="0.35">
      <c r="A7082" s="11">
        <v>43819</v>
      </c>
      <c r="B7082" t="s">
        <v>718</v>
      </c>
      <c r="C7082" s="5">
        <v>92.5</v>
      </c>
      <c r="D7082" s="25" t="str">
        <f t="shared" si="111"/>
        <v/>
      </c>
      <c r="E7082" t="s">
        <v>89</v>
      </c>
    </row>
    <row r="7083" spans="1:5" outlineLevel="1" x14ac:dyDescent="0.35">
      <c r="A7083" s="24">
        <f>A7082</f>
        <v>43819</v>
      </c>
      <c r="B7083" s="24" t="str">
        <f>B7082</f>
        <v>JERSEY MIKE'S SUBS</v>
      </c>
      <c r="C7083" s="25">
        <f>SUBTOTAL(9,C7082:C7082)</f>
        <v>92.5</v>
      </c>
      <c r="D7083" s="25" t="str">
        <f t="shared" si="111"/>
        <v>TOTAL</v>
      </c>
    </row>
    <row r="7084" spans="1:5" outlineLevel="2" x14ac:dyDescent="0.35">
      <c r="A7084" s="11">
        <v>43819</v>
      </c>
      <c r="B7084" t="s">
        <v>313</v>
      </c>
      <c r="C7084" s="5">
        <v>587.23</v>
      </c>
      <c r="D7084" s="25" t="str">
        <f t="shared" si="111"/>
        <v/>
      </c>
      <c r="E7084" t="s">
        <v>1894</v>
      </c>
    </row>
    <row r="7085" spans="1:5" outlineLevel="1" x14ac:dyDescent="0.35">
      <c r="A7085" s="24">
        <f>A7084</f>
        <v>43819</v>
      </c>
      <c r="B7085" s="24" t="str">
        <f>B7084</f>
        <v>TEXAS EDUCATION AGENCY</v>
      </c>
      <c r="C7085" s="25">
        <f>SUBTOTAL(9,C7084:C7084)</f>
        <v>587.23</v>
      </c>
      <c r="D7085" s="25" t="str">
        <f t="shared" si="111"/>
        <v>TOTAL</v>
      </c>
    </row>
    <row r="7086" spans="1:5" outlineLevel="2" x14ac:dyDescent="0.35">
      <c r="A7086" s="11">
        <v>43819</v>
      </c>
      <c r="B7086" t="s">
        <v>1567</v>
      </c>
      <c r="C7086" s="5">
        <v>270</v>
      </c>
      <c r="D7086" s="25" t="str">
        <f t="shared" si="111"/>
        <v/>
      </c>
      <c r="E7086" t="s">
        <v>82</v>
      </c>
    </row>
    <row r="7087" spans="1:5" outlineLevel="1" x14ac:dyDescent="0.35">
      <c r="A7087" s="24">
        <f>A7086</f>
        <v>43819</v>
      </c>
      <c r="B7087" s="24" t="str">
        <f>B7086</f>
        <v>RIYAD THIAB</v>
      </c>
      <c r="C7087" s="25">
        <f>SUBTOTAL(9,C7086:C7086)</f>
        <v>270</v>
      </c>
      <c r="D7087" s="25" t="str">
        <f t="shared" si="111"/>
        <v>TOTAL</v>
      </c>
    </row>
    <row r="7088" spans="1:5" outlineLevel="2" x14ac:dyDescent="0.35">
      <c r="A7088" s="11">
        <v>43819</v>
      </c>
      <c r="B7088" t="s">
        <v>862</v>
      </c>
      <c r="C7088" s="5">
        <v>1394.34</v>
      </c>
      <c r="D7088" s="25" t="str">
        <f t="shared" si="111"/>
        <v/>
      </c>
      <c r="E7088" t="s">
        <v>1888</v>
      </c>
    </row>
    <row r="7089" spans="1:5" outlineLevel="1" x14ac:dyDescent="0.35">
      <c r="A7089" s="24">
        <f>A7088</f>
        <v>43819</v>
      </c>
      <c r="B7089" s="24" t="str">
        <f>B7088</f>
        <v>VALERIE VICTORIA MARSIGNE</v>
      </c>
      <c r="C7089" s="25">
        <f>SUBTOTAL(9,C7088:C7088)</f>
        <v>1394.34</v>
      </c>
      <c r="D7089" s="25" t="str">
        <f t="shared" si="111"/>
        <v>TOTAL</v>
      </c>
    </row>
    <row r="7090" spans="1:5" outlineLevel="2" x14ac:dyDescent="0.35">
      <c r="A7090" s="11">
        <v>43819</v>
      </c>
      <c r="B7090" t="s">
        <v>1568</v>
      </c>
      <c r="C7090" s="5">
        <v>55.75</v>
      </c>
      <c r="D7090" s="25" t="str">
        <f t="shared" si="111"/>
        <v/>
      </c>
      <c r="E7090" t="s">
        <v>198</v>
      </c>
    </row>
    <row r="7091" spans="1:5" outlineLevel="1" x14ac:dyDescent="0.35">
      <c r="A7091" s="24">
        <f>A7090</f>
        <v>43819</v>
      </c>
      <c r="B7091" s="24" t="str">
        <f>B7090</f>
        <v>MIROSLAVA HERNANDEZ</v>
      </c>
      <c r="C7091" s="25">
        <f>SUBTOTAL(9,C7090:C7090)</f>
        <v>55.75</v>
      </c>
      <c r="D7091" s="25" t="str">
        <f t="shared" si="111"/>
        <v>TOTAL</v>
      </c>
    </row>
    <row r="7092" spans="1:5" outlineLevel="2" x14ac:dyDescent="0.35">
      <c r="A7092" s="11">
        <v>43819</v>
      </c>
      <c r="B7092" t="s">
        <v>862</v>
      </c>
      <c r="C7092" s="5">
        <v>589.91</v>
      </c>
      <c r="D7092" s="25" t="str">
        <f t="shared" si="111"/>
        <v/>
      </c>
      <c r="E7092" t="s">
        <v>1888</v>
      </c>
    </row>
    <row r="7093" spans="1:5" outlineLevel="1" x14ac:dyDescent="0.35">
      <c r="A7093" s="24">
        <f>A7092</f>
        <v>43819</v>
      </c>
      <c r="B7093" s="24" t="str">
        <f>B7092</f>
        <v>VALERIE VICTORIA MARSIGNE</v>
      </c>
      <c r="C7093" s="25">
        <f>SUBTOTAL(9,C7092:C7092)</f>
        <v>589.91</v>
      </c>
      <c r="D7093" s="25" t="str">
        <f t="shared" si="111"/>
        <v>TOTAL</v>
      </c>
    </row>
    <row r="7094" spans="1:5" outlineLevel="2" x14ac:dyDescent="0.35">
      <c r="A7094" s="11">
        <v>43819</v>
      </c>
      <c r="B7094" t="s">
        <v>865</v>
      </c>
      <c r="C7094" s="5">
        <v>265</v>
      </c>
      <c r="D7094" s="25" t="str">
        <f t="shared" si="111"/>
        <v/>
      </c>
      <c r="E7094" t="s">
        <v>79</v>
      </c>
    </row>
    <row r="7095" spans="1:5" outlineLevel="1" x14ac:dyDescent="0.35">
      <c r="A7095" s="24">
        <f>A7094</f>
        <v>43819</v>
      </c>
      <c r="B7095" s="24" t="str">
        <f>B7094</f>
        <v>AATG</v>
      </c>
      <c r="C7095" s="25">
        <f>SUBTOTAL(9,C7094:C7094)</f>
        <v>265</v>
      </c>
      <c r="D7095" s="25" t="str">
        <f t="shared" si="111"/>
        <v>TOTAL</v>
      </c>
    </row>
    <row r="7096" spans="1:5" outlineLevel="2" x14ac:dyDescent="0.35">
      <c r="A7096" s="11">
        <v>43819</v>
      </c>
      <c r="B7096" t="s">
        <v>865</v>
      </c>
      <c r="C7096" s="5">
        <v>336</v>
      </c>
      <c r="D7096" s="25" t="str">
        <f t="shared" si="111"/>
        <v/>
      </c>
      <c r="E7096" t="s">
        <v>99</v>
      </c>
    </row>
    <row r="7097" spans="1:5" outlineLevel="1" x14ac:dyDescent="0.35">
      <c r="A7097" s="24">
        <f>A7096</f>
        <v>43819</v>
      </c>
      <c r="B7097" s="24" t="str">
        <f>B7096</f>
        <v>AATG</v>
      </c>
      <c r="C7097" s="25">
        <f>SUBTOTAL(9,C7096:C7096)</f>
        <v>336</v>
      </c>
      <c r="D7097" s="25" t="str">
        <f t="shared" si="111"/>
        <v>TOTAL</v>
      </c>
    </row>
    <row r="7098" spans="1:5" outlineLevel="2" x14ac:dyDescent="0.35">
      <c r="A7098" s="11">
        <v>43819</v>
      </c>
      <c r="B7098" t="s">
        <v>199</v>
      </c>
      <c r="C7098" s="5">
        <v>48</v>
      </c>
      <c r="D7098" s="25" t="str">
        <f t="shared" si="111"/>
        <v/>
      </c>
      <c r="E7098" t="s">
        <v>85</v>
      </c>
    </row>
    <row r="7099" spans="1:5" outlineLevel="2" x14ac:dyDescent="0.35">
      <c r="A7099" s="11">
        <v>43819</v>
      </c>
      <c r="B7099" t="s">
        <v>199</v>
      </c>
      <c r="C7099" s="5">
        <v>191.16</v>
      </c>
      <c r="D7099" s="25" t="str">
        <f t="shared" si="111"/>
        <v/>
      </c>
      <c r="E7099" t="s">
        <v>85</v>
      </c>
    </row>
    <row r="7100" spans="1:5" outlineLevel="2" x14ac:dyDescent="0.35">
      <c r="A7100" s="11">
        <v>43819</v>
      </c>
      <c r="B7100" t="s">
        <v>199</v>
      </c>
      <c r="C7100" s="5">
        <v>5295.76</v>
      </c>
      <c r="D7100" s="25" t="str">
        <f t="shared" si="111"/>
        <v/>
      </c>
      <c r="E7100" t="s">
        <v>81</v>
      </c>
    </row>
    <row r="7101" spans="1:5" outlineLevel="2" x14ac:dyDescent="0.35">
      <c r="A7101" s="11">
        <v>43819</v>
      </c>
      <c r="B7101" t="s">
        <v>199</v>
      </c>
      <c r="C7101" s="5">
        <v>345.5</v>
      </c>
      <c r="D7101" s="25" t="str">
        <f t="shared" si="111"/>
        <v/>
      </c>
      <c r="E7101" t="s">
        <v>81</v>
      </c>
    </row>
    <row r="7102" spans="1:5" outlineLevel="1" x14ac:dyDescent="0.35">
      <c r="A7102" s="24">
        <f>A7101</f>
        <v>43819</v>
      </c>
      <c r="B7102" s="24" t="str">
        <f>B7101</f>
        <v>ACME ARCHITECTURAL HARDWARE INC</v>
      </c>
      <c r="C7102" s="25">
        <f>SUBTOTAL(9,C7098:C7101)</f>
        <v>5880.42</v>
      </c>
      <c r="D7102" s="25" t="str">
        <f t="shared" si="111"/>
        <v>TOTAL</v>
      </c>
    </row>
    <row r="7103" spans="1:5" outlineLevel="2" x14ac:dyDescent="0.35">
      <c r="A7103" s="11">
        <v>43819</v>
      </c>
      <c r="B7103" t="s">
        <v>164</v>
      </c>
      <c r="C7103" s="5">
        <v>15</v>
      </c>
      <c r="D7103" s="25" t="str">
        <f t="shared" si="111"/>
        <v/>
      </c>
      <c r="E7103" t="s">
        <v>100</v>
      </c>
    </row>
    <row r="7104" spans="1:5" outlineLevel="2" x14ac:dyDescent="0.35">
      <c r="A7104" s="11">
        <v>43819</v>
      </c>
      <c r="B7104" t="s">
        <v>164</v>
      </c>
      <c r="C7104" s="5">
        <v>913.35</v>
      </c>
      <c r="D7104" s="25" t="str">
        <f t="shared" si="111"/>
        <v/>
      </c>
      <c r="E7104" t="s">
        <v>100</v>
      </c>
    </row>
    <row r="7105" spans="1:5" outlineLevel="1" x14ac:dyDescent="0.35">
      <c r="A7105" s="24">
        <f>A7104</f>
        <v>43819</v>
      </c>
      <c r="B7105" s="24" t="str">
        <f>B7104</f>
        <v>ADDICKS UTILITY DISTRICT</v>
      </c>
      <c r="C7105" s="25">
        <f>SUBTOTAL(9,C7103:C7104)</f>
        <v>928.35</v>
      </c>
      <c r="D7105" s="25" t="str">
        <f t="shared" si="111"/>
        <v>TOTAL</v>
      </c>
    </row>
    <row r="7106" spans="1:5" outlineLevel="2" x14ac:dyDescent="0.35">
      <c r="A7106" s="11">
        <v>43819</v>
      </c>
      <c r="B7106" t="s">
        <v>719</v>
      </c>
      <c r="C7106" s="5">
        <v>12826.5</v>
      </c>
      <c r="D7106" s="25" t="str">
        <f t="shared" si="111"/>
        <v/>
      </c>
      <c r="E7106" t="s">
        <v>486</v>
      </c>
    </row>
    <row r="7107" spans="1:5" outlineLevel="2" x14ac:dyDescent="0.35">
      <c r="A7107" s="11">
        <v>43819</v>
      </c>
      <c r="B7107" t="s">
        <v>719</v>
      </c>
      <c r="C7107" s="5">
        <v>9250</v>
      </c>
      <c r="D7107" s="25" t="str">
        <f t="shared" si="111"/>
        <v/>
      </c>
      <c r="E7107" t="s">
        <v>486</v>
      </c>
    </row>
    <row r="7108" spans="1:5" outlineLevel="1" x14ac:dyDescent="0.35">
      <c r="A7108" s="24">
        <f>A7107</f>
        <v>43819</v>
      </c>
      <c r="B7108" s="24" t="str">
        <f>B7107</f>
        <v>ADICO LLC</v>
      </c>
      <c r="C7108" s="25">
        <f>SUBTOTAL(9,C7106:C7107)</f>
        <v>22076.5</v>
      </c>
      <c r="D7108" s="25" t="str">
        <f t="shared" si="111"/>
        <v>TOTAL</v>
      </c>
    </row>
    <row r="7109" spans="1:5" outlineLevel="2" x14ac:dyDescent="0.35">
      <c r="A7109" s="11">
        <v>43819</v>
      </c>
      <c r="B7109" t="s">
        <v>197</v>
      </c>
      <c r="C7109" s="5">
        <v>69845.98</v>
      </c>
      <c r="D7109" s="25" t="str">
        <f t="shared" si="111"/>
        <v/>
      </c>
      <c r="E7109" t="s">
        <v>77</v>
      </c>
    </row>
    <row r="7110" spans="1:5" outlineLevel="1" x14ac:dyDescent="0.35">
      <c r="A7110" s="24">
        <f>A7109</f>
        <v>43819</v>
      </c>
      <c r="B7110" s="24" t="str">
        <f>B7109</f>
        <v>AUTOMATIC DATA PROCESSING INC</v>
      </c>
      <c r="C7110" s="25">
        <f>SUBTOTAL(9,C7109:C7109)</f>
        <v>69845.98</v>
      </c>
      <c r="D7110" s="25" t="str">
        <f t="shared" si="111"/>
        <v>TOTAL</v>
      </c>
    </row>
    <row r="7111" spans="1:5" outlineLevel="2" x14ac:dyDescent="0.35">
      <c r="A7111" s="11">
        <v>43819</v>
      </c>
      <c r="B7111" t="s">
        <v>592</v>
      </c>
      <c r="C7111" s="5">
        <v>210</v>
      </c>
      <c r="D7111" s="25" t="str">
        <f t="shared" si="111"/>
        <v/>
      </c>
      <c r="E7111" t="s">
        <v>79</v>
      </c>
    </row>
    <row r="7112" spans="1:5" outlineLevel="1" x14ac:dyDescent="0.35">
      <c r="A7112" s="24">
        <f>A7111</f>
        <v>43819</v>
      </c>
      <c r="B7112" s="24" t="str">
        <f>B7111</f>
        <v>ADVANCED BIONICS LLC</v>
      </c>
      <c r="C7112" s="25">
        <f>SUBTOTAL(9,C7111:C7111)</f>
        <v>210</v>
      </c>
      <c r="D7112" s="25" t="str">
        <f t="shared" si="111"/>
        <v>TOTAL</v>
      </c>
    </row>
    <row r="7113" spans="1:5" outlineLevel="2" x14ac:dyDescent="0.35">
      <c r="A7113" s="11">
        <v>43819</v>
      </c>
      <c r="B7113" t="s">
        <v>51</v>
      </c>
      <c r="C7113" s="5">
        <v>234183.41</v>
      </c>
      <c r="D7113" s="25" t="str">
        <f t="shared" si="111"/>
        <v/>
      </c>
      <c r="E7113" t="s">
        <v>77</v>
      </c>
    </row>
    <row r="7114" spans="1:5" outlineLevel="1" x14ac:dyDescent="0.35">
      <c r="A7114" s="24">
        <f>A7113</f>
        <v>43819</v>
      </c>
      <c r="B7114" s="24" t="str">
        <f>B7113</f>
        <v>AETNA INC</v>
      </c>
      <c r="C7114" s="25">
        <f>SUBTOTAL(9,C7113:C7113)</f>
        <v>234183.41</v>
      </c>
      <c r="D7114" s="25" t="str">
        <f t="shared" si="111"/>
        <v>TOTAL</v>
      </c>
    </row>
    <row r="7115" spans="1:5" outlineLevel="2" x14ac:dyDescent="0.35">
      <c r="A7115" s="11">
        <v>43819</v>
      </c>
      <c r="B7115" t="s">
        <v>52</v>
      </c>
      <c r="C7115" s="5">
        <v>83553.259999999995</v>
      </c>
      <c r="D7115" s="25" t="str">
        <f t="shared" si="111"/>
        <v/>
      </c>
      <c r="E7115" t="s">
        <v>107</v>
      </c>
    </row>
    <row r="7116" spans="1:5" outlineLevel="2" x14ac:dyDescent="0.35">
      <c r="A7116" s="11">
        <v>43819</v>
      </c>
      <c r="B7116" t="s">
        <v>52</v>
      </c>
      <c r="C7116" s="5">
        <v>10216.9</v>
      </c>
      <c r="D7116" s="25" t="str">
        <f t="shared" si="111"/>
        <v/>
      </c>
      <c r="E7116" t="s">
        <v>107</v>
      </c>
    </row>
    <row r="7117" spans="1:5" outlineLevel="2" x14ac:dyDescent="0.35">
      <c r="A7117" s="11">
        <v>43819</v>
      </c>
      <c r="B7117" t="s">
        <v>52</v>
      </c>
      <c r="C7117" s="5">
        <v>22684.36</v>
      </c>
      <c r="D7117" s="25" t="str">
        <f t="shared" si="111"/>
        <v/>
      </c>
      <c r="E7117" t="s">
        <v>96</v>
      </c>
    </row>
    <row r="7118" spans="1:5" outlineLevel="1" x14ac:dyDescent="0.35">
      <c r="A7118" s="24">
        <f>A7117</f>
        <v>43819</v>
      </c>
      <c r="B7118" s="24" t="str">
        <f>B7117</f>
        <v>AETNA LIFE INSURANCE</v>
      </c>
      <c r="C7118" s="25">
        <f>SUBTOTAL(9,C7115:C7117)</f>
        <v>116454.51999999999</v>
      </c>
      <c r="D7118" s="25" t="str">
        <f t="shared" si="111"/>
        <v>TOTAL</v>
      </c>
    </row>
    <row r="7119" spans="1:5" outlineLevel="2" x14ac:dyDescent="0.35">
      <c r="A7119" s="11">
        <v>43819</v>
      </c>
      <c r="B7119" t="s">
        <v>1569</v>
      </c>
      <c r="C7119" s="5">
        <v>255</v>
      </c>
      <c r="D7119" s="25" t="str">
        <f t="shared" si="111"/>
        <v/>
      </c>
      <c r="E7119" t="s">
        <v>77</v>
      </c>
    </row>
    <row r="7120" spans="1:5" outlineLevel="1" x14ac:dyDescent="0.35">
      <c r="A7120" s="24">
        <f>A7119</f>
        <v>43819</v>
      </c>
      <c r="B7120" s="24" t="str">
        <f>B7119</f>
        <v>GUADALUPE AGUIRRE</v>
      </c>
      <c r="C7120" s="25">
        <f>SUBTOTAL(9,C7119:C7119)</f>
        <v>255</v>
      </c>
      <c r="D7120" s="25" t="str">
        <f t="shared" si="111"/>
        <v>TOTAL</v>
      </c>
    </row>
    <row r="7121" spans="1:5" outlineLevel="2" x14ac:dyDescent="0.35">
      <c r="A7121" s="11">
        <v>43819</v>
      </c>
      <c r="B7121" t="s">
        <v>1570</v>
      </c>
      <c r="C7121" s="5">
        <v>30</v>
      </c>
      <c r="D7121" s="25" t="str">
        <f t="shared" si="111"/>
        <v/>
      </c>
      <c r="E7121" t="s">
        <v>80</v>
      </c>
    </row>
    <row r="7122" spans="1:5" outlineLevel="1" x14ac:dyDescent="0.35">
      <c r="A7122" s="24">
        <f>A7121</f>
        <v>43819</v>
      </c>
      <c r="B7122" s="24" t="str">
        <f>B7121</f>
        <v>AHA PROCESS INC</v>
      </c>
      <c r="C7122" s="25">
        <f>SUBTOTAL(9,C7121:C7121)</f>
        <v>30</v>
      </c>
      <c r="D7122" s="25" t="str">
        <f t="shared" si="111"/>
        <v>TOTAL</v>
      </c>
    </row>
    <row r="7123" spans="1:5" outlineLevel="2" x14ac:dyDescent="0.35">
      <c r="A7123" s="11">
        <v>43819</v>
      </c>
      <c r="B7123" t="s">
        <v>873</v>
      </c>
      <c r="C7123" s="5">
        <v>161.88</v>
      </c>
      <c r="D7123" s="25" t="str">
        <f t="shared" si="111"/>
        <v/>
      </c>
      <c r="E7123" t="s">
        <v>77</v>
      </c>
    </row>
    <row r="7124" spans="1:5" outlineLevel="2" x14ac:dyDescent="0.35">
      <c r="A7124" s="11">
        <v>43819</v>
      </c>
      <c r="B7124" t="s">
        <v>873</v>
      </c>
      <c r="C7124" s="5">
        <v>135.09</v>
      </c>
      <c r="D7124" s="25" t="str">
        <f t="shared" si="111"/>
        <v/>
      </c>
      <c r="E7124" t="s">
        <v>77</v>
      </c>
    </row>
    <row r="7125" spans="1:5" outlineLevel="2" x14ac:dyDescent="0.35">
      <c r="A7125" s="11">
        <v>43819</v>
      </c>
      <c r="B7125" t="s">
        <v>873</v>
      </c>
      <c r="C7125" s="5">
        <v>288.95999999999998</v>
      </c>
      <c r="D7125" s="25" t="str">
        <f t="shared" si="111"/>
        <v/>
      </c>
      <c r="E7125" t="s">
        <v>77</v>
      </c>
    </row>
    <row r="7126" spans="1:5" outlineLevel="2" x14ac:dyDescent="0.35">
      <c r="A7126" s="11">
        <v>43819</v>
      </c>
      <c r="B7126" t="s">
        <v>873</v>
      </c>
      <c r="C7126" s="5">
        <v>85.56</v>
      </c>
      <c r="D7126" s="25" t="str">
        <f t="shared" ref="D7126:D7189" si="112">IF(E7126="","TOTAL","")</f>
        <v/>
      </c>
      <c r="E7126" t="s">
        <v>77</v>
      </c>
    </row>
    <row r="7127" spans="1:5" outlineLevel="2" x14ac:dyDescent="0.35">
      <c r="A7127" s="11">
        <v>43819</v>
      </c>
      <c r="B7127" t="s">
        <v>873</v>
      </c>
      <c r="C7127" s="5">
        <v>160.80000000000001</v>
      </c>
      <c r="D7127" s="25" t="str">
        <f t="shared" si="112"/>
        <v/>
      </c>
      <c r="E7127" t="s">
        <v>77</v>
      </c>
    </row>
    <row r="7128" spans="1:5" outlineLevel="1" x14ac:dyDescent="0.35">
      <c r="A7128" s="24">
        <f>A7127</f>
        <v>43819</v>
      </c>
      <c r="B7128" s="24" t="str">
        <f>B7127</f>
        <v>MARISOL ALARCON</v>
      </c>
      <c r="C7128" s="25">
        <f>SUBTOTAL(9,C7123:C7127)</f>
        <v>832.29</v>
      </c>
      <c r="D7128" s="25" t="str">
        <f t="shared" si="112"/>
        <v>TOTAL</v>
      </c>
    </row>
    <row r="7129" spans="1:5" outlineLevel="2" x14ac:dyDescent="0.35">
      <c r="A7129" s="11">
        <v>43819</v>
      </c>
      <c r="B7129" t="s">
        <v>366</v>
      </c>
      <c r="C7129" s="5">
        <v>37.5</v>
      </c>
      <c r="D7129" s="25" t="str">
        <f t="shared" si="112"/>
        <v/>
      </c>
      <c r="E7129" t="s">
        <v>77</v>
      </c>
    </row>
    <row r="7130" spans="1:5" outlineLevel="2" x14ac:dyDescent="0.35">
      <c r="A7130" s="11">
        <v>43819</v>
      </c>
      <c r="B7130" t="s">
        <v>366</v>
      </c>
      <c r="C7130" s="5">
        <v>31.25</v>
      </c>
      <c r="D7130" s="25" t="str">
        <f t="shared" si="112"/>
        <v/>
      </c>
      <c r="E7130" t="s">
        <v>77</v>
      </c>
    </row>
    <row r="7131" spans="1:5" outlineLevel="2" x14ac:dyDescent="0.35">
      <c r="A7131" s="11">
        <v>43819</v>
      </c>
      <c r="B7131" t="s">
        <v>366</v>
      </c>
      <c r="C7131" s="5">
        <v>25</v>
      </c>
      <c r="D7131" s="25" t="str">
        <f t="shared" si="112"/>
        <v/>
      </c>
      <c r="E7131" t="s">
        <v>77</v>
      </c>
    </row>
    <row r="7132" spans="1:5" outlineLevel="2" x14ac:dyDescent="0.35">
      <c r="A7132" s="11">
        <v>43819</v>
      </c>
      <c r="B7132" t="s">
        <v>366</v>
      </c>
      <c r="C7132" s="5">
        <v>93.75</v>
      </c>
      <c r="D7132" s="25" t="str">
        <f t="shared" si="112"/>
        <v/>
      </c>
      <c r="E7132" t="s">
        <v>77</v>
      </c>
    </row>
    <row r="7133" spans="1:5" outlineLevel="2" x14ac:dyDescent="0.35">
      <c r="A7133" s="11">
        <v>43819</v>
      </c>
      <c r="B7133" t="s">
        <v>366</v>
      </c>
      <c r="C7133" s="5">
        <v>25</v>
      </c>
      <c r="D7133" s="25" t="str">
        <f t="shared" si="112"/>
        <v/>
      </c>
      <c r="E7133" t="s">
        <v>77</v>
      </c>
    </row>
    <row r="7134" spans="1:5" outlineLevel="2" x14ac:dyDescent="0.35">
      <c r="A7134" s="11">
        <v>43819</v>
      </c>
      <c r="B7134" t="s">
        <v>366</v>
      </c>
      <c r="C7134" s="5">
        <v>31.25</v>
      </c>
      <c r="D7134" s="25" t="str">
        <f t="shared" si="112"/>
        <v/>
      </c>
      <c r="E7134" t="s">
        <v>77</v>
      </c>
    </row>
    <row r="7135" spans="1:5" outlineLevel="2" x14ac:dyDescent="0.35">
      <c r="A7135" s="11">
        <v>43819</v>
      </c>
      <c r="B7135" t="s">
        <v>366</v>
      </c>
      <c r="C7135" s="5">
        <v>37.5</v>
      </c>
      <c r="D7135" s="25" t="str">
        <f t="shared" si="112"/>
        <v/>
      </c>
      <c r="E7135" t="s">
        <v>77</v>
      </c>
    </row>
    <row r="7136" spans="1:5" outlineLevel="2" x14ac:dyDescent="0.35">
      <c r="A7136" s="11">
        <v>43819</v>
      </c>
      <c r="B7136" t="s">
        <v>366</v>
      </c>
      <c r="C7136" s="5">
        <v>25</v>
      </c>
      <c r="D7136" s="25" t="str">
        <f t="shared" si="112"/>
        <v/>
      </c>
      <c r="E7136" t="s">
        <v>77</v>
      </c>
    </row>
    <row r="7137" spans="1:5" outlineLevel="2" x14ac:dyDescent="0.35">
      <c r="A7137" s="11">
        <v>43819</v>
      </c>
      <c r="B7137" t="s">
        <v>366</v>
      </c>
      <c r="C7137" s="5">
        <v>31.25</v>
      </c>
      <c r="D7137" s="25" t="str">
        <f t="shared" si="112"/>
        <v/>
      </c>
      <c r="E7137" t="s">
        <v>77</v>
      </c>
    </row>
    <row r="7138" spans="1:5" outlineLevel="2" x14ac:dyDescent="0.35">
      <c r="A7138" s="11">
        <v>43819</v>
      </c>
      <c r="B7138" t="s">
        <v>366</v>
      </c>
      <c r="C7138" s="5">
        <v>25</v>
      </c>
      <c r="D7138" s="25" t="str">
        <f t="shared" si="112"/>
        <v/>
      </c>
      <c r="E7138" t="s">
        <v>77</v>
      </c>
    </row>
    <row r="7139" spans="1:5" outlineLevel="2" x14ac:dyDescent="0.35">
      <c r="A7139" s="11">
        <v>43819</v>
      </c>
      <c r="B7139" t="s">
        <v>366</v>
      </c>
      <c r="C7139" s="5">
        <v>31.25</v>
      </c>
      <c r="D7139" s="25" t="str">
        <f t="shared" si="112"/>
        <v/>
      </c>
      <c r="E7139" t="s">
        <v>77</v>
      </c>
    </row>
    <row r="7140" spans="1:5" outlineLevel="2" x14ac:dyDescent="0.35">
      <c r="A7140" s="11">
        <v>43819</v>
      </c>
      <c r="B7140" t="s">
        <v>366</v>
      </c>
      <c r="C7140" s="5">
        <v>31.25</v>
      </c>
      <c r="D7140" s="25" t="str">
        <f t="shared" si="112"/>
        <v/>
      </c>
      <c r="E7140" t="s">
        <v>77</v>
      </c>
    </row>
    <row r="7141" spans="1:5" outlineLevel="2" x14ac:dyDescent="0.35">
      <c r="A7141" s="11">
        <v>43819</v>
      </c>
      <c r="B7141" t="s">
        <v>366</v>
      </c>
      <c r="C7141" s="5">
        <v>31.25</v>
      </c>
      <c r="D7141" s="25" t="str">
        <f t="shared" si="112"/>
        <v/>
      </c>
      <c r="E7141" t="s">
        <v>77</v>
      </c>
    </row>
    <row r="7142" spans="1:5" outlineLevel="2" x14ac:dyDescent="0.35">
      <c r="A7142" s="11">
        <v>43819</v>
      </c>
      <c r="B7142" t="s">
        <v>366</v>
      </c>
      <c r="C7142" s="5">
        <v>25</v>
      </c>
      <c r="D7142" s="25" t="str">
        <f t="shared" si="112"/>
        <v/>
      </c>
      <c r="E7142" t="s">
        <v>77</v>
      </c>
    </row>
    <row r="7143" spans="1:5" outlineLevel="2" x14ac:dyDescent="0.35">
      <c r="A7143" s="11">
        <v>43819</v>
      </c>
      <c r="B7143" t="s">
        <v>366</v>
      </c>
      <c r="C7143" s="5">
        <v>50</v>
      </c>
      <c r="D7143" s="25" t="str">
        <f t="shared" si="112"/>
        <v/>
      </c>
      <c r="E7143" t="s">
        <v>77</v>
      </c>
    </row>
    <row r="7144" spans="1:5" outlineLevel="2" x14ac:dyDescent="0.35">
      <c r="A7144" s="11">
        <v>43819</v>
      </c>
      <c r="B7144" t="s">
        <v>366</v>
      </c>
      <c r="C7144" s="5">
        <v>25</v>
      </c>
      <c r="D7144" s="25" t="str">
        <f t="shared" si="112"/>
        <v/>
      </c>
      <c r="E7144" t="s">
        <v>77</v>
      </c>
    </row>
    <row r="7145" spans="1:5" outlineLevel="2" x14ac:dyDescent="0.35">
      <c r="A7145" s="11">
        <v>43819</v>
      </c>
      <c r="B7145" t="s">
        <v>366</v>
      </c>
      <c r="C7145" s="5">
        <v>25</v>
      </c>
      <c r="D7145" s="25" t="str">
        <f t="shared" si="112"/>
        <v/>
      </c>
      <c r="E7145" t="s">
        <v>77</v>
      </c>
    </row>
    <row r="7146" spans="1:5" outlineLevel="2" x14ac:dyDescent="0.35">
      <c r="A7146" s="11">
        <v>43819</v>
      </c>
      <c r="B7146" t="s">
        <v>366</v>
      </c>
      <c r="C7146" s="5">
        <v>25</v>
      </c>
      <c r="D7146" s="25" t="str">
        <f t="shared" si="112"/>
        <v/>
      </c>
      <c r="E7146" t="s">
        <v>77</v>
      </c>
    </row>
    <row r="7147" spans="1:5" outlineLevel="2" x14ac:dyDescent="0.35">
      <c r="A7147" s="11">
        <v>43819</v>
      </c>
      <c r="B7147" t="s">
        <v>366</v>
      </c>
      <c r="C7147" s="5">
        <v>25</v>
      </c>
      <c r="D7147" s="25" t="str">
        <f t="shared" si="112"/>
        <v/>
      </c>
      <c r="E7147" t="s">
        <v>77</v>
      </c>
    </row>
    <row r="7148" spans="1:5" outlineLevel="2" x14ac:dyDescent="0.35">
      <c r="A7148" s="11">
        <v>43819</v>
      </c>
      <c r="B7148" t="s">
        <v>366</v>
      </c>
      <c r="C7148" s="5">
        <v>25</v>
      </c>
      <c r="D7148" s="25" t="str">
        <f t="shared" si="112"/>
        <v/>
      </c>
      <c r="E7148" t="s">
        <v>77</v>
      </c>
    </row>
    <row r="7149" spans="1:5" outlineLevel="2" x14ac:dyDescent="0.35">
      <c r="A7149" s="11">
        <v>43819</v>
      </c>
      <c r="B7149" t="s">
        <v>366</v>
      </c>
      <c r="C7149" s="5">
        <v>31.25</v>
      </c>
      <c r="D7149" s="25" t="str">
        <f t="shared" si="112"/>
        <v/>
      </c>
      <c r="E7149" t="s">
        <v>77</v>
      </c>
    </row>
    <row r="7150" spans="1:5" outlineLevel="2" x14ac:dyDescent="0.35">
      <c r="A7150" s="11">
        <v>43819</v>
      </c>
      <c r="B7150" t="s">
        <v>366</v>
      </c>
      <c r="C7150" s="5">
        <v>25</v>
      </c>
      <c r="D7150" s="25" t="str">
        <f t="shared" si="112"/>
        <v/>
      </c>
      <c r="E7150" t="s">
        <v>77</v>
      </c>
    </row>
    <row r="7151" spans="1:5" outlineLevel="1" x14ac:dyDescent="0.35">
      <c r="A7151" s="24">
        <f>A7150</f>
        <v>43819</v>
      </c>
      <c r="B7151" s="24" t="str">
        <f>B7150</f>
        <v>MARIA CELESTE ALBARRACIN</v>
      </c>
      <c r="C7151" s="25">
        <f>SUBTOTAL(9,C7129:C7150)</f>
        <v>712.5</v>
      </c>
      <c r="D7151" s="25" t="str">
        <f t="shared" si="112"/>
        <v>TOTAL</v>
      </c>
    </row>
    <row r="7152" spans="1:5" outlineLevel="2" x14ac:dyDescent="0.35">
      <c r="A7152" s="11">
        <v>43819</v>
      </c>
      <c r="B7152" t="s">
        <v>1571</v>
      </c>
      <c r="C7152" s="5">
        <v>50</v>
      </c>
      <c r="D7152" s="25" t="str">
        <f t="shared" si="112"/>
        <v/>
      </c>
      <c r="E7152" t="s">
        <v>99</v>
      </c>
    </row>
    <row r="7153" spans="1:5" outlineLevel="2" x14ac:dyDescent="0.35">
      <c r="A7153" s="11">
        <v>43819</v>
      </c>
      <c r="B7153" t="s">
        <v>1571</v>
      </c>
      <c r="C7153" s="5">
        <v>50</v>
      </c>
      <c r="D7153" s="25" t="str">
        <f t="shared" si="112"/>
        <v/>
      </c>
      <c r="E7153" t="s">
        <v>99</v>
      </c>
    </row>
    <row r="7154" spans="1:5" outlineLevel="1" x14ac:dyDescent="0.35">
      <c r="A7154" s="24">
        <f>A7153</f>
        <v>43819</v>
      </c>
      <c r="B7154" s="24" t="str">
        <f>B7153</f>
        <v>ALDINE ISD ATHLETIC DEPARTMENT</v>
      </c>
      <c r="C7154" s="25">
        <f>SUBTOTAL(9,C7152:C7153)</f>
        <v>100</v>
      </c>
      <c r="D7154" s="25" t="str">
        <f t="shared" si="112"/>
        <v>TOTAL</v>
      </c>
    </row>
    <row r="7155" spans="1:5" outlineLevel="2" x14ac:dyDescent="0.35">
      <c r="A7155" s="11">
        <v>43819</v>
      </c>
      <c r="B7155" t="s">
        <v>1572</v>
      </c>
      <c r="C7155" s="5">
        <v>25</v>
      </c>
      <c r="D7155" s="25" t="str">
        <f t="shared" si="112"/>
        <v/>
      </c>
      <c r="E7155" t="s">
        <v>99</v>
      </c>
    </row>
    <row r="7156" spans="1:5" outlineLevel="1" x14ac:dyDescent="0.35">
      <c r="A7156" s="24">
        <f>A7155</f>
        <v>43819</v>
      </c>
      <c r="B7156" s="24" t="str">
        <f>B7155</f>
        <v>ALDINE GOLF</v>
      </c>
      <c r="C7156" s="25">
        <f>SUBTOTAL(9,C7155:C7155)</f>
        <v>25</v>
      </c>
      <c r="D7156" s="25" t="str">
        <f t="shared" si="112"/>
        <v>TOTAL</v>
      </c>
    </row>
    <row r="7157" spans="1:5" outlineLevel="2" x14ac:dyDescent="0.35">
      <c r="A7157" s="11">
        <v>43819</v>
      </c>
      <c r="B7157" t="s">
        <v>1572</v>
      </c>
      <c r="C7157" s="5">
        <v>130</v>
      </c>
      <c r="D7157" s="25" t="str">
        <f t="shared" si="112"/>
        <v/>
      </c>
      <c r="E7157" t="s">
        <v>99</v>
      </c>
    </row>
    <row r="7158" spans="1:5" outlineLevel="1" x14ac:dyDescent="0.35">
      <c r="A7158" s="24">
        <f>A7157</f>
        <v>43819</v>
      </c>
      <c r="B7158" s="24" t="str">
        <f>B7157</f>
        <v>ALDINE GOLF</v>
      </c>
      <c r="C7158" s="25">
        <f>SUBTOTAL(9,C7157:C7157)</f>
        <v>130</v>
      </c>
      <c r="D7158" s="25" t="str">
        <f t="shared" si="112"/>
        <v>TOTAL</v>
      </c>
    </row>
    <row r="7159" spans="1:5" outlineLevel="2" x14ac:dyDescent="0.35">
      <c r="A7159" s="11">
        <v>43819</v>
      </c>
      <c r="B7159" t="s">
        <v>417</v>
      </c>
      <c r="C7159" s="5">
        <v>60</v>
      </c>
      <c r="D7159" s="25" t="str">
        <f t="shared" si="112"/>
        <v/>
      </c>
      <c r="E7159" t="s">
        <v>77</v>
      </c>
    </row>
    <row r="7160" spans="1:5" outlineLevel="1" x14ac:dyDescent="0.35">
      <c r="A7160" s="24">
        <f>A7159</f>
        <v>43819</v>
      </c>
      <c r="B7160" s="24" t="str">
        <f>B7159</f>
        <v>MICHAEL WALTER ALEXSON</v>
      </c>
      <c r="C7160" s="25">
        <f>SUBTOTAL(9,C7159:C7159)</f>
        <v>60</v>
      </c>
      <c r="D7160" s="25" t="str">
        <f t="shared" si="112"/>
        <v>TOTAL</v>
      </c>
    </row>
    <row r="7161" spans="1:5" outlineLevel="2" x14ac:dyDescent="0.35">
      <c r="A7161" s="11">
        <v>43819</v>
      </c>
      <c r="B7161" t="s">
        <v>318</v>
      </c>
      <c r="C7161" s="5">
        <v>753.5</v>
      </c>
      <c r="D7161" s="25" t="str">
        <f t="shared" si="112"/>
        <v/>
      </c>
      <c r="E7161" t="s">
        <v>79</v>
      </c>
    </row>
    <row r="7162" spans="1:5" outlineLevel="1" x14ac:dyDescent="0.35">
      <c r="A7162" s="24">
        <f>A7161</f>
        <v>43819</v>
      </c>
      <c r="B7162" s="24" t="str">
        <f>B7161</f>
        <v>ALL OUT GRAPHICS LLC</v>
      </c>
      <c r="C7162" s="25">
        <f>SUBTOTAL(9,C7161:C7161)</f>
        <v>753.5</v>
      </c>
      <c r="D7162" s="25" t="str">
        <f t="shared" si="112"/>
        <v>TOTAL</v>
      </c>
    </row>
    <row r="7163" spans="1:5" outlineLevel="2" x14ac:dyDescent="0.35">
      <c r="A7163" s="11">
        <v>43819</v>
      </c>
      <c r="B7163" t="s">
        <v>875</v>
      </c>
      <c r="C7163" s="5">
        <v>390</v>
      </c>
      <c r="D7163" s="25" t="str">
        <f t="shared" si="112"/>
        <v/>
      </c>
      <c r="E7163" t="s">
        <v>81</v>
      </c>
    </row>
    <row r="7164" spans="1:5" outlineLevel="1" x14ac:dyDescent="0.35">
      <c r="A7164" s="24">
        <f>A7163</f>
        <v>43819</v>
      </c>
      <c r="B7164" s="24" t="str">
        <f>B7163</f>
        <v>ALLPOINTS FOODSERVICE PARTS &amp; SUPPLIES INC</v>
      </c>
      <c r="C7164" s="25">
        <f>SUBTOTAL(9,C7163:C7163)</f>
        <v>390</v>
      </c>
      <c r="D7164" s="25" t="str">
        <f t="shared" si="112"/>
        <v>TOTAL</v>
      </c>
    </row>
    <row r="7165" spans="1:5" outlineLevel="2" x14ac:dyDescent="0.35">
      <c r="A7165" s="11">
        <v>43819</v>
      </c>
      <c r="B7165" t="s">
        <v>515</v>
      </c>
      <c r="C7165" s="5">
        <v>4184</v>
      </c>
      <c r="D7165" s="25" t="str">
        <f t="shared" si="112"/>
        <v/>
      </c>
      <c r="E7165" t="s">
        <v>79</v>
      </c>
    </row>
    <row r="7166" spans="1:5" outlineLevel="2" x14ac:dyDescent="0.35">
      <c r="A7166" s="11">
        <v>43819</v>
      </c>
      <c r="B7166" t="s">
        <v>515</v>
      </c>
      <c r="C7166" s="5">
        <v>433.18</v>
      </c>
      <c r="D7166" s="25" t="str">
        <f t="shared" si="112"/>
        <v/>
      </c>
      <c r="E7166" t="s">
        <v>79</v>
      </c>
    </row>
    <row r="7167" spans="1:5" outlineLevel="2" x14ac:dyDescent="0.35">
      <c r="A7167" s="11">
        <v>43819</v>
      </c>
      <c r="B7167" t="s">
        <v>515</v>
      </c>
      <c r="C7167" s="5">
        <v>3138</v>
      </c>
      <c r="D7167" s="25" t="str">
        <f t="shared" si="112"/>
        <v/>
      </c>
      <c r="E7167" t="s">
        <v>79</v>
      </c>
    </row>
    <row r="7168" spans="1:5" outlineLevel="2" x14ac:dyDescent="0.35">
      <c r="A7168" s="11">
        <v>43819</v>
      </c>
      <c r="B7168" t="s">
        <v>515</v>
      </c>
      <c r="C7168" s="5">
        <v>1919.99</v>
      </c>
      <c r="D7168" s="25" t="str">
        <f t="shared" si="112"/>
        <v/>
      </c>
      <c r="E7168" t="s">
        <v>79</v>
      </c>
    </row>
    <row r="7169" spans="1:5" outlineLevel="2" x14ac:dyDescent="0.35">
      <c r="A7169" s="11">
        <v>43819</v>
      </c>
      <c r="B7169" t="s">
        <v>515</v>
      </c>
      <c r="C7169" s="5">
        <v>75.959999999999994</v>
      </c>
      <c r="D7169" s="25" t="str">
        <f t="shared" si="112"/>
        <v/>
      </c>
      <c r="E7169" t="s">
        <v>87</v>
      </c>
    </row>
    <row r="7170" spans="1:5" outlineLevel="2" x14ac:dyDescent="0.35">
      <c r="A7170" s="11">
        <v>43819</v>
      </c>
      <c r="B7170" t="s">
        <v>515</v>
      </c>
      <c r="C7170" s="5">
        <v>62.89</v>
      </c>
      <c r="D7170" s="25" t="str">
        <f t="shared" si="112"/>
        <v/>
      </c>
      <c r="E7170" t="s">
        <v>87</v>
      </c>
    </row>
    <row r="7171" spans="1:5" outlineLevel="2" x14ac:dyDescent="0.35">
      <c r="A7171" s="11">
        <v>43819</v>
      </c>
      <c r="B7171" t="s">
        <v>515</v>
      </c>
      <c r="C7171" s="5">
        <v>59.4</v>
      </c>
      <c r="D7171" s="25" t="str">
        <f t="shared" si="112"/>
        <v/>
      </c>
      <c r="E7171" t="s">
        <v>87</v>
      </c>
    </row>
    <row r="7172" spans="1:5" outlineLevel="2" x14ac:dyDescent="0.35">
      <c r="A7172" s="11">
        <v>43819</v>
      </c>
      <c r="B7172" t="s">
        <v>515</v>
      </c>
      <c r="C7172" s="5">
        <v>91.8</v>
      </c>
      <c r="D7172" s="25" t="str">
        <f t="shared" si="112"/>
        <v/>
      </c>
      <c r="E7172" t="s">
        <v>87</v>
      </c>
    </row>
    <row r="7173" spans="1:5" outlineLevel="2" x14ac:dyDescent="0.35">
      <c r="A7173" s="11">
        <v>43819</v>
      </c>
      <c r="B7173" t="s">
        <v>515</v>
      </c>
      <c r="C7173" s="5">
        <v>61.38</v>
      </c>
      <c r="D7173" s="25" t="str">
        <f t="shared" si="112"/>
        <v/>
      </c>
      <c r="E7173" t="s">
        <v>87</v>
      </c>
    </row>
    <row r="7174" spans="1:5" outlineLevel="1" x14ac:dyDescent="0.35">
      <c r="A7174" s="24">
        <f>A7173</f>
        <v>43819</v>
      </c>
      <c r="B7174" s="24" t="str">
        <f>B7173</f>
        <v>ALLTEX WELDING SUPPLY INC</v>
      </c>
      <c r="C7174" s="25">
        <f>SUBTOTAL(9,C7165:C7173)</f>
        <v>10026.599999999997</v>
      </c>
      <c r="D7174" s="25" t="str">
        <f t="shared" si="112"/>
        <v>TOTAL</v>
      </c>
    </row>
    <row r="7175" spans="1:5" outlineLevel="2" x14ac:dyDescent="0.35">
      <c r="A7175" s="11">
        <v>43819</v>
      </c>
      <c r="B7175" t="s">
        <v>542</v>
      </c>
      <c r="C7175" s="5">
        <v>674.55</v>
      </c>
      <c r="D7175" s="25" t="str">
        <f t="shared" si="112"/>
        <v/>
      </c>
      <c r="E7175" t="s">
        <v>79</v>
      </c>
    </row>
    <row r="7176" spans="1:5" outlineLevel="1" x14ac:dyDescent="0.35">
      <c r="A7176" s="24">
        <f>A7175</f>
        <v>43819</v>
      </c>
      <c r="B7176" s="24" t="str">
        <f>B7175</f>
        <v>TIP TOP TUX</v>
      </c>
      <c r="C7176" s="25">
        <f>SUBTOTAL(9,C7175:C7175)</f>
        <v>674.55</v>
      </c>
      <c r="D7176" s="25" t="str">
        <f t="shared" si="112"/>
        <v>TOTAL</v>
      </c>
    </row>
    <row r="7177" spans="1:5" outlineLevel="2" x14ac:dyDescent="0.35">
      <c r="A7177" s="11">
        <v>43819</v>
      </c>
      <c r="B7177" t="s">
        <v>1573</v>
      </c>
      <c r="C7177" s="5">
        <v>189.9</v>
      </c>
      <c r="D7177" s="25" t="str">
        <f t="shared" si="112"/>
        <v/>
      </c>
      <c r="E7177" t="s">
        <v>79</v>
      </c>
    </row>
    <row r="7178" spans="1:5" outlineLevel="1" x14ac:dyDescent="0.35">
      <c r="A7178" s="24">
        <f>A7177</f>
        <v>43819</v>
      </c>
      <c r="B7178" s="24" t="str">
        <f>B7177</f>
        <v>ALTEX ELECTRONICS</v>
      </c>
      <c r="C7178" s="25">
        <f>SUBTOTAL(9,C7177:C7177)</f>
        <v>189.9</v>
      </c>
      <c r="D7178" s="25" t="str">
        <f t="shared" si="112"/>
        <v>TOTAL</v>
      </c>
    </row>
    <row r="7179" spans="1:5" outlineLevel="2" x14ac:dyDescent="0.35">
      <c r="A7179" s="11">
        <v>43819</v>
      </c>
      <c r="B7179" t="s">
        <v>1574</v>
      </c>
      <c r="C7179" s="5">
        <v>105</v>
      </c>
      <c r="D7179" s="25" t="str">
        <f t="shared" si="112"/>
        <v/>
      </c>
      <c r="E7179" t="s">
        <v>77</v>
      </c>
    </row>
    <row r="7180" spans="1:5" outlineLevel="1" x14ac:dyDescent="0.35">
      <c r="A7180" s="24">
        <f>A7179</f>
        <v>43819</v>
      </c>
      <c r="B7180" s="24" t="str">
        <f>B7179</f>
        <v>LEONARD AMAYA</v>
      </c>
      <c r="C7180" s="25">
        <f>SUBTOTAL(9,C7179:C7179)</f>
        <v>105</v>
      </c>
      <c r="D7180" s="25" t="str">
        <f t="shared" si="112"/>
        <v>TOTAL</v>
      </c>
    </row>
    <row r="7181" spans="1:5" outlineLevel="2" x14ac:dyDescent="0.35">
      <c r="A7181" s="11">
        <v>43819</v>
      </c>
      <c r="B7181" t="s">
        <v>140</v>
      </c>
      <c r="C7181" s="5">
        <v>47.94</v>
      </c>
      <c r="D7181" s="25" t="str">
        <f t="shared" si="112"/>
        <v/>
      </c>
      <c r="E7181" t="s">
        <v>79</v>
      </c>
    </row>
    <row r="7182" spans="1:5" outlineLevel="2" x14ac:dyDescent="0.35">
      <c r="A7182" s="11">
        <v>43819</v>
      </c>
      <c r="B7182" t="s">
        <v>140</v>
      </c>
      <c r="C7182" s="5">
        <v>17.78</v>
      </c>
      <c r="D7182" s="25" t="str">
        <f t="shared" si="112"/>
        <v/>
      </c>
      <c r="E7182" t="s">
        <v>79</v>
      </c>
    </row>
    <row r="7183" spans="1:5" outlineLevel="2" x14ac:dyDescent="0.35">
      <c r="A7183" s="11">
        <v>43819</v>
      </c>
      <c r="B7183" t="s">
        <v>140</v>
      </c>
      <c r="C7183" s="5">
        <v>27.98</v>
      </c>
      <c r="D7183" s="25" t="str">
        <f t="shared" si="112"/>
        <v/>
      </c>
      <c r="E7183" t="s">
        <v>79</v>
      </c>
    </row>
    <row r="7184" spans="1:5" outlineLevel="2" x14ac:dyDescent="0.35">
      <c r="A7184" s="11">
        <v>43819</v>
      </c>
      <c r="B7184" t="s">
        <v>140</v>
      </c>
      <c r="C7184" s="5">
        <v>4.99</v>
      </c>
      <c r="D7184" s="25" t="str">
        <f t="shared" si="112"/>
        <v/>
      </c>
      <c r="E7184" t="s">
        <v>80</v>
      </c>
    </row>
    <row r="7185" spans="1:5" outlineLevel="2" x14ac:dyDescent="0.35">
      <c r="A7185" s="11">
        <v>43819</v>
      </c>
      <c r="B7185" t="s">
        <v>140</v>
      </c>
      <c r="C7185" s="5">
        <v>99.6</v>
      </c>
      <c r="D7185" s="25" t="str">
        <f t="shared" si="112"/>
        <v/>
      </c>
      <c r="E7185" t="s">
        <v>79</v>
      </c>
    </row>
    <row r="7186" spans="1:5" outlineLevel="2" x14ac:dyDescent="0.35">
      <c r="A7186" s="11">
        <v>43819</v>
      </c>
      <c r="B7186" t="s">
        <v>140</v>
      </c>
      <c r="C7186" s="5">
        <v>19.97</v>
      </c>
      <c r="D7186" s="25" t="str">
        <f t="shared" si="112"/>
        <v/>
      </c>
      <c r="E7186" t="s">
        <v>79</v>
      </c>
    </row>
    <row r="7187" spans="1:5" outlineLevel="2" x14ac:dyDescent="0.35">
      <c r="A7187" s="11">
        <v>43819</v>
      </c>
      <c r="B7187" t="s">
        <v>140</v>
      </c>
      <c r="C7187" s="5">
        <v>131.83000000000001</v>
      </c>
      <c r="D7187" s="25" t="str">
        <f t="shared" si="112"/>
        <v/>
      </c>
      <c r="E7187" t="s">
        <v>79</v>
      </c>
    </row>
    <row r="7188" spans="1:5" outlineLevel="2" x14ac:dyDescent="0.35">
      <c r="A7188" s="11">
        <v>43819</v>
      </c>
      <c r="B7188" t="s">
        <v>140</v>
      </c>
      <c r="C7188" s="5">
        <v>24.99</v>
      </c>
      <c r="D7188" s="25" t="str">
        <f t="shared" si="112"/>
        <v/>
      </c>
      <c r="E7188" t="s">
        <v>79</v>
      </c>
    </row>
    <row r="7189" spans="1:5" outlineLevel="2" x14ac:dyDescent="0.35">
      <c r="A7189" s="11">
        <v>43819</v>
      </c>
      <c r="B7189" t="s">
        <v>140</v>
      </c>
      <c r="C7189" s="5">
        <v>260.7</v>
      </c>
      <c r="D7189" s="25" t="str">
        <f t="shared" si="112"/>
        <v/>
      </c>
      <c r="E7189" t="s">
        <v>480</v>
      </c>
    </row>
    <row r="7190" spans="1:5" outlineLevel="2" x14ac:dyDescent="0.35">
      <c r="A7190" s="11">
        <v>43819</v>
      </c>
      <c r="B7190" t="s">
        <v>140</v>
      </c>
      <c r="C7190" s="5">
        <v>11.25</v>
      </c>
      <c r="D7190" s="25" t="str">
        <f t="shared" ref="D7190:D7253" si="113">IF(E7190="","TOTAL","")</f>
        <v/>
      </c>
      <c r="E7190" t="s">
        <v>79</v>
      </c>
    </row>
    <row r="7191" spans="1:5" outlineLevel="2" x14ac:dyDescent="0.35">
      <c r="A7191" s="11">
        <v>43819</v>
      </c>
      <c r="B7191" t="s">
        <v>140</v>
      </c>
      <c r="C7191" s="5">
        <v>259.87</v>
      </c>
      <c r="D7191" s="25" t="str">
        <f t="shared" si="113"/>
        <v/>
      </c>
      <c r="E7191" t="s">
        <v>79</v>
      </c>
    </row>
    <row r="7192" spans="1:5" outlineLevel="2" x14ac:dyDescent="0.35">
      <c r="A7192" s="11">
        <v>43819</v>
      </c>
      <c r="B7192" t="s">
        <v>140</v>
      </c>
      <c r="C7192" s="5">
        <v>60.09</v>
      </c>
      <c r="D7192" s="25" t="str">
        <f t="shared" si="113"/>
        <v/>
      </c>
      <c r="E7192" t="s">
        <v>79</v>
      </c>
    </row>
    <row r="7193" spans="1:5" outlineLevel="2" x14ac:dyDescent="0.35">
      <c r="A7193" s="11">
        <v>43819</v>
      </c>
      <c r="B7193" t="s">
        <v>140</v>
      </c>
      <c r="C7193" s="5">
        <v>4.99</v>
      </c>
      <c r="D7193" s="25" t="str">
        <f t="shared" si="113"/>
        <v/>
      </c>
      <c r="E7193" t="s">
        <v>81</v>
      </c>
    </row>
    <row r="7194" spans="1:5" outlineLevel="2" x14ac:dyDescent="0.35">
      <c r="A7194" s="11">
        <v>43819</v>
      </c>
      <c r="B7194" t="s">
        <v>140</v>
      </c>
      <c r="C7194" s="5">
        <v>47.85</v>
      </c>
      <c r="D7194" s="25" t="str">
        <f t="shared" si="113"/>
        <v/>
      </c>
      <c r="E7194" t="s">
        <v>79</v>
      </c>
    </row>
    <row r="7195" spans="1:5" outlineLevel="2" x14ac:dyDescent="0.35">
      <c r="A7195" s="11">
        <v>43819</v>
      </c>
      <c r="B7195" t="s">
        <v>140</v>
      </c>
      <c r="C7195" s="5">
        <v>45.74</v>
      </c>
      <c r="D7195" s="25" t="str">
        <f t="shared" si="113"/>
        <v/>
      </c>
      <c r="E7195" t="s">
        <v>80</v>
      </c>
    </row>
    <row r="7196" spans="1:5" outlineLevel="2" x14ac:dyDescent="0.35">
      <c r="A7196" s="11">
        <v>43819</v>
      </c>
      <c r="B7196" t="s">
        <v>140</v>
      </c>
      <c r="C7196" s="5">
        <v>524.85</v>
      </c>
      <c r="D7196" s="25" t="str">
        <f t="shared" si="113"/>
        <v/>
      </c>
      <c r="E7196" t="s">
        <v>79</v>
      </c>
    </row>
    <row r="7197" spans="1:5" outlineLevel="2" x14ac:dyDescent="0.35">
      <c r="A7197" s="11">
        <v>43819</v>
      </c>
      <c r="B7197" t="s">
        <v>140</v>
      </c>
      <c r="C7197" s="5">
        <v>179.4</v>
      </c>
      <c r="D7197" s="25" t="str">
        <f t="shared" si="113"/>
        <v/>
      </c>
      <c r="E7197" t="s">
        <v>79</v>
      </c>
    </row>
    <row r="7198" spans="1:5" outlineLevel="2" x14ac:dyDescent="0.35">
      <c r="A7198" s="11">
        <v>43819</v>
      </c>
      <c r="B7198" t="s">
        <v>140</v>
      </c>
      <c r="C7198" s="5">
        <v>6.69</v>
      </c>
      <c r="D7198" s="25" t="str">
        <f t="shared" si="113"/>
        <v/>
      </c>
      <c r="E7198" t="s">
        <v>80</v>
      </c>
    </row>
    <row r="7199" spans="1:5" outlineLevel="2" x14ac:dyDescent="0.35">
      <c r="A7199" s="11">
        <v>43819</v>
      </c>
      <c r="B7199" t="s">
        <v>140</v>
      </c>
      <c r="C7199" s="5">
        <v>19.36</v>
      </c>
      <c r="D7199" s="25" t="str">
        <f t="shared" si="113"/>
        <v/>
      </c>
      <c r="E7199" t="s">
        <v>79</v>
      </c>
    </row>
    <row r="7200" spans="1:5" outlineLevel="2" x14ac:dyDescent="0.35">
      <c r="A7200" s="11">
        <v>43819</v>
      </c>
      <c r="B7200" t="s">
        <v>140</v>
      </c>
      <c r="C7200" s="5">
        <v>21.92</v>
      </c>
      <c r="D7200" s="25" t="str">
        <f t="shared" si="113"/>
        <v/>
      </c>
      <c r="E7200" t="s">
        <v>79</v>
      </c>
    </row>
    <row r="7201" spans="1:5" outlineLevel="2" x14ac:dyDescent="0.35">
      <c r="A7201" s="11">
        <v>43819</v>
      </c>
      <c r="B7201" t="s">
        <v>140</v>
      </c>
      <c r="C7201" s="5">
        <v>123.6</v>
      </c>
      <c r="D7201" s="25" t="str">
        <f t="shared" si="113"/>
        <v/>
      </c>
      <c r="E7201" t="s">
        <v>79</v>
      </c>
    </row>
    <row r="7202" spans="1:5" outlineLevel="2" x14ac:dyDescent="0.35">
      <c r="A7202" s="11">
        <v>43819</v>
      </c>
      <c r="B7202" t="s">
        <v>140</v>
      </c>
      <c r="C7202" s="5">
        <v>25.98</v>
      </c>
      <c r="D7202" s="25" t="str">
        <f t="shared" si="113"/>
        <v/>
      </c>
      <c r="E7202" t="s">
        <v>79</v>
      </c>
    </row>
    <row r="7203" spans="1:5" outlineLevel="2" x14ac:dyDescent="0.35">
      <c r="A7203" s="11">
        <v>43819</v>
      </c>
      <c r="B7203" t="s">
        <v>140</v>
      </c>
      <c r="C7203" s="5">
        <v>46.8</v>
      </c>
      <c r="D7203" s="25" t="str">
        <f t="shared" si="113"/>
        <v/>
      </c>
      <c r="E7203" t="s">
        <v>80</v>
      </c>
    </row>
    <row r="7204" spans="1:5" outlineLevel="2" x14ac:dyDescent="0.35">
      <c r="A7204" s="11">
        <v>43819</v>
      </c>
      <c r="B7204" t="s">
        <v>140</v>
      </c>
      <c r="C7204" s="5">
        <v>10.95</v>
      </c>
      <c r="D7204" s="25" t="str">
        <f t="shared" si="113"/>
        <v/>
      </c>
      <c r="E7204" t="s">
        <v>79</v>
      </c>
    </row>
    <row r="7205" spans="1:5" outlineLevel="2" x14ac:dyDescent="0.35">
      <c r="A7205" s="11">
        <v>43819</v>
      </c>
      <c r="B7205" t="s">
        <v>140</v>
      </c>
      <c r="C7205" s="5">
        <v>25.76</v>
      </c>
      <c r="D7205" s="25" t="str">
        <f t="shared" si="113"/>
        <v/>
      </c>
      <c r="E7205" t="s">
        <v>79</v>
      </c>
    </row>
    <row r="7206" spans="1:5" outlineLevel="2" x14ac:dyDescent="0.35">
      <c r="A7206" s="11">
        <v>43819</v>
      </c>
      <c r="B7206" t="s">
        <v>140</v>
      </c>
      <c r="C7206" s="5">
        <v>133.9</v>
      </c>
      <c r="D7206" s="25" t="str">
        <f t="shared" si="113"/>
        <v/>
      </c>
      <c r="E7206" t="s">
        <v>79</v>
      </c>
    </row>
    <row r="7207" spans="1:5" outlineLevel="2" x14ac:dyDescent="0.35">
      <c r="A7207" s="11">
        <v>43819</v>
      </c>
      <c r="B7207" t="s">
        <v>140</v>
      </c>
      <c r="C7207" s="5">
        <v>34.49</v>
      </c>
      <c r="D7207" s="25" t="str">
        <f t="shared" si="113"/>
        <v/>
      </c>
      <c r="E7207" t="s">
        <v>79</v>
      </c>
    </row>
    <row r="7208" spans="1:5" outlineLevel="2" x14ac:dyDescent="0.35">
      <c r="A7208" s="11">
        <v>43819</v>
      </c>
      <c r="B7208" t="s">
        <v>140</v>
      </c>
      <c r="C7208" s="5">
        <v>168.7</v>
      </c>
      <c r="D7208" s="25" t="str">
        <f t="shared" si="113"/>
        <v/>
      </c>
      <c r="E7208" t="s">
        <v>79</v>
      </c>
    </row>
    <row r="7209" spans="1:5" outlineLevel="2" x14ac:dyDescent="0.35">
      <c r="A7209" s="11">
        <v>43819</v>
      </c>
      <c r="B7209" t="s">
        <v>140</v>
      </c>
      <c r="C7209" s="5">
        <v>83.93</v>
      </c>
      <c r="D7209" s="25" t="str">
        <f t="shared" si="113"/>
        <v/>
      </c>
      <c r="E7209" t="s">
        <v>79</v>
      </c>
    </row>
    <row r="7210" spans="1:5" outlineLevel="2" x14ac:dyDescent="0.35">
      <c r="A7210" s="11">
        <v>43819</v>
      </c>
      <c r="B7210" t="s">
        <v>140</v>
      </c>
      <c r="C7210" s="5">
        <v>129.5</v>
      </c>
      <c r="D7210" s="25" t="str">
        <f t="shared" si="113"/>
        <v/>
      </c>
      <c r="E7210" t="s">
        <v>79</v>
      </c>
    </row>
    <row r="7211" spans="1:5" outlineLevel="2" x14ac:dyDescent="0.35">
      <c r="A7211" s="11">
        <v>43819</v>
      </c>
      <c r="B7211" t="s">
        <v>140</v>
      </c>
      <c r="C7211" s="5">
        <v>69.930000000000007</v>
      </c>
      <c r="D7211" s="25" t="str">
        <f t="shared" si="113"/>
        <v/>
      </c>
      <c r="E7211" t="s">
        <v>79</v>
      </c>
    </row>
    <row r="7212" spans="1:5" outlineLevel="2" x14ac:dyDescent="0.35">
      <c r="A7212" s="11">
        <v>43819</v>
      </c>
      <c r="B7212" t="s">
        <v>140</v>
      </c>
      <c r="C7212" s="5">
        <v>76.05</v>
      </c>
      <c r="D7212" s="25" t="str">
        <f t="shared" si="113"/>
        <v/>
      </c>
      <c r="E7212" t="s">
        <v>79</v>
      </c>
    </row>
    <row r="7213" spans="1:5" outlineLevel="2" x14ac:dyDescent="0.35">
      <c r="A7213" s="11">
        <v>43819</v>
      </c>
      <c r="B7213" t="s">
        <v>140</v>
      </c>
      <c r="C7213" s="5">
        <v>13.95</v>
      </c>
      <c r="D7213" s="25" t="str">
        <f t="shared" si="113"/>
        <v/>
      </c>
      <c r="E7213" t="s">
        <v>89</v>
      </c>
    </row>
    <row r="7214" spans="1:5" outlineLevel="2" x14ac:dyDescent="0.35">
      <c r="A7214" s="11">
        <v>43819</v>
      </c>
      <c r="B7214" t="s">
        <v>140</v>
      </c>
      <c r="C7214" s="5">
        <v>99.9</v>
      </c>
      <c r="D7214" s="25" t="str">
        <f t="shared" si="113"/>
        <v/>
      </c>
      <c r="E7214" t="s">
        <v>76</v>
      </c>
    </row>
    <row r="7215" spans="1:5" outlineLevel="2" x14ac:dyDescent="0.35">
      <c r="A7215" s="11">
        <v>43819</v>
      </c>
      <c r="B7215" t="s">
        <v>140</v>
      </c>
      <c r="C7215" s="5">
        <v>166.26</v>
      </c>
      <c r="D7215" s="25" t="str">
        <f t="shared" si="113"/>
        <v/>
      </c>
      <c r="E7215" t="s">
        <v>79</v>
      </c>
    </row>
    <row r="7216" spans="1:5" outlineLevel="2" x14ac:dyDescent="0.35">
      <c r="A7216" s="11">
        <v>43819</v>
      </c>
      <c r="B7216" t="s">
        <v>140</v>
      </c>
      <c r="C7216" s="5">
        <v>171.34</v>
      </c>
      <c r="D7216" s="25" t="str">
        <f t="shared" si="113"/>
        <v/>
      </c>
      <c r="E7216" t="s">
        <v>93</v>
      </c>
    </row>
    <row r="7217" spans="1:5" outlineLevel="2" x14ac:dyDescent="0.35">
      <c r="A7217" s="11">
        <v>43819</v>
      </c>
      <c r="B7217" t="s">
        <v>140</v>
      </c>
      <c r="C7217" s="5">
        <v>55.4</v>
      </c>
      <c r="D7217" s="25" t="str">
        <f t="shared" si="113"/>
        <v/>
      </c>
      <c r="E7217" t="s">
        <v>89</v>
      </c>
    </row>
    <row r="7218" spans="1:5" outlineLevel="2" x14ac:dyDescent="0.35">
      <c r="A7218" s="11">
        <v>43819</v>
      </c>
      <c r="B7218" t="s">
        <v>140</v>
      </c>
      <c r="C7218" s="5">
        <v>112.85</v>
      </c>
      <c r="D7218" s="25" t="str">
        <f t="shared" si="113"/>
        <v/>
      </c>
      <c r="E7218" t="s">
        <v>79</v>
      </c>
    </row>
    <row r="7219" spans="1:5" outlineLevel="2" x14ac:dyDescent="0.35">
      <c r="A7219" s="11">
        <v>43819</v>
      </c>
      <c r="B7219" t="s">
        <v>140</v>
      </c>
      <c r="C7219" s="5">
        <v>31.93</v>
      </c>
      <c r="D7219" s="25" t="str">
        <f t="shared" si="113"/>
        <v/>
      </c>
      <c r="E7219" t="s">
        <v>89</v>
      </c>
    </row>
    <row r="7220" spans="1:5" outlineLevel="2" x14ac:dyDescent="0.35">
      <c r="A7220" s="11">
        <v>43819</v>
      </c>
      <c r="B7220" t="s">
        <v>140</v>
      </c>
      <c r="C7220" s="5">
        <v>163.01</v>
      </c>
      <c r="D7220" s="25" t="str">
        <f t="shared" si="113"/>
        <v/>
      </c>
      <c r="E7220" t="s">
        <v>79</v>
      </c>
    </row>
    <row r="7221" spans="1:5" outlineLevel="2" x14ac:dyDescent="0.35">
      <c r="A7221" s="11">
        <v>43819</v>
      </c>
      <c r="B7221" t="s">
        <v>140</v>
      </c>
      <c r="C7221" s="5">
        <v>55.5</v>
      </c>
      <c r="D7221" s="25" t="str">
        <f t="shared" si="113"/>
        <v/>
      </c>
      <c r="E7221" t="s">
        <v>79</v>
      </c>
    </row>
    <row r="7222" spans="1:5" outlineLevel="2" x14ac:dyDescent="0.35">
      <c r="A7222" s="11">
        <v>43819</v>
      </c>
      <c r="B7222" t="s">
        <v>140</v>
      </c>
      <c r="C7222" s="5">
        <v>94.9</v>
      </c>
      <c r="D7222" s="25" t="str">
        <f t="shared" si="113"/>
        <v/>
      </c>
      <c r="E7222" t="s">
        <v>89</v>
      </c>
    </row>
    <row r="7223" spans="1:5" outlineLevel="2" x14ac:dyDescent="0.35">
      <c r="A7223" s="11">
        <v>43819</v>
      </c>
      <c r="B7223" t="s">
        <v>140</v>
      </c>
      <c r="C7223" s="5">
        <v>220.6</v>
      </c>
      <c r="D7223" s="25" t="str">
        <f t="shared" si="113"/>
        <v/>
      </c>
      <c r="E7223" t="s">
        <v>79</v>
      </c>
    </row>
    <row r="7224" spans="1:5" outlineLevel="2" x14ac:dyDescent="0.35">
      <c r="A7224" s="11">
        <v>43819</v>
      </c>
      <c r="B7224" t="s">
        <v>140</v>
      </c>
      <c r="C7224" s="5">
        <v>140</v>
      </c>
      <c r="D7224" s="25" t="str">
        <f t="shared" si="113"/>
        <v/>
      </c>
      <c r="E7224" t="s">
        <v>79</v>
      </c>
    </row>
    <row r="7225" spans="1:5" outlineLevel="2" x14ac:dyDescent="0.35">
      <c r="A7225" s="11">
        <v>43819</v>
      </c>
      <c r="B7225" t="s">
        <v>140</v>
      </c>
      <c r="C7225" s="5">
        <v>24.92</v>
      </c>
      <c r="D7225" s="25" t="str">
        <f t="shared" si="113"/>
        <v/>
      </c>
      <c r="E7225" t="s">
        <v>79</v>
      </c>
    </row>
    <row r="7226" spans="1:5" outlineLevel="2" x14ac:dyDescent="0.35">
      <c r="A7226" s="11">
        <v>43819</v>
      </c>
      <c r="B7226" t="s">
        <v>140</v>
      </c>
      <c r="C7226" s="5">
        <v>99.69</v>
      </c>
      <c r="D7226" s="25" t="str">
        <f t="shared" si="113"/>
        <v/>
      </c>
      <c r="E7226" t="s">
        <v>79</v>
      </c>
    </row>
    <row r="7227" spans="1:5" outlineLevel="2" x14ac:dyDescent="0.35">
      <c r="A7227" s="11">
        <v>43819</v>
      </c>
      <c r="B7227" t="s">
        <v>140</v>
      </c>
      <c r="C7227" s="5">
        <v>59.99</v>
      </c>
      <c r="D7227" s="25" t="str">
        <f t="shared" si="113"/>
        <v/>
      </c>
      <c r="E7227" t="s">
        <v>79</v>
      </c>
    </row>
    <row r="7228" spans="1:5" outlineLevel="2" x14ac:dyDescent="0.35">
      <c r="A7228" s="11">
        <v>43819</v>
      </c>
      <c r="B7228" t="s">
        <v>140</v>
      </c>
      <c r="C7228" s="5">
        <v>19.899999999999999</v>
      </c>
      <c r="D7228" s="25" t="str">
        <f t="shared" si="113"/>
        <v/>
      </c>
      <c r="E7228" t="s">
        <v>80</v>
      </c>
    </row>
    <row r="7229" spans="1:5" outlineLevel="2" x14ac:dyDescent="0.35">
      <c r="A7229" s="11">
        <v>43819</v>
      </c>
      <c r="B7229" t="s">
        <v>140</v>
      </c>
      <c r="C7229" s="5">
        <v>222.82</v>
      </c>
      <c r="D7229" s="25" t="str">
        <f t="shared" si="113"/>
        <v/>
      </c>
      <c r="E7229" t="s">
        <v>79</v>
      </c>
    </row>
    <row r="7230" spans="1:5" outlineLevel="2" x14ac:dyDescent="0.35">
      <c r="A7230" s="11">
        <v>43819</v>
      </c>
      <c r="B7230" t="s">
        <v>140</v>
      </c>
      <c r="C7230" s="5">
        <v>6.4</v>
      </c>
      <c r="D7230" s="25" t="str">
        <f t="shared" si="113"/>
        <v/>
      </c>
      <c r="E7230" t="s">
        <v>79</v>
      </c>
    </row>
    <row r="7231" spans="1:5" outlineLevel="2" x14ac:dyDescent="0.35">
      <c r="A7231" s="11">
        <v>43819</v>
      </c>
      <c r="B7231" t="s">
        <v>140</v>
      </c>
      <c r="C7231" s="5">
        <v>9.27</v>
      </c>
      <c r="D7231" s="25" t="str">
        <f t="shared" si="113"/>
        <v/>
      </c>
      <c r="E7231" t="s">
        <v>80</v>
      </c>
    </row>
    <row r="7232" spans="1:5" outlineLevel="2" x14ac:dyDescent="0.35">
      <c r="A7232" s="11">
        <v>43819</v>
      </c>
      <c r="B7232" t="s">
        <v>140</v>
      </c>
      <c r="C7232" s="5">
        <v>180.97</v>
      </c>
      <c r="D7232" s="25" t="str">
        <f t="shared" si="113"/>
        <v/>
      </c>
      <c r="E7232" t="s">
        <v>79</v>
      </c>
    </row>
    <row r="7233" spans="1:5" outlineLevel="2" x14ac:dyDescent="0.35">
      <c r="A7233" s="11">
        <v>43819</v>
      </c>
      <c r="B7233" t="s">
        <v>140</v>
      </c>
      <c r="C7233" s="5">
        <v>463.93</v>
      </c>
      <c r="D7233" s="25" t="str">
        <f t="shared" si="113"/>
        <v/>
      </c>
      <c r="E7233" t="s">
        <v>79</v>
      </c>
    </row>
    <row r="7234" spans="1:5" outlineLevel="2" x14ac:dyDescent="0.35">
      <c r="A7234" s="11">
        <v>43819</v>
      </c>
      <c r="B7234" t="s">
        <v>140</v>
      </c>
      <c r="C7234" s="5">
        <v>179.88</v>
      </c>
      <c r="D7234" s="25" t="str">
        <f t="shared" si="113"/>
        <v/>
      </c>
      <c r="E7234" t="s">
        <v>79</v>
      </c>
    </row>
    <row r="7235" spans="1:5" outlineLevel="2" x14ac:dyDescent="0.35">
      <c r="A7235" s="11">
        <v>43819</v>
      </c>
      <c r="B7235" t="s">
        <v>140</v>
      </c>
      <c r="C7235" s="5">
        <v>120.72</v>
      </c>
      <c r="D7235" s="25" t="str">
        <f t="shared" si="113"/>
        <v/>
      </c>
      <c r="E7235" t="s">
        <v>79</v>
      </c>
    </row>
    <row r="7236" spans="1:5" outlineLevel="2" x14ac:dyDescent="0.35">
      <c r="A7236" s="11">
        <v>43819</v>
      </c>
      <c r="B7236" t="s">
        <v>140</v>
      </c>
      <c r="C7236" s="5">
        <v>12.59</v>
      </c>
      <c r="D7236" s="25" t="str">
        <f t="shared" si="113"/>
        <v/>
      </c>
      <c r="E7236" t="s">
        <v>79</v>
      </c>
    </row>
    <row r="7237" spans="1:5" outlineLevel="2" x14ac:dyDescent="0.35">
      <c r="A7237" s="11">
        <v>43819</v>
      </c>
      <c r="B7237" t="s">
        <v>140</v>
      </c>
      <c r="C7237" s="5">
        <v>9.6</v>
      </c>
      <c r="D7237" s="25" t="str">
        <f t="shared" si="113"/>
        <v/>
      </c>
      <c r="E7237" t="s">
        <v>79</v>
      </c>
    </row>
    <row r="7238" spans="1:5" outlineLevel="2" x14ac:dyDescent="0.35">
      <c r="A7238" s="11">
        <v>43819</v>
      </c>
      <c r="B7238" t="s">
        <v>140</v>
      </c>
      <c r="C7238" s="5">
        <v>38.97</v>
      </c>
      <c r="D7238" s="25" t="str">
        <f t="shared" si="113"/>
        <v/>
      </c>
      <c r="E7238" t="s">
        <v>79</v>
      </c>
    </row>
    <row r="7239" spans="1:5" outlineLevel="2" x14ac:dyDescent="0.35">
      <c r="A7239" s="11">
        <v>43819</v>
      </c>
      <c r="B7239" t="s">
        <v>140</v>
      </c>
      <c r="C7239" s="5">
        <v>154.37</v>
      </c>
      <c r="D7239" s="25" t="str">
        <f t="shared" si="113"/>
        <v/>
      </c>
      <c r="E7239" t="s">
        <v>79</v>
      </c>
    </row>
    <row r="7240" spans="1:5" outlineLevel="2" x14ac:dyDescent="0.35">
      <c r="A7240" s="11">
        <v>43819</v>
      </c>
      <c r="B7240" t="s">
        <v>140</v>
      </c>
      <c r="C7240" s="5">
        <v>339.7</v>
      </c>
      <c r="D7240" s="25" t="str">
        <f t="shared" si="113"/>
        <v/>
      </c>
      <c r="E7240" t="s">
        <v>79</v>
      </c>
    </row>
    <row r="7241" spans="1:5" outlineLevel="2" x14ac:dyDescent="0.35">
      <c r="A7241" s="11">
        <v>43819</v>
      </c>
      <c r="B7241" t="s">
        <v>140</v>
      </c>
      <c r="C7241" s="5">
        <v>199.99</v>
      </c>
      <c r="D7241" s="25" t="str">
        <f t="shared" si="113"/>
        <v/>
      </c>
      <c r="E7241" t="s">
        <v>79</v>
      </c>
    </row>
    <row r="7242" spans="1:5" outlineLevel="2" x14ac:dyDescent="0.35">
      <c r="A7242" s="11">
        <v>43819</v>
      </c>
      <c r="B7242" t="s">
        <v>140</v>
      </c>
      <c r="C7242" s="5">
        <v>196.5</v>
      </c>
      <c r="D7242" s="25" t="str">
        <f t="shared" si="113"/>
        <v/>
      </c>
      <c r="E7242" t="s">
        <v>79</v>
      </c>
    </row>
    <row r="7243" spans="1:5" outlineLevel="2" x14ac:dyDescent="0.35">
      <c r="A7243" s="11">
        <v>43819</v>
      </c>
      <c r="B7243" t="s">
        <v>140</v>
      </c>
      <c r="C7243" s="5">
        <v>14.41</v>
      </c>
      <c r="D7243" s="25" t="str">
        <f t="shared" si="113"/>
        <v/>
      </c>
      <c r="E7243" t="s">
        <v>79</v>
      </c>
    </row>
    <row r="7244" spans="1:5" outlineLevel="2" x14ac:dyDescent="0.35">
      <c r="A7244" s="11">
        <v>43819</v>
      </c>
      <c r="B7244" t="s">
        <v>140</v>
      </c>
      <c r="C7244" s="5">
        <v>59.99</v>
      </c>
      <c r="D7244" s="25" t="str">
        <f t="shared" si="113"/>
        <v/>
      </c>
      <c r="E7244" t="s">
        <v>79</v>
      </c>
    </row>
    <row r="7245" spans="1:5" outlineLevel="2" x14ac:dyDescent="0.35">
      <c r="A7245" s="11">
        <v>43819</v>
      </c>
      <c r="B7245" t="s">
        <v>140</v>
      </c>
      <c r="C7245" s="5">
        <v>49.94</v>
      </c>
      <c r="D7245" s="25" t="str">
        <f t="shared" si="113"/>
        <v/>
      </c>
      <c r="E7245" t="s">
        <v>79</v>
      </c>
    </row>
    <row r="7246" spans="1:5" outlineLevel="2" x14ac:dyDescent="0.35">
      <c r="A7246" s="11">
        <v>43819</v>
      </c>
      <c r="B7246" t="s">
        <v>140</v>
      </c>
      <c r="C7246" s="5">
        <v>40.85</v>
      </c>
      <c r="D7246" s="25" t="str">
        <f t="shared" si="113"/>
        <v/>
      </c>
      <c r="E7246" t="s">
        <v>79</v>
      </c>
    </row>
    <row r="7247" spans="1:5" outlineLevel="2" x14ac:dyDescent="0.35">
      <c r="A7247" s="11">
        <v>43819</v>
      </c>
      <c r="B7247" t="s">
        <v>140</v>
      </c>
      <c r="C7247" s="5">
        <v>443.5</v>
      </c>
      <c r="D7247" s="25" t="str">
        <f t="shared" si="113"/>
        <v/>
      </c>
      <c r="E7247" t="s">
        <v>79</v>
      </c>
    </row>
    <row r="7248" spans="1:5" outlineLevel="2" x14ac:dyDescent="0.35">
      <c r="A7248" s="11">
        <v>43819</v>
      </c>
      <c r="B7248" t="s">
        <v>140</v>
      </c>
      <c r="C7248" s="5">
        <v>105.19</v>
      </c>
      <c r="D7248" s="25" t="str">
        <f t="shared" si="113"/>
        <v/>
      </c>
      <c r="E7248" t="s">
        <v>89</v>
      </c>
    </row>
    <row r="7249" spans="1:5" outlineLevel="2" x14ac:dyDescent="0.35">
      <c r="A7249" s="11">
        <v>43819</v>
      </c>
      <c r="B7249" t="s">
        <v>140</v>
      </c>
      <c r="C7249" s="5">
        <v>79.84</v>
      </c>
      <c r="D7249" s="25" t="str">
        <f t="shared" si="113"/>
        <v/>
      </c>
      <c r="E7249" t="s">
        <v>79</v>
      </c>
    </row>
    <row r="7250" spans="1:5" outlineLevel="2" x14ac:dyDescent="0.35">
      <c r="A7250" s="11">
        <v>43819</v>
      </c>
      <c r="B7250" t="s">
        <v>140</v>
      </c>
      <c r="C7250" s="5">
        <v>11.65</v>
      </c>
      <c r="D7250" s="25" t="str">
        <f t="shared" si="113"/>
        <v/>
      </c>
      <c r="E7250" t="s">
        <v>79</v>
      </c>
    </row>
    <row r="7251" spans="1:5" outlineLevel="2" x14ac:dyDescent="0.35">
      <c r="A7251" s="11">
        <v>43819</v>
      </c>
      <c r="B7251" t="s">
        <v>140</v>
      </c>
      <c r="C7251" s="5">
        <v>114.02</v>
      </c>
      <c r="D7251" s="25" t="str">
        <f t="shared" si="113"/>
        <v/>
      </c>
      <c r="E7251" t="s">
        <v>79</v>
      </c>
    </row>
    <row r="7252" spans="1:5" outlineLevel="2" x14ac:dyDescent="0.35">
      <c r="A7252" s="11">
        <v>43819</v>
      </c>
      <c r="B7252" t="s">
        <v>140</v>
      </c>
      <c r="C7252" s="5">
        <v>28.92</v>
      </c>
      <c r="D7252" s="25" t="str">
        <f t="shared" si="113"/>
        <v/>
      </c>
      <c r="E7252" t="s">
        <v>79</v>
      </c>
    </row>
    <row r="7253" spans="1:5" outlineLevel="2" x14ac:dyDescent="0.35">
      <c r="A7253" s="11">
        <v>43819</v>
      </c>
      <c r="B7253" t="s">
        <v>140</v>
      </c>
      <c r="C7253" s="5">
        <v>45.56</v>
      </c>
      <c r="D7253" s="25" t="str">
        <f t="shared" si="113"/>
        <v/>
      </c>
      <c r="E7253" t="s">
        <v>79</v>
      </c>
    </row>
    <row r="7254" spans="1:5" outlineLevel="2" x14ac:dyDescent="0.35">
      <c r="A7254" s="11">
        <v>43819</v>
      </c>
      <c r="B7254" t="s">
        <v>140</v>
      </c>
      <c r="C7254" s="5">
        <v>34.83</v>
      </c>
      <c r="D7254" s="25" t="str">
        <f t="shared" ref="D7254:D7317" si="114">IF(E7254="","TOTAL","")</f>
        <v/>
      </c>
      <c r="E7254" t="s">
        <v>76</v>
      </c>
    </row>
    <row r="7255" spans="1:5" outlineLevel="1" x14ac:dyDescent="0.35">
      <c r="A7255" s="24">
        <f>A7254</f>
        <v>43819</v>
      </c>
      <c r="B7255" s="24" t="str">
        <f>B7254</f>
        <v>AMAZON CAPITAL SERVICES</v>
      </c>
      <c r="C7255" s="25">
        <f>SUBTOTAL(9,C7181:C7254)</f>
        <v>7441.9299999999994</v>
      </c>
      <c r="D7255" s="25" t="str">
        <f t="shared" si="114"/>
        <v>TOTAL</v>
      </c>
    </row>
    <row r="7256" spans="1:5" outlineLevel="2" x14ac:dyDescent="0.35">
      <c r="A7256" s="11">
        <v>43819</v>
      </c>
      <c r="B7256" t="s">
        <v>112</v>
      </c>
      <c r="C7256" s="5">
        <v>235.56</v>
      </c>
      <c r="D7256" s="25" t="str">
        <f t="shared" si="114"/>
        <v/>
      </c>
      <c r="E7256" t="s">
        <v>79</v>
      </c>
    </row>
    <row r="7257" spans="1:5" outlineLevel="2" x14ac:dyDescent="0.35">
      <c r="A7257" s="11">
        <v>43819</v>
      </c>
      <c r="B7257" t="s">
        <v>112</v>
      </c>
      <c r="C7257" s="5">
        <v>808.21</v>
      </c>
      <c r="D7257" s="25" t="str">
        <f t="shared" si="114"/>
        <v/>
      </c>
      <c r="E7257" t="s">
        <v>79</v>
      </c>
    </row>
    <row r="7258" spans="1:5" outlineLevel="1" x14ac:dyDescent="0.35">
      <c r="A7258" s="24">
        <f>A7257</f>
        <v>43819</v>
      </c>
      <c r="B7258" s="24" t="str">
        <f>B7257</f>
        <v>AMC MUSIC LLC</v>
      </c>
      <c r="C7258" s="25">
        <f>SUBTOTAL(9,C7256:C7257)</f>
        <v>1043.77</v>
      </c>
      <c r="D7258" s="25" t="str">
        <f t="shared" si="114"/>
        <v>TOTAL</v>
      </c>
    </row>
    <row r="7259" spans="1:5" outlineLevel="2" x14ac:dyDescent="0.35">
      <c r="A7259" s="11">
        <v>43819</v>
      </c>
      <c r="B7259" t="s">
        <v>1217</v>
      </c>
      <c r="C7259" s="5">
        <v>125</v>
      </c>
      <c r="D7259" s="25" t="str">
        <f t="shared" si="114"/>
        <v/>
      </c>
      <c r="E7259" t="s">
        <v>77</v>
      </c>
    </row>
    <row r="7260" spans="1:5" outlineLevel="1" x14ac:dyDescent="0.35">
      <c r="A7260" s="24">
        <f>A7259</f>
        <v>43819</v>
      </c>
      <c r="B7260" s="24" t="str">
        <f>B7259</f>
        <v>PATRICK AMEEN</v>
      </c>
      <c r="C7260" s="25">
        <f>SUBTOTAL(9,C7259:C7259)</f>
        <v>125</v>
      </c>
      <c r="D7260" s="25" t="str">
        <f t="shared" si="114"/>
        <v>TOTAL</v>
      </c>
    </row>
    <row r="7261" spans="1:5" outlineLevel="2" x14ac:dyDescent="0.35">
      <c r="A7261" s="11">
        <v>43819</v>
      </c>
      <c r="B7261" t="s">
        <v>880</v>
      </c>
      <c r="C7261" s="5">
        <v>603</v>
      </c>
      <c r="D7261" s="25" t="str">
        <f t="shared" si="114"/>
        <v/>
      </c>
      <c r="E7261" t="s">
        <v>77</v>
      </c>
    </row>
    <row r="7262" spans="1:5" outlineLevel="1" x14ac:dyDescent="0.35">
      <c r="A7262" s="24">
        <f>A7261</f>
        <v>43819</v>
      </c>
      <c r="B7262" s="24" t="str">
        <f>B7261</f>
        <v>REX ANDERSON</v>
      </c>
      <c r="C7262" s="25">
        <f>SUBTOTAL(9,C7261:C7261)</f>
        <v>603</v>
      </c>
      <c r="D7262" s="25" t="str">
        <f t="shared" si="114"/>
        <v>TOTAL</v>
      </c>
    </row>
    <row r="7263" spans="1:5" outlineLevel="2" x14ac:dyDescent="0.35">
      <c r="A7263" s="11">
        <v>43819</v>
      </c>
      <c r="B7263" t="s">
        <v>1575</v>
      </c>
      <c r="C7263" s="5">
        <v>210</v>
      </c>
      <c r="D7263" s="25" t="str">
        <f t="shared" si="114"/>
        <v/>
      </c>
      <c r="E7263" t="s">
        <v>77</v>
      </c>
    </row>
    <row r="7264" spans="1:5" outlineLevel="1" x14ac:dyDescent="0.35">
      <c r="A7264" s="24">
        <f>A7263</f>
        <v>43819</v>
      </c>
      <c r="B7264" s="24" t="str">
        <f>B7263</f>
        <v>KAULIN ANDRIC</v>
      </c>
      <c r="C7264" s="25">
        <f>SUBTOTAL(9,C7263:C7263)</f>
        <v>210</v>
      </c>
      <c r="D7264" s="25" t="str">
        <f t="shared" si="114"/>
        <v>TOTAL</v>
      </c>
    </row>
    <row r="7265" spans="1:5" outlineLevel="2" x14ac:dyDescent="0.35">
      <c r="A7265" s="11">
        <v>43819</v>
      </c>
      <c r="B7265" t="s">
        <v>593</v>
      </c>
      <c r="C7265" s="5">
        <v>67997.100000000006</v>
      </c>
      <c r="D7265" s="25" t="str">
        <f t="shared" si="114"/>
        <v/>
      </c>
      <c r="E7265" t="s">
        <v>94</v>
      </c>
    </row>
    <row r="7266" spans="1:5" outlineLevel="2" x14ac:dyDescent="0.35">
      <c r="A7266" s="11">
        <v>43819</v>
      </c>
      <c r="B7266" t="s">
        <v>593</v>
      </c>
      <c r="C7266" s="5">
        <v>63712.61</v>
      </c>
      <c r="D7266" s="25" t="str">
        <f t="shared" si="114"/>
        <v/>
      </c>
      <c r="E7266" t="s">
        <v>94</v>
      </c>
    </row>
    <row r="7267" spans="1:5" outlineLevel="2" x14ac:dyDescent="0.35">
      <c r="A7267" s="11">
        <v>43819</v>
      </c>
      <c r="B7267" t="s">
        <v>593</v>
      </c>
      <c r="C7267" s="5">
        <v>63877.05</v>
      </c>
      <c r="D7267" s="25" t="str">
        <f t="shared" si="114"/>
        <v/>
      </c>
      <c r="E7267" t="s">
        <v>94</v>
      </c>
    </row>
    <row r="7268" spans="1:5" outlineLevel="1" x14ac:dyDescent="0.35">
      <c r="A7268" s="24">
        <f>A7267</f>
        <v>43819</v>
      </c>
      <c r="B7268" s="24" t="str">
        <f>B7267</f>
        <v>ANSLOW BRYANT CONSTRUCTION LTD</v>
      </c>
      <c r="C7268" s="25">
        <f>SUBTOTAL(9,C7265:C7267)</f>
        <v>195586.76</v>
      </c>
      <c r="D7268" s="25" t="str">
        <f t="shared" si="114"/>
        <v>TOTAL</v>
      </c>
    </row>
    <row r="7269" spans="1:5" outlineLevel="2" x14ac:dyDescent="0.35">
      <c r="A7269" s="11">
        <v>43819</v>
      </c>
      <c r="B7269" t="s">
        <v>24</v>
      </c>
      <c r="C7269" s="5">
        <v>21.78</v>
      </c>
      <c r="D7269" s="25" t="str">
        <f t="shared" si="114"/>
        <v/>
      </c>
      <c r="E7269" t="s">
        <v>92</v>
      </c>
    </row>
    <row r="7270" spans="1:5" outlineLevel="2" x14ac:dyDescent="0.35">
      <c r="A7270" s="11">
        <v>43819</v>
      </c>
      <c r="B7270" t="s">
        <v>24</v>
      </c>
      <c r="C7270" s="5">
        <v>35</v>
      </c>
      <c r="D7270" s="25" t="str">
        <f t="shared" si="114"/>
        <v/>
      </c>
      <c r="E7270" t="s">
        <v>79</v>
      </c>
    </row>
    <row r="7271" spans="1:5" outlineLevel="2" x14ac:dyDescent="0.35">
      <c r="A7271" s="11">
        <v>43819</v>
      </c>
      <c r="B7271" t="s">
        <v>24</v>
      </c>
      <c r="C7271" s="5">
        <v>629</v>
      </c>
      <c r="D7271" s="25" t="str">
        <f t="shared" si="114"/>
        <v/>
      </c>
      <c r="E7271" t="s">
        <v>86</v>
      </c>
    </row>
    <row r="7272" spans="1:5" outlineLevel="1" x14ac:dyDescent="0.35">
      <c r="A7272" s="24">
        <f>A7271</f>
        <v>43819</v>
      </c>
      <c r="B7272" s="24" t="str">
        <f>B7271</f>
        <v>APPLE INC</v>
      </c>
      <c r="C7272" s="25">
        <f>SUBTOTAL(9,C7269:C7271)</f>
        <v>685.78</v>
      </c>
      <c r="D7272" s="25" t="str">
        <f t="shared" si="114"/>
        <v>TOTAL</v>
      </c>
    </row>
    <row r="7273" spans="1:5" outlineLevel="2" x14ac:dyDescent="0.35">
      <c r="A7273" s="11">
        <v>43819</v>
      </c>
      <c r="B7273" t="s">
        <v>885</v>
      </c>
      <c r="C7273" s="5">
        <v>100</v>
      </c>
      <c r="D7273" s="25" t="str">
        <f t="shared" si="114"/>
        <v/>
      </c>
      <c r="E7273" t="s">
        <v>99</v>
      </c>
    </row>
    <row r="7274" spans="1:5" outlineLevel="1" x14ac:dyDescent="0.35">
      <c r="A7274" s="24">
        <f>A7273</f>
        <v>43819</v>
      </c>
      <c r="B7274" s="24" t="str">
        <f>B7273</f>
        <v>AREA V FBLA</v>
      </c>
      <c r="C7274" s="25">
        <f>SUBTOTAL(9,C7273:C7273)</f>
        <v>100</v>
      </c>
      <c r="D7274" s="25" t="str">
        <f t="shared" si="114"/>
        <v>TOTAL</v>
      </c>
    </row>
    <row r="7275" spans="1:5" outlineLevel="2" x14ac:dyDescent="0.35">
      <c r="A7275" s="11">
        <v>43819</v>
      </c>
      <c r="B7275" t="s">
        <v>885</v>
      </c>
      <c r="C7275" s="5">
        <v>2072</v>
      </c>
      <c r="D7275" s="25" t="str">
        <f t="shared" si="114"/>
        <v/>
      </c>
      <c r="E7275" t="s">
        <v>99</v>
      </c>
    </row>
    <row r="7276" spans="1:5" outlineLevel="1" x14ac:dyDescent="0.35">
      <c r="A7276" s="24">
        <f>A7275</f>
        <v>43819</v>
      </c>
      <c r="B7276" s="24" t="str">
        <f>B7275</f>
        <v>AREA V FBLA</v>
      </c>
      <c r="C7276" s="25">
        <f>SUBTOTAL(9,C7275:C7275)</f>
        <v>2072</v>
      </c>
      <c r="D7276" s="25" t="str">
        <f t="shared" si="114"/>
        <v>TOTAL</v>
      </c>
    </row>
    <row r="7277" spans="1:5" outlineLevel="2" x14ac:dyDescent="0.35">
      <c r="A7277" s="11">
        <v>43819</v>
      </c>
      <c r="B7277" t="s">
        <v>145</v>
      </c>
      <c r="C7277" s="5">
        <v>26.4</v>
      </c>
      <c r="D7277" s="25" t="str">
        <f t="shared" si="114"/>
        <v/>
      </c>
      <c r="E7277" t="s">
        <v>80</v>
      </c>
    </row>
    <row r="7278" spans="1:5" outlineLevel="1" x14ac:dyDescent="0.35">
      <c r="A7278" s="24">
        <f>A7277</f>
        <v>43819</v>
      </c>
      <c r="B7278" s="24" t="str">
        <f>B7277</f>
        <v>ASCD</v>
      </c>
      <c r="C7278" s="25">
        <f>SUBTOTAL(9,C7277:C7277)</f>
        <v>26.4</v>
      </c>
      <c r="D7278" s="25" t="str">
        <f t="shared" si="114"/>
        <v>TOTAL</v>
      </c>
    </row>
    <row r="7279" spans="1:5" outlineLevel="2" x14ac:dyDescent="0.35">
      <c r="A7279" s="11">
        <v>43819</v>
      </c>
      <c r="B7279" t="s">
        <v>418</v>
      </c>
      <c r="C7279" s="5">
        <v>180</v>
      </c>
      <c r="D7279" s="25" t="str">
        <f t="shared" si="114"/>
        <v/>
      </c>
      <c r="E7279" t="s">
        <v>77</v>
      </c>
    </row>
    <row r="7280" spans="1:5" outlineLevel="1" x14ac:dyDescent="0.35">
      <c r="A7280" s="24">
        <f>A7279</f>
        <v>43819</v>
      </c>
      <c r="B7280" s="24" t="str">
        <f>B7279</f>
        <v>SCOTT ALLEN ASHMORE</v>
      </c>
      <c r="C7280" s="25">
        <f>SUBTOTAL(9,C7279:C7279)</f>
        <v>180</v>
      </c>
      <c r="D7280" s="25" t="str">
        <f t="shared" si="114"/>
        <v>TOTAL</v>
      </c>
    </row>
    <row r="7281" spans="1:5" outlineLevel="2" x14ac:dyDescent="0.35">
      <c r="A7281" s="11">
        <v>43819</v>
      </c>
      <c r="B7281" t="s">
        <v>888</v>
      </c>
      <c r="C7281" s="5">
        <v>155</v>
      </c>
      <c r="D7281" s="25" t="str">
        <f t="shared" si="114"/>
        <v/>
      </c>
      <c r="E7281" t="s">
        <v>77</v>
      </c>
    </row>
    <row r="7282" spans="1:5" outlineLevel="1" x14ac:dyDescent="0.35">
      <c r="A7282" s="24">
        <f>A7281</f>
        <v>43819</v>
      </c>
      <c r="B7282" s="24" t="str">
        <f>B7281</f>
        <v>KEITH PIERCE SR</v>
      </c>
      <c r="C7282" s="25">
        <f>SUBTOTAL(9,C7281:C7281)</f>
        <v>155</v>
      </c>
      <c r="D7282" s="25" t="str">
        <f t="shared" si="114"/>
        <v>TOTAL</v>
      </c>
    </row>
    <row r="7283" spans="1:5" outlineLevel="2" x14ac:dyDescent="0.35">
      <c r="A7283" s="11">
        <v>43819</v>
      </c>
      <c r="B7283" t="s">
        <v>1576</v>
      </c>
      <c r="C7283" s="5">
        <v>208.33</v>
      </c>
      <c r="D7283" s="25" t="str">
        <f t="shared" si="114"/>
        <v/>
      </c>
      <c r="E7283" t="s">
        <v>82</v>
      </c>
    </row>
    <row r="7284" spans="1:5" outlineLevel="2" x14ac:dyDescent="0.35">
      <c r="A7284" s="11">
        <v>43819</v>
      </c>
      <c r="B7284" t="s">
        <v>1576</v>
      </c>
      <c r="C7284" s="5">
        <v>41.67</v>
      </c>
      <c r="D7284" s="25" t="str">
        <f t="shared" si="114"/>
        <v/>
      </c>
      <c r="E7284" t="s">
        <v>82</v>
      </c>
    </row>
    <row r="7285" spans="1:5" outlineLevel="2" x14ac:dyDescent="0.35">
      <c r="A7285" s="11">
        <v>43819</v>
      </c>
      <c r="B7285" t="s">
        <v>1576</v>
      </c>
      <c r="C7285" s="5">
        <v>208.34</v>
      </c>
      <c r="D7285" s="25" t="str">
        <f t="shared" si="114"/>
        <v/>
      </c>
      <c r="E7285" t="s">
        <v>82</v>
      </c>
    </row>
    <row r="7286" spans="1:5" outlineLevel="2" x14ac:dyDescent="0.35">
      <c r="A7286" s="11">
        <v>43819</v>
      </c>
      <c r="B7286" t="s">
        <v>1576</v>
      </c>
      <c r="C7286" s="5">
        <v>41.66</v>
      </c>
      <c r="D7286" s="25" t="str">
        <f t="shared" si="114"/>
        <v/>
      </c>
      <c r="E7286" t="s">
        <v>82</v>
      </c>
    </row>
    <row r="7287" spans="1:5" outlineLevel="2" x14ac:dyDescent="0.35">
      <c r="A7287" s="11">
        <v>43819</v>
      </c>
      <c r="B7287" t="s">
        <v>1576</v>
      </c>
      <c r="C7287" s="5">
        <v>208.33</v>
      </c>
      <c r="D7287" s="25" t="str">
        <f t="shared" si="114"/>
        <v/>
      </c>
      <c r="E7287" t="s">
        <v>82</v>
      </c>
    </row>
    <row r="7288" spans="1:5" outlineLevel="2" x14ac:dyDescent="0.35">
      <c r="A7288" s="11">
        <v>43819</v>
      </c>
      <c r="B7288" t="s">
        <v>1576</v>
      </c>
      <c r="C7288" s="5">
        <v>41.67</v>
      </c>
      <c r="D7288" s="25" t="str">
        <f t="shared" si="114"/>
        <v/>
      </c>
      <c r="E7288" t="s">
        <v>82</v>
      </c>
    </row>
    <row r="7289" spans="1:5" outlineLevel="2" x14ac:dyDescent="0.35">
      <c r="A7289" s="11">
        <v>43819</v>
      </c>
      <c r="B7289" t="s">
        <v>1576</v>
      </c>
      <c r="C7289" s="5">
        <v>208.34</v>
      </c>
      <c r="D7289" s="25" t="str">
        <f t="shared" si="114"/>
        <v/>
      </c>
      <c r="E7289" t="s">
        <v>82</v>
      </c>
    </row>
    <row r="7290" spans="1:5" outlineLevel="2" x14ac:dyDescent="0.35">
      <c r="A7290" s="11">
        <v>43819</v>
      </c>
      <c r="B7290" t="s">
        <v>1576</v>
      </c>
      <c r="C7290" s="5">
        <v>41.66</v>
      </c>
      <c r="D7290" s="25" t="str">
        <f t="shared" si="114"/>
        <v/>
      </c>
      <c r="E7290" t="s">
        <v>82</v>
      </c>
    </row>
    <row r="7291" spans="1:5" outlineLevel="2" x14ac:dyDescent="0.35">
      <c r="A7291" s="11">
        <v>43819</v>
      </c>
      <c r="B7291" t="s">
        <v>1576</v>
      </c>
      <c r="C7291" s="5">
        <v>208.33</v>
      </c>
      <c r="D7291" s="25" t="str">
        <f t="shared" si="114"/>
        <v/>
      </c>
      <c r="E7291" t="s">
        <v>82</v>
      </c>
    </row>
    <row r="7292" spans="1:5" outlineLevel="2" x14ac:dyDescent="0.35">
      <c r="A7292" s="11">
        <v>43819</v>
      </c>
      <c r="B7292" t="s">
        <v>1576</v>
      </c>
      <c r="C7292" s="5">
        <v>41.67</v>
      </c>
      <c r="D7292" s="25" t="str">
        <f t="shared" si="114"/>
        <v/>
      </c>
      <c r="E7292" t="s">
        <v>82</v>
      </c>
    </row>
    <row r="7293" spans="1:5" outlineLevel="2" x14ac:dyDescent="0.35">
      <c r="A7293" s="11">
        <v>43819</v>
      </c>
      <c r="B7293" t="s">
        <v>1576</v>
      </c>
      <c r="C7293" s="5">
        <v>208.33</v>
      </c>
      <c r="D7293" s="25" t="str">
        <f t="shared" si="114"/>
        <v/>
      </c>
      <c r="E7293" t="s">
        <v>82</v>
      </c>
    </row>
    <row r="7294" spans="1:5" outlineLevel="2" x14ac:dyDescent="0.35">
      <c r="A7294" s="11">
        <v>43819</v>
      </c>
      <c r="B7294" t="s">
        <v>1576</v>
      </c>
      <c r="C7294" s="5">
        <v>41.67</v>
      </c>
      <c r="D7294" s="25" t="str">
        <f t="shared" si="114"/>
        <v/>
      </c>
      <c r="E7294" t="s">
        <v>82</v>
      </c>
    </row>
    <row r="7295" spans="1:5" outlineLevel="1" x14ac:dyDescent="0.35">
      <c r="A7295" s="24">
        <f>A7294</f>
        <v>43819</v>
      </c>
      <c r="B7295" s="24" t="str">
        <f>B7294</f>
        <v>ASSOCIATION OF LEARNING ENVIRONMENTS</v>
      </c>
      <c r="C7295" s="25">
        <f>SUBTOTAL(9,C7283:C7294)</f>
        <v>1500</v>
      </c>
      <c r="D7295" s="25" t="str">
        <f t="shared" si="114"/>
        <v>TOTAL</v>
      </c>
    </row>
    <row r="7296" spans="1:5" outlineLevel="2" x14ac:dyDescent="0.35">
      <c r="A7296" s="11">
        <v>43819</v>
      </c>
      <c r="B7296" t="s">
        <v>721</v>
      </c>
      <c r="C7296" s="5">
        <v>62.5</v>
      </c>
      <c r="D7296" s="25" t="str">
        <f t="shared" si="114"/>
        <v/>
      </c>
      <c r="E7296" t="s">
        <v>80</v>
      </c>
    </row>
    <row r="7297" spans="1:5" outlineLevel="1" x14ac:dyDescent="0.35">
      <c r="A7297" s="24">
        <f>A7296</f>
        <v>43819</v>
      </c>
      <c r="B7297" s="24" t="str">
        <f>B7296</f>
        <v>ASW ENTERPRISES</v>
      </c>
      <c r="C7297" s="25">
        <f>SUBTOTAL(9,C7296:C7296)</f>
        <v>62.5</v>
      </c>
      <c r="D7297" s="25" t="str">
        <f t="shared" si="114"/>
        <v>TOTAL</v>
      </c>
    </row>
    <row r="7298" spans="1:5" outlineLevel="2" x14ac:dyDescent="0.35">
      <c r="A7298" s="11">
        <v>43819</v>
      </c>
      <c r="B7298" t="s">
        <v>1223</v>
      </c>
      <c r="C7298" s="5">
        <v>5700</v>
      </c>
      <c r="D7298" s="25" t="str">
        <f t="shared" si="114"/>
        <v/>
      </c>
      <c r="E7298" t="s">
        <v>79</v>
      </c>
    </row>
    <row r="7299" spans="1:5" outlineLevel="1" x14ac:dyDescent="0.35">
      <c r="A7299" s="24">
        <f>A7298</f>
        <v>43819</v>
      </c>
      <c r="B7299" s="24" t="str">
        <f>B7298</f>
        <v>ATHLETIC SUPPLY INC</v>
      </c>
      <c r="C7299" s="25">
        <f>SUBTOTAL(9,C7298:C7298)</f>
        <v>5700</v>
      </c>
      <c r="D7299" s="25" t="str">
        <f t="shared" si="114"/>
        <v>TOTAL</v>
      </c>
    </row>
    <row r="7300" spans="1:5" outlineLevel="2" x14ac:dyDescent="0.35">
      <c r="A7300" s="11">
        <v>43819</v>
      </c>
      <c r="B7300" t="s">
        <v>1577</v>
      </c>
      <c r="C7300" s="5">
        <v>125</v>
      </c>
      <c r="D7300" s="25" t="str">
        <f t="shared" si="114"/>
        <v/>
      </c>
      <c r="E7300" t="s">
        <v>77</v>
      </c>
    </row>
    <row r="7301" spans="1:5" outlineLevel="1" x14ac:dyDescent="0.35">
      <c r="A7301" s="24">
        <f>A7300</f>
        <v>43819</v>
      </c>
      <c r="B7301" s="24" t="str">
        <f>B7300</f>
        <v>PLEZ ATKINS</v>
      </c>
      <c r="C7301" s="25">
        <f>SUBTOTAL(9,C7300:C7300)</f>
        <v>125</v>
      </c>
      <c r="D7301" s="25" t="str">
        <f t="shared" si="114"/>
        <v>TOTAL</v>
      </c>
    </row>
    <row r="7302" spans="1:5" outlineLevel="2" x14ac:dyDescent="0.35">
      <c r="A7302" s="11">
        <v>43819</v>
      </c>
      <c r="B7302" t="s">
        <v>1578</v>
      </c>
      <c r="C7302" s="5">
        <v>26030.25</v>
      </c>
      <c r="D7302" s="25" t="str">
        <f t="shared" si="114"/>
        <v/>
      </c>
      <c r="E7302" t="s">
        <v>94</v>
      </c>
    </row>
    <row r="7303" spans="1:5" outlineLevel="2" x14ac:dyDescent="0.35">
      <c r="A7303" s="11">
        <v>43819</v>
      </c>
      <c r="B7303" t="s">
        <v>1578</v>
      </c>
      <c r="C7303" s="5">
        <v>23750</v>
      </c>
      <c r="D7303" s="25" t="str">
        <f t="shared" si="114"/>
        <v/>
      </c>
      <c r="E7303" t="s">
        <v>94</v>
      </c>
    </row>
    <row r="7304" spans="1:5" outlineLevel="1" x14ac:dyDescent="0.35">
      <c r="A7304" s="24">
        <f>A7303</f>
        <v>43819</v>
      </c>
      <c r="B7304" s="24" t="str">
        <f>B7303</f>
        <v>ATLAS UNIVERSAL INC</v>
      </c>
      <c r="C7304" s="25">
        <f>SUBTOTAL(9,C7302:C7303)</f>
        <v>49780.25</v>
      </c>
      <c r="D7304" s="25" t="str">
        <f t="shared" si="114"/>
        <v>TOTAL</v>
      </c>
    </row>
    <row r="7305" spans="1:5" outlineLevel="2" x14ac:dyDescent="0.35">
      <c r="A7305" s="11">
        <v>43819</v>
      </c>
      <c r="B7305" t="s">
        <v>889</v>
      </c>
      <c r="C7305" s="5">
        <v>85</v>
      </c>
      <c r="D7305" s="25" t="str">
        <f t="shared" si="114"/>
        <v/>
      </c>
      <c r="E7305" t="s">
        <v>77</v>
      </c>
    </row>
    <row r="7306" spans="1:5" outlineLevel="2" x14ac:dyDescent="0.35">
      <c r="A7306" s="11">
        <v>43819</v>
      </c>
      <c r="B7306" t="s">
        <v>889</v>
      </c>
      <c r="C7306" s="5">
        <v>155</v>
      </c>
      <c r="D7306" s="25" t="str">
        <f t="shared" si="114"/>
        <v/>
      </c>
      <c r="E7306" t="s">
        <v>77</v>
      </c>
    </row>
    <row r="7307" spans="1:5" outlineLevel="1" x14ac:dyDescent="0.35">
      <c r="A7307" s="24">
        <f>A7306</f>
        <v>43819</v>
      </c>
      <c r="B7307" s="24" t="str">
        <f>B7306</f>
        <v>RAY AUSTIN</v>
      </c>
      <c r="C7307" s="25">
        <f>SUBTOTAL(9,C7305:C7306)</f>
        <v>240</v>
      </c>
      <c r="D7307" s="25" t="str">
        <f t="shared" si="114"/>
        <v>TOTAL</v>
      </c>
    </row>
    <row r="7308" spans="1:5" outlineLevel="2" x14ac:dyDescent="0.35">
      <c r="A7308" s="11">
        <v>43819</v>
      </c>
      <c r="B7308" t="s">
        <v>1579</v>
      </c>
      <c r="C7308" s="5">
        <v>97.5</v>
      </c>
      <c r="D7308" s="25" t="str">
        <f t="shared" si="114"/>
        <v/>
      </c>
      <c r="E7308" t="s">
        <v>79</v>
      </c>
    </row>
    <row r="7309" spans="1:5" outlineLevel="1" x14ac:dyDescent="0.35">
      <c r="A7309" s="24">
        <f>A7308</f>
        <v>43819</v>
      </c>
      <c r="B7309" s="24" t="str">
        <f>B7308</f>
        <v>AUTHENTIC PROMOTIONS.COM</v>
      </c>
      <c r="C7309" s="25">
        <f>SUBTOTAL(9,C7308:C7308)</f>
        <v>97.5</v>
      </c>
      <c r="D7309" s="25" t="str">
        <f t="shared" si="114"/>
        <v>TOTAL</v>
      </c>
    </row>
    <row r="7310" spans="1:5" outlineLevel="2" x14ac:dyDescent="0.35">
      <c r="A7310" s="11">
        <v>43819</v>
      </c>
      <c r="B7310" t="s">
        <v>215</v>
      </c>
      <c r="C7310" s="5">
        <v>36</v>
      </c>
      <c r="D7310" s="25" t="str">
        <f t="shared" si="114"/>
        <v/>
      </c>
      <c r="E7310" t="s">
        <v>85</v>
      </c>
    </row>
    <row r="7311" spans="1:5" outlineLevel="2" x14ac:dyDescent="0.35">
      <c r="A7311" s="11">
        <v>43819</v>
      </c>
      <c r="B7311" t="s">
        <v>215</v>
      </c>
      <c r="C7311" s="5">
        <v>15</v>
      </c>
      <c r="D7311" s="25" t="str">
        <f t="shared" si="114"/>
        <v/>
      </c>
      <c r="E7311" t="s">
        <v>85</v>
      </c>
    </row>
    <row r="7312" spans="1:5" outlineLevel="2" x14ac:dyDescent="0.35">
      <c r="A7312" s="11">
        <v>43819</v>
      </c>
      <c r="B7312" t="s">
        <v>215</v>
      </c>
      <c r="C7312" s="5">
        <v>16.5</v>
      </c>
      <c r="D7312" s="25" t="str">
        <f t="shared" si="114"/>
        <v/>
      </c>
      <c r="E7312" t="s">
        <v>85</v>
      </c>
    </row>
    <row r="7313" spans="1:5" outlineLevel="2" x14ac:dyDescent="0.35">
      <c r="A7313" s="11">
        <v>43819</v>
      </c>
      <c r="B7313" t="s">
        <v>215</v>
      </c>
      <c r="C7313" s="5">
        <v>14</v>
      </c>
      <c r="D7313" s="25" t="str">
        <f t="shared" si="114"/>
        <v/>
      </c>
      <c r="E7313" t="s">
        <v>85</v>
      </c>
    </row>
    <row r="7314" spans="1:5" outlineLevel="2" x14ac:dyDescent="0.35">
      <c r="A7314" s="11">
        <v>43819</v>
      </c>
      <c r="B7314" t="s">
        <v>215</v>
      </c>
      <c r="C7314" s="5">
        <v>14</v>
      </c>
      <c r="D7314" s="25" t="str">
        <f t="shared" si="114"/>
        <v/>
      </c>
      <c r="E7314" t="s">
        <v>85</v>
      </c>
    </row>
    <row r="7315" spans="1:5" outlineLevel="2" x14ac:dyDescent="0.35">
      <c r="A7315" s="11">
        <v>43819</v>
      </c>
      <c r="B7315" t="s">
        <v>215</v>
      </c>
      <c r="C7315" s="5">
        <v>190</v>
      </c>
      <c r="D7315" s="25" t="str">
        <f t="shared" si="114"/>
        <v/>
      </c>
      <c r="E7315" t="s">
        <v>79</v>
      </c>
    </row>
    <row r="7316" spans="1:5" outlineLevel="1" x14ac:dyDescent="0.35">
      <c r="A7316" s="24">
        <f>A7315</f>
        <v>43819</v>
      </c>
      <c r="B7316" s="24" t="str">
        <f>B7315</f>
        <v>B &amp; B LOCKSMITHS</v>
      </c>
      <c r="C7316" s="25">
        <f>SUBTOTAL(9,C7310:C7315)</f>
        <v>285.5</v>
      </c>
      <c r="D7316" s="25" t="str">
        <f t="shared" si="114"/>
        <v>TOTAL</v>
      </c>
    </row>
    <row r="7317" spans="1:5" outlineLevel="2" x14ac:dyDescent="0.35">
      <c r="A7317" s="11">
        <v>43819</v>
      </c>
      <c r="B7317" t="s">
        <v>1228</v>
      </c>
      <c r="C7317" s="5">
        <v>155</v>
      </c>
      <c r="D7317" s="25" t="str">
        <f t="shared" si="114"/>
        <v/>
      </c>
      <c r="E7317" t="s">
        <v>77</v>
      </c>
    </row>
    <row r="7318" spans="1:5" outlineLevel="1" x14ac:dyDescent="0.35">
      <c r="A7318" s="24">
        <f>A7317</f>
        <v>43819</v>
      </c>
      <c r="B7318" s="24" t="str">
        <f>B7317</f>
        <v>TORRIS BADGER</v>
      </c>
      <c r="C7318" s="25">
        <f>SUBTOTAL(9,C7317:C7317)</f>
        <v>155</v>
      </c>
      <c r="D7318" s="25" t="str">
        <f t="shared" ref="D7318:D7381" si="115">IF(E7318="","TOTAL","")</f>
        <v>TOTAL</v>
      </c>
    </row>
    <row r="7319" spans="1:5" outlineLevel="2" x14ac:dyDescent="0.35">
      <c r="A7319" s="11">
        <v>43819</v>
      </c>
      <c r="B7319" t="s">
        <v>517</v>
      </c>
      <c r="C7319" s="5">
        <v>303.92</v>
      </c>
      <c r="D7319" s="25" t="str">
        <f t="shared" si="115"/>
        <v/>
      </c>
      <c r="E7319" t="s">
        <v>89</v>
      </c>
    </row>
    <row r="7320" spans="1:5" outlineLevel="1" x14ac:dyDescent="0.35">
      <c r="A7320" s="24">
        <f>A7319</f>
        <v>43819</v>
      </c>
      <c r="B7320" s="24" t="str">
        <f>B7319</f>
        <v>THE BAGEL CAFE</v>
      </c>
      <c r="C7320" s="25">
        <f>SUBTOTAL(9,C7319:C7319)</f>
        <v>303.92</v>
      </c>
      <c r="D7320" s="25" t="str">
        <f t="shared" si="115"/>
        <v>TOTAL</v>
      </c>
    </row>
    <row r="7321" spans="1:5" outlineLevel="2" x14ac:dyDescent="0.35">
      <c r="A7321" s="11">
        <v>43819</v>
      </c>
      <c r="B7321" t="s">
        <v>388</v>
      </c>
      <c r="C7321" s="5">
        <v>125</v>
      </c>
      <c r="D7321" s="25" t="str">
        <f t="shared" si="115"/>
        <v/>
      </c>
      <c r="E7321" t="s">
        <v>77</v>
      </c>
    </row>
    <row r="7322" spans="1:5" outlineLevel="1" x14ac:dyDescent="0.35">
      <c r="A7322" s="24">
        <f>A7321</f>
        <v>43819</v>
      </c>
      <c r="B7322" s="24" t="str">
        <f>B7321</f>
        <v>JORDAN BAILEY</v>
      </c>
      <c r="C7322" s="25">
        <f>SUBTOTAL(9,C7321:C7321)</f>
        <v>125</v>
      </c>
      <c r="D7322" s="25" t="str">
        <f t="shared" si="115"/>
        <v>TOTAL</v>
      </c>
    </row>
    <row r="7323" spans="1:5" outlineLevel="2" x14ac:dyDescent="0.35">
      <c r="A7323" s="11">
        <v>43819</v>
      </c>
      <c r="B7323" t="s">
        <v>1580</v>
      </c>
      <c r="C7323" s="5">
        <v>155</v>
      </c>
      <c r="D7323" s="25" t="str">
        <f t="shared" si="115"/>
        <v/>
      </c>
      <c r="E7323" t="s">
        <v>77</v>
      </c>
    </row>
    <row r="7324" spans="1:5" outlineLevel="1" x14ac:dyDescent="0.35">
      <c r="A7324" s="24">
        <f>A7323</f>
        <v>43819</v>
      </c>
      <c r="B7324" s="24" t="str">
        <f>B7323</f>
        <v>CANDICE BAKER</v>
      </c>
      <c r="C7324" s="25">
        <f>SUBTOTAL(9,C7323:C7323)</f>
        <v>155</v>
      </c>
      <c r="D7324" s="25" t="str">
        <f t="shared" si="115"/>
        <v>TOTAL</v>
      </c>
    </row>
    <row r="7325" spans="1:5" outlineLevel="2" x14ac:dyDescent="0.35">
      <c r="A7325" s="11">
        <v>43819</v>
      </c>
      <c r="B7325" t="s">
        <v>74</v>
      </c>
      <c r="C7325" s="5">
        <v>62.37</v>
      </c>
      <c r="D7325" s="25" t="str">
        <f t="shared" si="115"/>
        <v/>
      </c>
      <c r="E7325" t="s">
        <v>81</v>
      </c>
    </row>
    <row r="7326" spans="1:5" outlineLevel="2" x14ac:dyDescent="0.35">
      <c r="A7326" s="11">
        <v>43819</v>
      </c>
      <c r="B7326" t="s">
        <v>74</v>
      </c>
      <c r="C7326" s="5">
        <v>223.43</v>
      </c>
      <c r="D7326" s="25" t="str">
        <f t="shared" si="115"/>
        <v/>
      </c>
      <c r="E7326" t="s">
        <v>81</v>
      </c>
    </row>
    <row r="7327" spans="1:5" outlineLevel="2" x14ac:dyDescent="0.35">
      <c r="A7327" s="11">
        <v>43819</v>
      </c>
      <c r="B7327" t="s">
        <v>74</v>
      </c>
      <c r="C7327" s="5">
        <v>75.42</v>
      </c>
      <c r="D7327" s="25" t="str">
        <f t="shared" si="115"/>
        <v/>
      </c>
      <c r="E7327" t="s">
        <v>81</v>
      </c>
    </row>
    <row r="7328" spans="1:5" outlineLevel="2" x14ac:dyDescent="0.35">
      <c r="A7328" s="11">
        <v>43819</v>
      </c>
      <c r="B7328" t="s">
        <v>74</v>
      </c>
      <c r="C7328" s="5">
        <v>28.38</v>
      </c>
      <c r="D7328" s="25" t="str">
        <f t="shared" si="115"/>
        <v/>
      </c>
      <c r="E7328" t="s">
        <v>81</v>
      </c>
    </row>
    <row r="7329" spans="1:5" outlineLevel="2" x14ac:dyDescent="0.35">
      <c r="A7329" s="11">
        <v>43819</v>
      </c>
      <c r="B7329" t="s">
        <v>74</v>
      </c>
      <c r="C7329" s="5">
        <v>125.1</v>
      </c>
      <c r="D7329" s="25" t="str">
        <f t="shared" si="115"/>
        <v/>
      </c>
      <c r="E7329" t="s">
        <v>81</v>
      </c>
    </row>
    <row r="7330" spans="1:5" outlineLevel="2" x14ac:dyDescent="0.35">
      <c r="A7330" s="11">
        <v>43819</v>
      </c>
      <c r="B7330" t="s">
        <v>74</v>
      </c>
      <c r="C7330" s="5">
        <v>46.98</v>
      </c>
      <c r="D7330" s="25" t="str">
        <f t="shared" si="115"/>
        <v/>
      </c>
      <c r="E7330" t="s">
        <v>81</v>
      </c>
    </row>
    <row r="7331" spans="1:5" outlineLevel="2" x14ac:dyDescent="0.35">
      <c r="A7331" s="11">
        <v>43819</v>
      </c>
      <c r="B7331" t="s">
        <v>74</v>
      </c>
      <c r="C7331" s="5">
        <v>153.38999999999999</v>
      </c>
      <c r="D7331" s="25" t="str">
        <f t="shared" si="115"/>
        <v/>
      </c>
      <c r="E7331" t="s">
        <v>81</v>
      </c>
    </row>
    <row r="7332" spans="1:5" outlineLevel="2" x14ac:dyDescent="0.35">
      <c r="A7332" s="11">
        <v>43819</v>
      </c>
      <c r="B7332" t="s">
        <v>74</v>
      </c>
      <c r="C7332" s="5">
        <v>132.09</v>
      </c>
      <c r="D7332" s="25" t="str">
        <f t="shared" si="115"/>
        <v/>
      </c>
      <c r="E7332" t="s">
        <v>81</v>
      </c>
    </row>
    <row r="7333" spans="1:5" outlineLevel="2" x14ac:dyDescent="0.35">
      <c r="A7333" s="11">
        <v>43819</v>
      </c>
      <c r="B7333" t="s">
        <v>74</v>
      </c>
      <c r="C7333" s="5">
        <v>60.56</v>
      </c>
      <c r="D7333" s="25" t="str">
        <f t="shared" si="115"/>
        <v/>
      </c>
      <c r="E7333" t="s">
        <v>81</v>
      </c>
    </row>
    <row r="7334" spans="1:5" outlineLevel="2" x14ac:dyDescent="0.35">
      <c r="A7334" s="11">
        <v>43819</v>
      </c>
      <c r="B7334" t="s">
        <v>74</v>
      </c>
      <c r="C7334" s="5">
        <v>73.02</v>
      </c>
      <c r="D7334" s="25" t="str">
        <f t="shared" si="115"/>
        <v/>
      </c>
      <c r="E7334" t="s">
        <v>81</v>
      </c>
    </row>
    <row r="7335" spans="1:5" outlineLevel="1" x14ac:dyDescent="0.35">
      <c r="A7335" s="24">
        <f>A7334</f>
        <v>43819</v>
      </c>
      <c r="B7335" s="24" t="str">
        <f>B7334</f>
        <v>BAKER DISTRIBUTING CO</v>
      </c>
      <c r="C7335" s="25">
        <f>SUBTOTAL(9,C7325:C7334)</f>
        <v>980.74</v>
      </c>
      <c r="D7335" s="25" t="str">
        <f t="shared" si="115"/>
        <v>TOTAL</v>
      </c>
    </row>
    <row r="7336" spans="1:5" outlineLevel="2" x14ac:dyDescent="0.35">
      <c r="A7336" s="11">
        <v>43819</v>
      </c>
      <c r="B7336" t="s">
        <v>1581</v>
      </c>
      <c r="C7336" s="5">
        <v>607</v>
      </c>
      <c r="D7336" s="25" t="str">
        <f t="shared" si="115"/>
        <v/>
      </c>
      <c r="E7336" t="s">
        <v>77</v>
      </c>
    </row>
    <row r="7337" spans="1:5" outlineLevel="1" x14ac:dyDescent="0.35">
      <c r="A7337" s="24">
        <f>A7336</f>
        <v>43819</v>
      </c>
      <c r="B7337" s="24" t="str">
        <f>B7336</f>
        <v>ROBERT BARBEE</v>
      </c>
      <c r="C7337" s="25">
        <f>SUBTOTAL(9,C7336:C7336)</f>
        <v>607</v>
      </c>
      <c r="D7337" s="25" t="str">
        <f t="shared" si="115"/>
        <v>TOTAL</v>
      </c>
    </row>
    <row r="7338" spans="1:5" outlineLevel="2" x14ac:dyDescent="0.35">
      <c r="A7338" s="11">
        <v>43819</v>
      </c>
      <c r="B7338" t="s">
        <v>1582</v>
      </c>
      <c r="C7338" s="5">
        <v>155</v>
      </c>
      <c r="D7338" s="25" t="str">
        <f t="shared" si="115"/>
        <v/>
      </c>
      <c r="E7338" t="s">
        <v>77</v>
      </c>
    </row>
    <row r="7339" spans="1:5" outlineLevel="1" x14ac:dyDescent="0.35">
      <c r="A7339" s="24">
        <f>A7338</f>
        <v>43819</v>
      </c>
      <c r="B7339" s="24" t="str">
        <f>B7338</f>
        <v>JOHN F BARKER</v>
      </c>
      <c r="C7339" s="25">
        <f>SUBTOTAL(9,C7338:C7338)</f>
        <v>155</v>
      </c>
      <c r="D7339" s="25" t="str">
        <f t="shared" si="115"/>
        <v>TOTAL</v>
      </c>
    </row>
    <row r="7340" spans="1:5" outlineLevel="2" x14ac:dyDescent="0.35">
      <c r="A7340" s="11">
        <v>43819</v>
      </c>
      <c r="B7340" t="s">
        <v>1583</v>
      </c>
      <c r="C7340" s="5">
        <v>60</v>
      </c>
      <c r="D7340" s="25" t="str">
        <f t="shared" si="115"/>
        <v/>
      </c>
      <c r="E7340" t="s">
        <v>77</v>
      </c>
    </row>
    <row r="7341" spans="1:5" outlineLevel="1" x14ac:dyDescent="0.35">
      <c r="A7341" s="24">
        <f>A7340</f>
        <v>43819</v>
      </c>
      <c r="B7341" s="24" t="str">
        <f>B7340</f>
        <v>GUY BARNI</v>
      </c>
      <c r="C7341" s="25">
        <f>SUBTOTAL(9,C7340:C7340)</f>
        <v>60</v>
      </c>
      <c r="D7341" s="25" t="str">
        <f t="shared" si="115"/>
        <v>TOTAL</v>
      </c>
    </row>
    <row r="7342" spans="1:5" outlineLevel="2" x14ac:dyDescent="0.35">
      <c r="A7342" s="11">
        <v>43819</v>
      </c>
      <c r="B7342" t="s">
        <v>893</v>
      </c>
      <c r="C7342" s="5">
        <v>25.98</v>
      </c>
      <c r="D7342" s="25" t="str">
        <f t="shared" si="115"/>
        <v/>
      </c>
      <c r="E7342" t="s">
        <v>81</v>
      </c>
    </row>
    <row r="7343" spans="1:5" outlineLevel="1" x14ac:dyDescent="0.35">
      <c r="A7343" s="24">
        <f>A7342</f>
        <v>43819</v>
      </c>
      <c r="B7343" s="24" t="str">
        <f>B7342</f>
        <v>BATTERIES PLUS BULBS</v>
      </c>
      <c r="C7343" s="25">
        <f>SUBTOTAL(9,C7342:C7342)</f>
        <v>25.98</v>
      </c>
      <c r="D7343" s="25" t="str">
        <f t="shared" si="115"/>
        <v>TOTAL</v>
      </c>
    </row>
    <row r="7344" spans="1:5" outlineLevel="2" x14ac:dyDescent="0.35">
      <c r="A7344" s="11">
        <v>43819</v>
      </c>
      <c r="B7344" t="s">
        <v>896</v>
      </c>
      <c r="C7344" s="5">
        <v>240</v>
      </c>
      <c r="D7344" s="25" t="str">
        <f t="shared" si="115"/>
        <v/>
      </c>
      <c r="E7344" t="s">
        <v>77</v>
      </c>
    </row>
    <row r="7345" spans="1:5" outlineLevel="2" x14ac:dyDescent="0.35">
      <c r="A7345" s="11">
        <v>43819</v>
      </c>
      <c r="B7345" t="s">
        <v>896</v>
      </c>
      <c r="C7345" s="5">
        <v>155</v>
      </c>
      <c r="D7345" s="25" t="str">
        <f t="shared" si="115"/>
        <v/>
      </c>
      <c r="E7345" t="s">
        <v>77</v>
      </c>
    </row>
    <row r="7346" spans="1:5" outlineLevel="1" x14ac:dyDescent="0.35">
      <c r="A7346" s="24">
        <f>A7345</f>
        <v>43819</v>
      </c>
      <c r="B7346" s="24" t="str">
        <f>B7345</f>
        <v>BILLY R BELL</v>
      </c>
      <c r="C7346" s="25">
        <f>SUBTOTAL(9,C7344:C7345)</f>
        <v>395</v>
      </c>
      <c r="D7346" s="25" t="str">
        <f t="shared" si="115"/>
        <v>TOTAL</v>
      </c>
    </row>
    <row r="7347" spans="1:5" outlineLevel="2" x14ac:dyDescent="0.35">
      <c r="A7347" s="11">
        <v>43819</v>
      </c>
      <c r="B7347" t="s">
        <v>1584</v>
      </c>
      <c r="C7347" s="5">
        <v>85</v>
      </c>
      <c r="D7347" s="25" t="str">
        <f t="shared" si="115"/>
        <v/>
      </c>
      <c r="E7347" t="s">
        <v>77</v>
      </c>
    </row>
    <row r="7348" spans="1:5" outlineLevel="1" x14ac:dyDescent="0.35">
      <c r="A7348" s="24">
        <f>A7347</f>
        <v>43819</v>
      </c>
      <c r="B7348" s="24" t="str">
        <f>B7347</f>
        <v>DEANDRE K BELL</v>
      </c>
      <c r="C7348" s="25">
        <f>SUBTOTAL(9,C7347:C7347)</f>
        <v>85</v>
      </c>
      <c r="D7348" s="25" t="str">
        <f t="shared" si="115"/>
        <v>TOTAL</v>
      </c>
    </row>
    <row r="7349" spans="1:5" outlineLevel="2" x14ac:dyDescent="0.35">
      <c r="A7349" s="11">
        <v>43819</v>
      </c>
      <c r="B7349" t="s">
        <v>1585</v>
      </c>
      <c r="C7349" s="5">
        <v>255</v>
      </c>
      <c r="D7349" s="25" t="str">
        <f t="shared" si="115"/>
        <v/>
      </c>
      <c r="E7349" t="s">
        <v>77</v>
      </c>
    </row>
    <row r="7350" spans="1:5" outlineLevel="1" x14ac:dyDescent="0.35">
      <c r="A7350" s="24">
        <f>A7349</f>
        <v>43819</v>
      </c>
      <c r="B7350" s="24" t="str">
        <f>B7349</f>
        <v>MICHAEL BELL</v>
      </c>
      <c r="C7350" s="25">
        <f>SUBTOTAL(9,C7349:C7349)</f>
        <v>255</v>
      </c>
      <c r="D7350" s="25" t="str">
        <f t="shared" si="115"/>
        <v>TOTAL</v>
      </c>
    </row>
    <row r="7351" spans="1:5" outlineLevel="2" x14ac:dyDescent="0.35">
      <c r="A7351" s="11">
        <v>43819</v>
      </c>
      <c r="B7351" t="s">
        <v>390</v>
      </c>
      <c r="C7351" s="5">
        <v>80</v>
      </c>
      <c r="D7351" s="25" t="str">
        <f t="shared" si="115"/>
        <v/>
      </c>
      <c r="E7351" t="s">
        <v>77</v>
      </c>
    </row>
    <row r="7352" spans="1:5" outlineLevel="1" x14ac:dyDescent="0.35">
      <c r="A7352" s="24">
        <f>A7351</f>
        <v>43819</v>
      </c>
      <c r="B7352" s="24" t="str">
        <f>B7351</f>
        <v>JULIUS O BELTON</v>
      </c>
      <c r="C7352" s="25">
        <f>SUBTOTAL(9,C7351:C7351)</f>
        <v>80</v>
      </c>
      <c r="D7352" s="25" t="str">
        <f t="shared" si="115"/>
        <v>TOTAL</v>
      </c>
    </row>
    <row r="7353" spans="1:5" outlineLevel="2" x14ac:dyDescent="0.35">
      <c r="A7353" s="11">
        <v>43819</v>
      </c>
      <c r="B7353" t="s">
        <v>1586</v>
      </c>
      <c r="C7353" s="5">
        <v>170</v>
      </c>
      <c r="D7353" s="25" t="str">
        <f t="shared" si="115"/>
        <v/>
      </c>
      <c r="E7353" t="s">
        <v>77</v>
      </c>
    </row>
    <row r="7354" spans="1:5" outlineLevel="1" x14ac:dyDescent="0.35">
      <c r="A7354" s="24">
        <f>A7353</f>
        <v>43819</v>
      </c>
      <c r="B7354" s="24" t="str">
        <f>B7353</f>
        <v>KENDRICK BENFORD</v>
      </c>
      <c r="C7354" s="25">
        <f>SUBTOTAL(9,C7353:C7353)</f>
        <v>170</v>
      </c>
      <c r="D7354" s="25" t="str">
        <f t="shared" si="115"/>
        <v>TOTAL</v>
      </c>
    </row>
    <row r="7355" spans="1:5" outlineLevel="2" x14ac:dyDescent="0.35">
      <c r="A7355" s="11">
        <v>43819</v>
      </c>
      <c r="B7355" t="s">
        <v>1587</v>
      </c>
      <c r="C7355" s="5">
        <v>155</v>
      </c>
      <c r="D7355" s="25" t="str">
        <f t="shared" si="115"/>
        <v/>
      </c>
      <c r="E7355" t="s">
        <v>77</v>
      </c>
    </row>
    <row r="7356" spans="1:5" outlineLevel="2" x14ac:dyDescent="0.35">
      <c r="A7356" s="11">
        <v>43819</v>
      </c>
      <c r="B7356" t="s">
        <v>1587</v>
      </c>
      <c r="C7356" s="5">
        <v>155</v>
      </c>
      <c r="D7356" s="25" t="str">
        <f t="shared" si="115"/>
        <v/>
      </c>
      <c r="E7356" t="s">
        <v>77</v>
      </c>
    </row>
    <row r="7357" spans="1:5" outlineLevel="1" x14ac:dyDescent="0.35">
      <c r="A7357" s="24">
        <f>A7356</f>
        <v>43819</v>
      </c>
      <c r="B7357" s="24" t="str">
        <f>B7356</f>
        <v>JORDAN BENNETT</v>
      </c>
      <c r="C7357" s="25">
        <f>SUBTOTAL(9,C7355:C7356)</f>
        <v>310</v>
      </c>
      <c r="D7357" s="25" t="str">
        <f t="shared" si="115"/>
        <v>TOTAL</v>
      </c>
    </row>
    <row r="7358" spans="1:5" outlineLevel="2" x14ac:dyDescent="0.35">
      <c r="A7358" s="11">
        <v>43819</v>
      </c>
      <c r="B7358" t="s">
        <v>899</v>
      </c>
      <c r="C7358" s="5">
        <v>125</v>
      </c>
      <c r="D7358" s="25" t="str">
        <f t="shared" si="115"/>
        <v/>
      </c>
      <c r="E7358" t="s">
        <v>77</v>
      </c>
    </row>
    <row r="7359" spans="1:5" outlineLevel="1" x14ac:dyDescent="0.35">
      <c r="A7359" s="24">
        <f>A7358</f>
        <v>43819</v>
      </c>
      <c r="B7359" s="24" t="str">
        <f>B7358</f>
        <v>ANDREW BERNHARDT</v>
      </c>
      <c r="C7359" s="25">
        <f>SUBTOTAL(9,C7358:C7358)</f>
        <v>125</v>
      </c>
      <c r="D7359" s="25" t="str">
        <f t="shared" si="115"/>
        <v>TOTAL</v>
      </c>
    </row>
    <row r="7360" spans="1:5" outlineLevel="2" x14ac:dyDescent="0.35">
      <c r="A7360" s="11">
        <v>43819</v>
      </c>
      <c r="B7360" t="s">
        <v>216</v>
      </c>
      <c r="C7360" s="5">
        <v>124.5</v>
      </c>
      <c r="D7360" s="25" t="str">
        <f t="shared" si="115"/>
        <v/>
      </c>
      <c r="E7360" t="s">
        <v>79</v>
      </c>
    </row>
    <row r="7361" spans="1:5" outlineLevel="2" x14ac:dyDescent="0.35">
      <c r="A7361" s="11">
        <v>43819</v>
      </c>
      <c r="B7361" t="s">
        <v>216</v>
      </c>
      <c r="C7361" s="5">
        <v>124.5</v>
      </c>
      <c r="D7361" s="25" t="str">
        <f t="shared" si="115"/>
        <v/>
      </c>
      <c r="E7361" t="s">
        <v>79</v>
      </c>
    </row>
    <row r="7362" spans="1:5" outlineLevel="2" x14ac:dyDescent="0.35">
      <c r="A7362" s="11">
        <v>43819</v>
      </c>
      <c r="B7362" t="s">
        <v>216</v>
      </c>
      <c r="C7362" s="5">
        <v>1163.6199999999999</v>
      </c>
      <c r="D7362" s="25" t="str">
        <f t="shared" si="115"/>
        <v/>
      </c>
      <c r="E7362" t="s">
        <v>79</v>
      </c>
    </row>
    <row r="7363" spans="1:5" outlineLevel="2" x14ac:dyDescent="0.35">
      <c r="A7363" s="11">
        <v>43819</v>
      </c>
      <c r="B7363" t="s">
        <v>216</v>
      </c>
      <c r="C7363" s="5">
        <v>200.99</v>
      </c>
      <c r="D7363" s="25" t="str">
        <f t="shared" si="115"/>
        <v/>
      </c>
      <c r="E7363" t="s">
        <v>79</v>
      </c>
    </row>
    <row r="7364" spans="1:5" outlineLevel="1" x14ac:dyDescent="0.35">
      <c r="A7364" s="24">
        <f>A7363</f>
        <v>43819</v>
      </c>
      <c r="B7364" s="24" t="str">
        <f>B7363</f>
        <v>BEST BUY BUSINESS ADVANTAGE ACCOUNT</v>
      </c>
      <c r="C7364" s="25">
        <f>SUBTOTAL(9,C7360:C7363)</f>
        <v>1613.61</v>
      </c>
      <c r="D7364" s="25" t="str">
        <f t="shared" si="115"/>
        <v>TOTAL</v>
      </c>
    </row>
    <row r="7365" spans="1:5" outlineLevel="2" x14ac:dyDescent="0.35">
      <c r="A7365" s="11">
        <v>43819</v>
      </c>
      <c r="B7365" t="s">
        <v>491</v>
      </c>
      <c r="C7365" s="5">
        <v>615.20000000000005</v>
      </c>
      <c r="D7365" s="25" t="str">
        <f t="shared" si="115"/>
        <v/>
      </c>
      <c r="E7365" t="s">
        <v>79</v>
      </c>
    </row>
    <row r="7366" spans="1:5" outlineLevel="2" x14ac:dyDescent="0.35">
      <c r="A7366" s="11">
        <v>43819</v>
      </c>
      <c r="B7366" t="s">
        <v>491</v>
      </c>
      <c r="C7366" s="5">
        <v>671.8</v>
      </c>
      <c r="D7366" s="25" t="str">
        <f t="shared" si="115"/>
        <v/>
      </c>
      <c r="E7366" t="s">
        <v>79</v>
      </c>
    </row>
    <row r="7367" spans="1:5" outlineLevel="1" x14ac:dyDescent="0.35">
      <c r="A7367" s="24">
        <f>A7366</f>
        <v>43819</v>
      </c>
      <c r="B7367" s="24" t="str">
        <f>B7366</f>
        <v>BONEHEAD GRAPHICS LLC</v>
      </c>
      <c r="C7367" s="25">
        <f>SUBTOTAL(9,C7365:C7366)</f>
        <v>1287</v>
      </c>
      <c r="D7367" s="25" t="str">
        <f t="shared" si="115"/>
        <v>TOTAL</v>
      </c>
    </row>
    <row r="7368" spans="1:5" outlineLevel="2" x14ac:dyDescent="0.35">
      <c r="A7368" s="11">
        <v>43819</v>
      </c>
      <c r="B7368" t="s">
        <v>1238</v>
      </c>
      <c r="C7368" s="5">
        <v>1377.5</v>
      </c>
      <c r="D7368" s="25" t="str">
        <f t="shared" si="115"/>
        <v/>
      </c>
      <c r="E7368" t="s">
        <v>79</v>
      </c>
    </row>
    <row r="7369" spans="1:5" outlineLevel="1" x14ac:dyDescent="0.35">
      <c r="A7369" s="24">
        <f>A7368</f>
        <v>43819</v>
      </c>
      <c r="B7369" s="24" t="str">
        <f>B7368</f>
        <v>BIG FROG CUSTOM T-SHIRTS</v>
      </c>
      <c r="C7369" s="25">
        <f>SUBTOTAL(9,C7368:C7368)</f>
        <v>1377.5</v>
      </c>
      <c r="D7369" s="25" t="str">
        <f t="shared" si="115"/>
        <v>TOTAL</v>
      </c>
    </row>
    <row r="7370" spans="1:5" outlineLevel="2" x14ac:dyDescent="0.35">
      <c r="A7370" s="11">
        <v>43819</v>
      </c>
      <c r="B7370" t="s">
        <v>723</v>
      </c>
      <c r="C7370" s="5">
        <v>310</v>
      </c>
      <c r="D7370" s="25" t="str">
        <f t="shared" si="115"/>
        <v/>
      </c>
      <c r="E7370" t="s">
        <v>77</v>
      </c>
    </row>
    <row r="7371" spans="1:5" outlineLevel="1" x14ac:dyDescent="0.35">
      <c r="A7371" s="24">
        <f>A7370</f>
        <v>43819</v>
      </c>
      <c r="B7371" s="24" t="str">
        <f>B7370</f>
        <v>SYLVIA BIGGETT</v>
      </c>
      <c r="C7371" s="25">
        <f>SUBTOTAL(9,C7370:C7370)</f>
        <v>310</v>
      </c>
      <c r="D7371" s="25" t="str">
        <f t="shared" si="115"/>
        <v>TOTAL</v>
      </c>
    </row>
    <row r="7372" spans="1:5" outlineLevel="2" x14ac:dyDescent="0.35">
      <c r="A7372" s="11">
        <v>43819</v>
      </c>
      <c r="B7372" t="s">
        <v>1588</v>
      </c>
      <c r="C7372" s="5">
        <v>155</v>
      </c>
      <c r="D7372" s="25" t="str">
        <f t="shared" si="115"/>
        <v/>
      </c>
      <c r="E7372" t="s">
        <v>77</v>
      </c>
    </row>
    <row r="7373" spans="1:5" outlineLevel="1" x14ac:dyDescent="0.35">
      <c r="A7373" s="24">
        <f>A7372</f>
        <v>43819</v>
      </c>
      <c r="B7373" s="24" t="str">
        <f>B7372</f>
        <v>ROBERT BISSANT</v>
      </c>
      <c r="C7373" s="25">
        <f>SUBTOTAL(9,C7372:C7372)</f>
        <v>155</v>
      </c>
      <c r="D7373" s="25" t="str">
        <f t="shared" si="115"/>
        <v>TOTAL</v>
      </c>
    </row>
    <row r="7374" spans="1:5" outlineLevel="2" x14ac:dyDescent="0.35">
      <c r="A7374" s="11">
        <v>43819</v>
      </c>
      <c r="B7374" t="s">
        <v>1589</v>
      </c>
      <c r="C7374" s="5">
        <v>218250</v>
      </c>
      <c r="D7374" s="25" t="str">
        <f t="shared" si="115"/>
        <v/>
      </c>
      <c r="E7374" t="s">
        <v>92</v>
      </c>
    </row>
    <row r="7375" spans="1:5" outlineLevel="1" x14ac:dyDescent="0.35">
      <c r="A7375" s="24">
        <f>A7374</f>
        <v>43819</v>
      </c>
      <c r="B7375" s="24" t="str">
        <f>B7374</f>
        <v>BLACKBOARD INC</v>
      </c>
      <c r="C7375" s="25">
        <f>SUBTOTAL(9,C7374:C7374)</f>
        <v>218250</v>
      </c>
      <c r="D7375" s="25" t="str">
        <f t="shared" si="115"/>
        <v>TOTAL</v>
      </c>
    </row>
    <row r="7376" spans="1:5" outlineLevel="2" x14ac:dyDescent="0.35">
      <c r="A7376" s="11">
        <v>43819</v>
      </c>
      <c r="B7376" t="s">
        <v>1240</v>
      </c>
      <c r="C7376" s="5">
        <v>125</v>
      </c>
      <c r="D7376" s="25" t="str">
        <f t="shared" si="115"/>
        <v/>
      </c>
      <c r="E7376" t="s">
        <v>77</v>
      </c>
    </row>
    <row r="7377" spans="1:5" outlineLevel="1" x14ac:dyDescent="0.35">
      <c r="A7377" s="24">
        <f>A7376</f>
        <v>43819</v>
      </c>
      <c r="B7377" s="24" t="str">
        <f>B7376</f>
        <v>GREGORY LYNN BLACKNALL</v>
      </c>
      <c r="C7377" s="25">
        <f>SUBTOTAL(9,C7376:C7376)</f>
        <v>125</v>
      </c>
      <c r="D7377" s="25" t="str">
        <f t="shared" si="115"/>
        <v>TOTAL</v>
      </c>
    </row>
    <row r="7378" spans="1:5" outlineLevel="2" x14ac:dyDescent="0.35">
      <c r="A7378" s="11">
        <v>43819</v>
      </c>
      <c r="B7378" t="s">
        <v>903</v>
      </c>
      <c r="C7378" s="5">
        <v>310</v>
      </c>
      <c r="D7378" s="25" t="str">
        <f t="shared" si="115"/>
        <v/>
      </c>
      <c r="E7378" t="s">
        <v>77</v>
      </c>
    </row>
    <row r="7379" spans="1:5" outlineLevel="1" x14ac:dyDescent="0.35">
      <c r="A7379" s="24">
        <f>A7378</f>
        <v>43819</v>
      </c>
      <c r="B7379" s="24" t="str">
        <f>B7378</f>
        <v>CARL BLAZE</v>
      </c>
      <c r="C7379" s="25">
        <f>SUBTOTAL(9,C7378:C7378)</f>
        <v>310</v>
      </c>
      <c r="D7379" s="25" t="str">
        <f t="shared" si="115"/>
        <v>TOTAL</v>
      </c>
    </row>
    <row r="7380" spans="1:5" outlineLevel="2" x14ac:dyDescent="0.35">
      <c r="A7380" s="11">
        <v>43819</v>
      </c>
      <c r="B7380" t="s">
        <v>162</v>
      </c>
      <c r="C7380" s="5">
        <v>30.68</v>
      </c>
      <c r="D7380" s="25" t="str">
        <f t="shared" si="115"/>
        <v/>
      </c>
      <c r="E7380" t="s">
        <v>79</v>
      </c>
    </row>
    <row r="7381" spans="1:5" outlineLevel="2" x14ac:dyDescent="0.35">
      <c r="A7381" s="11">
        <v>43819</v>
      </c>
      <c r="B7381" t="s">
        <v>162</v>
      </c>
      <c r="C7381" s="5">
        <v>5.44</v>
      </c>
      <c r="D7381" s="25" t="str">
        <f t="shared" si="115"/>
        <v/>
      </c>
      <c r="E7381" t="s">
        <v>79</v>
      </c>
    </row>
    <row r="7382" spans="1:5" outlineLevel="2" x14ac:dyDescent="0.35">
      <c r="A7382" s="11">
        <v>43819</v>
      </c>
      <c r="B7382" t="s">
        <v>162</v>
      </c>
      <c r="C7382" s="5">
        <v>74.48</v>
      </c>
      <c r="D7382" s="25" t="str">
        <f t="shared" ref="D7382:D7445" si="116">IF(E7382="","TOTAL","")</f>
        <v/>
      </c>
      <c r="E7382" t="s">
        <v>79</v>
      </c>
    </row>
    <row r="7383" spans="1:5" outlineLevel="2" x14ac:dyDescent="0.35">
      <c r="A7383" s="11">
        <v>43819</v>
      </c>
      <c r="B7383" t="s">
        <v>162</v>
      </c>
      <c r="C7383" s="5">
        <v>254.38</v>
      </c>
      <c r="D7383" s="25" t="str">
        <f t="shared" si="116"/>
        <v/>
      </c>
      <c r="E7383" t="s">
        <v>79</v>
      </c>
    </row>
    <row r="7384" spans="1:5" outlineLevel="2" x14ac:dyDescent="0.35">
      <c r="A7384" s="11">
        <v>43819</v>
      </c>
      <c r="B7384" t="s">
        <v>162</v>
      </c>
      <c r="C7384" s="5">
        <v>200.05</v>
      </c>
      <c r="D7384" s="25" t="str">
        <f t="shared" si="116"/>
        <v/>
      </c>
      <c r="E7384" t="s">
        <v>79</v>
      </c>
    </row>
    <row r="7385" spans="1:5" outlineLevel="2" x14ac:dyDescent="0.35">
      <c r="A7385" s="11">
        <v>43819</v>
      </c>
      <c r="B7385" t="s">
        <v>162</v>
      </c>
      <c r="C7385" s="5">
        <v>1142</v>
      </c>
      <c r="D7385" s="25" t="str">
        <f t="shared" si="116"/>
        <v/>
      </c>
      <c r="E7385" t="s">
        <v>79</v>
      </c>
    </row>
    <row r="7386" spans="1:5" outlineLevel="2" x14ac:dyDescent="0.35">
      <c r="A7386" s="11">
        <v>43819</v>
      </c>
      <c r="B7386" t="s">
        <v>162</v>
      </c>
      <c r="C7386" s="5">
        <v>0.35</v>
      </c>
      <c r="D7386" s="25" t="str">
        <f t="shared" si="116"/>
        <v/>
      </c>
      <c r="E7386" t="s">
        <v>79</v>
      </c>
    </row>
    <row r="7387" spans="1:5" outlineLevel="2" x14ac:dyDescent="0.35">
      <c r="A7387" s="11">
        <v>43819</v>
      </c>
      <c r="B7387" t="s">
        <v>162</v>
      </c>
      <c r="C7387" s="5">
        <v>4.82</v>
      </c>
      <c r="D7387" s="25" t="str">
        <f t="shared" si="116"/>
        <v/>
      </c>
      <c r="E7387" t="s">
        <v>79</v>
      </c>
    </row>
    <row r="7388" spans="1:5" outlineLevel="2" x14ac:dyDescent="0.35">
      <c r="A7388" s="11">
        <v>43819</v>
      </c>
      <c r="B7388" t="s">
        <v>162</v>
      </c>
      <c r="C7388" s="5">
        <v>16.45</v>
      </c>
      <c r="D7388" s="25" t="str">
        <f t="shared" si="116"/>
        <v/>
      </c>
      <c r="E7388" t="s">
        <v>79</v>
      </c>
    </row>
    <row r="7389" spans="1:5" outlineLevel="2" x14ac:dyDescent="0.35">
      <c r="A7389" s="11">
        <v>43819</v>
      </c>
      <c r="B7389" t="s">
        <v>162</v>
      </c>
      <c r="C7389" s="5">
        <v>12.94</v>
      </c>
      <c r="D7389" s="25" t="str">
        <f t="shared" si="116"/>
        <v/>
      </c>
      <c r="E7389" t="s">
        <v>79</v>
      </c>
    </row>
    <row r="7390" spans="1:5" outlineLevel="2" x14ac:dyDescent="0.35">
      <c r="A7390" s="11">
        <v>43819</v>
      </c>
      <c r="B7390" t="s">
        <v>162</v>
      </c>
      <c r="C7390" s="5">
        <v>73.86</v>
      </c>
      <c r="D7390" s="25" t="str">
        <f t="shared" si="116"/>
        <v/>
      </c>
      <c r="E7390" t="s">
        <v>79</v>
      </c>
    </row>
    <row r="7391" spans="1:5" outlineLevel="2" x14ac:dyDescent="0.35">
      <c r="A7391" s="11">
        <v>43819</v>
      </c>
      <c r="B7391" t="s">
        <v>162</v>
      </c>
      <c r="C7391" s="5">
        <v>4.7699999999999996</v>
      </c>
      <c r="D7391" s="25" t="str">
        <f t="shared" si="116"/>
        <v/>
      </c>
      <c r="E7391" t="s">
        <v>79</v>
      </c>
    </row>
    <row r="7392" spans="1:5" outlineLevel="2" x14ac:dyDescent="0.35">
      <c r="A7392" s="11">
        <v>43819</v>
      </c>
      <c r="B7392" t="s">
        <v>162</v>
      </c>
      <c r="C7392" s="5">
        <v>51.11</v>
      </c>
      <c r="D7392" s="25" t="str">
        <f t="shared" si="116"/>
        <v/>
      </c>
      <c r="E7392" t="s">
        <v>79</v>
      </c>
    </row>
    <row r="7393" spans="1:5" outlineLevel="2" x14ac:dyDescent="0.35">
      <c r="A7393" s="11">
        <v>43819</v>
      </c>
      <c r="B7393" t="s">
        <v>162</v>
      </c>
      <c r="C7393" s="5">
        <v>93.07</v>
      </c>
      <c r="D7393" s="25" t="str">
        <f t="shared" si="116"/>
        <v/>
      </c>
      <c r="E7393" t="s">
        <v>79</v>
      </c>
    </row>
    <row r="7394" spans="1:5" outlineLevel="2" x14ac:dyDescent="0.35">
      <c r="A7394" s="11">
        <v>43819</v>
      </c>
      <c r="B7394" t="s">
        <v>162</v>
      </c>
      <c r="C7394" s="5">
        <v>347.56</v>
      </c>
      <c r="D7394" s="25" t="str">
        <f t="shared" si="116"/>
        <v/>
      </c>
      <c r="E7394" t="s">
        <v>79</v>
      </c>
    </row>
    <row r="7395" spans="1:5" outlineLevel="2" x14ac:dyDescent="0.35">
      <c r="A7395" s="11">
        <v>43819</v>
      </c>
      <c r="B7395" t="s">
        <v>162</v>
      </c>
      <c r="C7395" s="5">
        <v>391.58</v>
      </c>
      <c r="D7395" s="25" t="str">
        <f t="shared" si="116"/>
        <v/>
      </c>
      <c r="E7395" t="s">
        <v>79</v>
      </c>
    </row>
    <row r="7396" spans="1:5" outlineLevel="1" x14ac:dyDescent="0.35">
      <c r="A7396" s="24">
        <f>A7395</f>
        <v>43819</v>
      </c>
      <c r="B7396" s="24" t="str">
        <f>B7395</f>
        <v>BLICK ART MATERIALS</v>
      </c>
      <c r="C7396" s="25">
        <f>SUBTOTAL(9,C7380:C7395)</f>
        <v>2703.5399999999995</v>
      </c>
      <c r="D7396" s="25" t="str">
        <f t="shared" si="116"/>
        <v>TOTAL</v>
      </c>
    </row>
    <row r="7397" spans="1:5" outlineLevel="2" x14ac:dyDescent="0.35">
      <c r="A7397" s="11">
        <v>43819</v>
      </c>
      <c r="B7397" t="s">
        <v>43</v>
      </c>
      <c r="C7397" s="5">
        <v>25.03</v>
      </c>
      <c r="D7397" s="25" t="str">
        <f t="shared" si="116"/>
        <v/>
      </c>
      <c r="E7397" t="s">
        <v>93</v>
      </c>
    </row>
    <row r="7398" spans="1:5" outlineLevel="2" x14ac:dyDescent="0.35">
      <c r="A7398" s="11">
        <v>43819</v>
      </c>
      <c r="B7398" t="s">
        <v>43</v>
      </c>
      <c r="C7398" s="5">
        <v>48</v>
      </c>
      <c r="D7398" s="25" t="str">
        <f t="shared" si="116"/>
        <v/>
      </c>
      <c r="E7398" t="s">
        <v>97</v>
      </c>
    </row>
    <row r="7399" spans="1:5" outlineLevel="2" x14ac:dyDescent="0.35">
      <c r="A7399" s="11">
        <v>43819</v>
      </c>
      <c r="B7399" t="s">
        <v>43</v>
      </c>
      <c r="C7399" s="5">
        <v>28</v>
      </c>
      <c r="D7399" s="25" t="str">
        <f t="shared" si="116"/>
        <v/>
      </c>
      <c r="E7399" t="s">
        <v>80</v>
      </c>
    </row>
    <row r="7400" spans="1:5" outlineLevel="1" x14ac:dyDescent="0.35">
      <c r="A7400" s="24">
        <f>A7399</f>
        <v>43819</v>
      </c>
      <c r="B7400" s="24" t="str">
        <f>B7399</f>
        <v>BANK OF AMERICA</v>
      </c>
      <c r="C7400" s="25">
        <f>SUBTOTAL(9,C7397:C7399)</f>
        <v>101.03</v>
      </c>
      <c r="D7400" s="25" t="str">
        <f t="shared" si="116"/>
        <v>TOTAL</v>
      </c>
    </row>
    <row r="7401" spans="1:5" outlineLevel="2" x14ac:dyDescent="0.35">
      <c r="A7401" s="11">
        <v>43819</v>
      </c>
      <c r="B7401" t="s">
        <v>43</v>
      </c>
      <c r="C7401" s="5">
        <v>104.46</v>
      </c>
      <c r="D7401" s="25" t="str">
        <f t="shared" si="116"/>
        <v/>
      </c>
      <c r="E7401" t="s">
        <v>93</v>
      </c>
    </row>
    <row r="7402" spans="1:5" outlineLevel="1" x14ac:dyDescent="0.35">
      <c r="A7402" s="24">
        <f>A7401</f>
        <v>43819</v>
      </c>
      <c r="B7402" s="24" t="str">
        <f>B7401</f>
        <v>BANK OF AMERICA</v>
      </c>
      <c r="C7402" s="25">
        <f>SUBTOTAL(9,C7401:C7401)</f>
        <v>104.46</v>
      </c>
      <c r="D7402" s="25" t="str">
        <f t="shared" si="116"/>
        <v>TOTAL</v>
      </c>
    </row>
    <row r="7403" spans="1:5" outlineLevel="2" x14ac:dyDescent="0.35">
      <c r="A7403" s="11">
        <v>43819</v>
      </c>
      <c r="B7403" t="s">
        <v>43</v>
      </c>
      <c r="C7403" s="5">
        <v>173.33</v>
      </c>
      <c r="D7403" s="25" t="str">
        <f t="shared" si="116"/>
        <v/>
      </c>
      <c r="E7403" t="s">
        <v>97</v>
      </c>
    </row>
    <row r="7404" spans="1:5" outlineLevel="1" x14ac:dyDescent="0.35">
      <c r="A7404" s="24">
        <f>A7403</f>
        <v>43819</v>
      </c>
      <c r="B7404" s="24" t="str">
        <f>B7403</f>
        <v>BANK OF AMERICA</v>
      </c>
      <c r="C7404" s="25">
        <f>SUBTOTAL(9,C7403:C7403)</f>
        <v>173.33</v>
      </c>
      <c r="D7404" s="25" t="str">
        <f t="shared" si="116"/>
        <v>TOTAL</v>
      </c>
    </row>
    <row r="7405" spans="1:5" outlineLevel="2" x14ac:dyDescent="0.35">
      <c r="A7405" s="11">
        <v>43819</v>
      </c>
      <c r="B7405" t="s">
        <v>43</v>
      </c>
      <c r="C7405" s="5">
        <v>263.99</v>
      </c>
      <c r="D7405" s="25" t="str">
        <f t="shared" si="116"/>
        <v/>
      </c>
      <c r="E7405" t="s">
        <v>99</v>
      </c>
    </row>
    <row r="7406" spans="1:5" outlineLevel="1" x14ac:dyDescent="0.35">
      <c r="A7406" s="24">
        <f>A7405</f>
        <v>43819</v>
      </c>
      <c r="B7406" s="24" t="str">
        <f>B7405</f>
        <v>BANK OF AMERICA</v>
      </c>
      <c r="C7406" s="25">
        <f>SUBTOTAL(9,C7405:C7405)</f>
        <v>263.99</v>
      </c>
      <c r="D7406" s="25" t="str">
        <f t="shared" si="116"/>
        <v>TOTAL</v>
      </c>
    </row>
    <row r="7407" spans="1:5" outlineLevel="2" x14ac:dyDescent="0.35">
      <c r="A7407" s="11">
        <v>43819</v>
      </c>
      <c r="B7407" t="s">
        <v>43</v>
      </c>
      <c r="C7407" s="5">
        <v>308.83</v>
      </c>
      <c r="D7407" s="25" t="str">
        <f t="shared" si="116"/>
        <v/>
      </c>
      <c r="E7407" t="s">
        <v>97</v>
      </c>
    </row>
    <row r="7408" spans="1:5" outlineLevel="2" x14ac:dyDescent="0.35">
      <c r="A7408" s="11">
        <v>43819</v>
      </c>
      <c r="B7408" t="s">
        <v>43</v>
      </c>
      <c r="C7408" s="5">
        <v>20</v>
      </c>
      <c r="D7408" s="25" t="str">
        <f t="shared" si="116"/>
        <v/>
      </c>
      <c r="E7408" t="s">
        <v>160</v>
      </c>
    </row>
    <row r="7409" spans="1:5" outlineLevel="1" x14ac:dyDescent="0.35">
      <c r="A7409" s="24">
        <f>A7408</f>
        <v>43819</v>
      </c>
      <c r="B7409" s="24" t="str">
        <f>B7408</f>
        <v>BANK OF AMERICA</v>
      </c>
      <c r="C7409" s="25">
        <f>SUBTOTAL(9,C7407:C7408)</f>
        <v>328.83</v>
      </c>
      <c r="D7409" s="25" t="str">
        <f t="shared" si="116"/>
        <v>TOTAL</v>
      </c>
    </row>
    <row r="7410" spans="1:5" outlineLevel="2" x14ac:dyDescent="0.35">
      <c r="A7410" s="11">
        <v>43819</v>
      </c>
      <c r="B7410" t="s">
        <v>43</v>
      </c>
      <c r="C7410" s="5">
        <v>338.87</v>
      </c>
      <c r="D7410" s="25" t="str">
        <f t="shared" si="116"/>
        <v/>
      </c>
      <c r="E7410" t="s">
        <v>97</v>
      </c>
    </row>
    <row r="7411" spans="1:5" outlineLevel="1" x14ac:dyDescent="0.35">
      <c r="A7411" s="24">
        <f>A7410</f>
        <v>43819</v>
      </c>
      <c r="B7411" s="24" t="str">
        <f>B7410</f>
        <v>BANK OF AMERICA</v>
      </c>
      <c r="C7411" s="25">
        <f>SUBTOTAL(9,C7410:C7410)</f>
        <v>338.87</v>
      </c>
      <c r="D7411" s="25" t="str">
        <f t="shared" si="116"/>
        <v>TOTAL</v>
      </c>
    </row>
    <row r="7412" spans="1:5" outlineLevel="2" x14ac:dyDescent="0.35">
      <c r="A7412" s="11">
        <v>43819</v>
      </c>
      <c r="B7412" t="s">
        <v>43</v>
      </c>
      <c r="C7412" s="5">
        <v>936.03</v>
      </c>
      <c r="D7412" s="25" t="str">
        <f t="shared" si="116"/>
        <v/>
      </c>
      <c r="E7412" t="s">
        <v>99</v>
      </c>
    </row>
    <row r="7413" spans="1:5" outlineLevel="1" x14ac:dyDescent="0.35">
      <c r="A7413" s="24">
        <f>A7412</f>
        <v>43819</v>
      </c>
      <c r="B7413" s="24" t="str">
        <f>B7412</f>
        <v>BANK OF AMERICA</v>
      </c>
      <c r="C7413" s="25">
        <f>SUBTOTAL(9,C7412:C7412)</f>
        <v>936.03</v>
      </c>
      <c r="D7413" s="25" t="str">
        <f t="shared" si="116"/>
        <v>TOTAL</v>
      </c>
    </row>
    <row r="7414" spans="1:5" outlineLevel="2" x14ac:dyDescent="0.35">
      <c r="A7414" s="11">
        <v>43819</v>
      </c>
      <c r="B7414" t="s">
        <v>43</v>
      </c>
      <c r="C7414" s="5">
        <v>1695.59</v>
      </c>
      <c r="D7414" s="25" t="str">
        <f t="shared" si="116"/>
        <v/>
      </c>
      <c r="E7414" t="s">
        <v>99</v>
      </c>
    </row>
    <row r="7415" spans="1:5" outlineLevel="1" x14ac:dyDescent="0.35">
      <c r="A7415" s="24">
        <f>A7414</f>
        <v>43819</v>
      </c>
      <c r="B7415" s="24" t="str">
        <f>B7414</f>
        <v>BANK OF AMERICA</v>
      </c>
      <c r="C7415" s="25">
        <f>SUBTOTAL(9,C7414:C7414)</f>
        <v>1695.59</v>
      </c>
      <c r="D7415" s="25" t="str">
        <f t="shared" si="116"/>
        <v>TOTAL</v>
      </c>
    </row>
    <row r="7416" spans="1:5" outlineLevel="2" x14ac:dyDescent="0.35">
      <c r="A7416" s="11">
        <v>43819</v>
      </c>
      <c r="B7416" t="s">
        <v>43</v>
      </c>
      <c r="C7416" s="5">
        <v>2225.59</v>
      </c>
      <c r="D7416" s="25" t="str">
        <f t="shared" si="116"/>
        <v/>
      </c>
      <c r="E7416" t="s">
        <v>99</v>
      </c>
    </row>
    <row r="7417" spans="1:5" outlineLevel="1" x14ac:dyDescent="0.35">
      <c r="A7417" s="24">
        <f>A7416</f>
        <v>43819</v>
      </c>
      <c r="B7417" s="24" t="str">
        <f>B7416</f>
        <v>BANK OF AMERICA</v>
      </c>
      <c r="C7417" s="25">
        <f>SUBTOTAL(9,C7416:C7416)</f>
        <v>2225.59</v>
      </c>
      <c r="D7417" s="25" t="str">
        <f t="shared" si="116"/>
        <v>TOTAL</v>
      </c>
    </row>
    <row r="7418" spans="1:5" outlineLevel="2" x14ac:dyDescent="0.35">
      <c r="A7418" s="11">
        <v>43819</v>
      </c>
      <c r="B7418" t="s">
        <v>43</v>
      </c>
      <c r="C7418" s="5">
        <v>2375.34</v>
      </c>
      <c r="D7418" s="25" t="str">
        <f t="shared" si="116"/>
        <v/>
      </c>
      <c r="E7418" t="s">
        <v>99</v>
      </c>
    </row>
    <row r="7419" spans="1:5" outlineLevel="1" x14ac:dyDescent="0.35">
      <c r="A7419" s="24">
        <f>A7418</f>
        <v>43819</v>
      </c>
      <c r="B7419" s="24" t="str">
        <f>B7418</f>
        <v>BANK OF AMERICA</v>
      </c>
      <c r="C7419" s="25">
        <f>SUBTOTAL(9,C7418:C7418)</f>
        <v>2375.34</v>
      </c>
      <c r="D7419" s="25" t="str">
        <f t="shared" si="116"/>
        <v>TOTAL</v>
      </c>
    </row>
    <row r="7420" spans="1:5" outlineLevel="2" x14ac:dyDescent="0.35">
      <c r="A7420" s="11">
        <v>43819</v>
      </c>
      <c r="B7420" t="s">
        <v>43</v>
      </c>
      <c r="C7420" s="5">
        <v>2267.4299999999998</v>
      </c>
      <c r="D7420" s="25" t="str">
        <f t="shared" si="116"/>
        <v/>
      </c>
      <c r="E7420" t="s">
        <v>99</v>
      </c>
    </row>
    <row r="7421" spans="1:5" outlineLevel="2" x14ac:dyDescent="0.35">
      <c r="A7421" s="11">
        <v>43819</v>
      </c>
      <c r="B7421" t="s">
        <v>43</v>
      </c>
      <c r="C7421" s="5">
        <v>926.22</v>
      </c>
      <c r="D7421" s="25" t="str">
        <f t="shared" si="116"/>
        <v/>
      </c>
      <c r="E7421" t="s">
        <v>99</v>
      </c>
    </row>
    <row r="7422" spans="1:5" outlineLevel="1" x14ac:dyDescent="0.35">
      <c r="A7422" s="24">
        <f>A7421</f>
        <v>43819</v>
      </c>
      <c r="B7422" s="24" t="str">
        <f>B7421</f>
        <v>BANK OF AMERICA</v>
      </c>
      <c r="C7422" s="25">
        <f>SUBTOTAL(9,C7420:C7421)</f>
        <v>3193.6499999999996</v>
      </c>
      <c r="D7422" s="25" t="str">
        <f t="shared" si="116"/>
        <v>TOTAL</v>
      </c>
    </row>
    <row r="7423" spans="1:5" outlineLevel="2" x14ac:dyDescent="0.35">
      <c r="A7423" s="11">
        <v>43819</v>
      </c>
      <c r="B7423" t="s">
        <v>43</v>
      </c>
      <c r="C7423" s="5">
        <v>4024.47</v>
      </c>
      <c r="D7423" s="25" t="str">
        <f t="shared" si="116"/>
        <v/>
      </c>
      <c r="E7423" t="s">
        <v>79</v>
      </c>
    </row>
    <row r="7424" spans="1:5" outlineLevel="1" x14ac:dyDescent="0.35">
      <c r="A7424" s="24">
        <f>A7423</f>
        <v>43819</v>
      </c>
      <c r="B7424" s="24" t="str">
        <f>B7423</f>
        <v>BANK OF AMERICA</v>
      </c>
      <c r="C7424" s="25">
        <f>SUBTOTAL(9,C7423:C7423)</f>
        <v>4024.47</v>
      </c>
      <c r="D7424" s="25" t="str">
        <f t="shared" si="116"/>
        <v>TOTAL</v>
      </c>
    </row>
    <row r="7425" spans="1:5" outlineLevel="2" x14ac:dyDescent="0.35">
      <c r="A7425" s="11">
        <v>43819</v>
      </c>
      <c r="B7425" t="s">
        <v>43</v>
      </c>
      <c r="C7425" s="5">
        <v>4803.8100000000004</v>
      </c>
      <c r="D7425" s="25" t="str">
        <f t="shared" si="116"/>
        <v/>
      </c>
      <c r="E7425" t="s">
        <v>99</v>
      </c>
    </row>
    <row r="7426" spans="1:5" outlineLevel="1" x14ac:dyDescent="0.35">
      <c r="A7426" s="24">
        <f>A7425</f>
        <v>43819</v>
      </c>
      <c r="B7426" s="24" t="str">
        <f>B7425</f>
        <v>BANK OF AMERICA</v>
      </c>
      <c r="C7426" s="25">
        <f>SUBTOTAL(9,C7425:C7425)</f>
        <v>4803.8100000000004</v>
      </c>
      <c r="D7426" s="25" t="str">
        <f t="shared" si="116"/>
        <v>TOTAL</v>
      </c>
    </row>
    <row r="7427" spans="1:5" outlineLevel="2" x14ac:dyDescent="0.35">
      <c r="A7427" s="11">
        <v>43819</v>
      </c>
      <c r="B7427" t="s">
        <v>1590</v>
      </c>
      <c r="C7427" s="5">
        <v>125</v>
      </c>
      <c r="D7427" s="25" t="str">
        <f t="shared" si="116"/>
        <v/>
      </c>
      <c r="E7427" t="s">
        <v>77</v>
      </c>
    </row>
    <row r="7428" spans="1:5" outlineLevel="2" x14ac:dyDescent="0.35">
      <c r="A7428" s="11">
        <v>43819</v>
      </c>
      <c r="B7428" t="s">
        <v>1590</v>
      </c>
      <c r="C7428" s="5">
        <v>125</v>
      </c>
      <c r="D7428" s="25" t="str">
        <f t="shared" si="116"/>
        <v/>
      </c>
      <c r="E7428" t="s">
        <v>77</v>
      </c>
    </row>
    <row r="7429" spans="1:5" outlineLevel="1" x14ac:dyDescent="0.35">
      <c r="A7429" s="24">
        <f>A7428</f>
        <v>43819</v>
      </c>
      <c r="B7429" s="24" t="str">
        <f>B7428</f>
        <v>DAVID EUGENE BONHAM</v>
      </c>
      <c r="C7429" s="25">
        <f>SUBTOTAL(9,C7427:C7428)</f>
        <v>250</v>
      </c>
      <c r="D7429" s="25" t="str">
        <f t="shared" si="116"/>
        <v>TOTAL</v>
      </c>
    </row>
    <row r="7430" spans="1:5" outlineLevel="2" x14ac:dyDescent="0.35">
      <c r="A7430" s="11">
        <v>43819</v>
      </c>
      <c r="B7430" t="s">
        <v>562</v>
      </c>
      <c r="C7430" s="5">
        <v>396.09</v>
      </c>
      <c r="D7430" s="25" t="str">
        <f t="shared" si="116"/>
        <v/>
      </c>
      <c r="E7430" t="s">
        <v>80</v>
      </c>
    </row>
    <row r="7431" spans="1:5" outlineLevel="2" x14ac:dyDescent="0.35">
      <c r="A7431" s="11">
        <v>43819</v>
      </c>
      <c r="B7431" t="s">
        <v>562</v>
      </c>
      <c r="C7431" s="5">
        <v>4060.64</v>
      </c>
      <c r="D7431" s="25" t="str">
        <f t="shared" si="116"/>
        <v/>
      </c>
      <c r="E7431" t="s">
        <v>80</v>
      </c>
    </row>
    <row r="7432" spans="1:5" outlineLevel="1" x14ac:dyDescent="0.35">
      <c r="A7432" s="24">
        <f>A7431</f>
        <v>43819</v>
      </c>
      <c r="B7432" s="24" t="str">
        <f>B7431</f>
        <v>BOOKSOURCE</v>
      </c>
      <c r="C7432" s="25">
        <f>SUBTOTAL(9,C7430:C7431)</f>
        <v>4456.7299999999996</v>
      </c>
      <c r="D7432" s="25" t="str">
        <f t="shared" si="116"/>
        <v>TOTAL</v>
      </c>
    </row>
    <row r="7433" spans="1:5" outlineLevel="2" x14ac:dyDescent="0.35">
      <c r="A7433" s="11">
        <v>43819</v>
      </c>
      <c r="B7433" t="s">
        <v>904</v>
      </c>
      <c r="C7433" s="5">
        <v>325</v>
      </c>
      <c r="D7433" s="25" t="str">
        <f t="shared" si="116"/>
        <v/>
      </c>
      <c r="E7433" t="s">
        <v>77</v>
      </c>
    </row>
    <row r="7434" spans="1:5" outlineLevel="1" x14ac:dyDescent="0.35">
      <c r="A7434" s="24">
        <f>A7433</f>
        <v>43819</v>
      </c>
      <c r="B7434" s="24" t="str">
        <f>B7433</f>
        <v>FONTAINE BOONE</v>
      </c>
      <c r="C7434" s="25">
        <f>SUBTOTAL(9,C7433:C7433)</f>
        <v>325</v>
      </c>
      <c r="D7434" s="25" t="str">
        <f t="shared" si="116"/>
        <v>TOTAL</v>
      </c>
    </row>
    <row r="7435" spans="1:5" outlineLevel="2" x14ac:dyDescent="0.35">
      <c r="A7435" s="11">
        <v>43819</v>
      </c>
      <c r="B7435" t="s">
        <v>1244</v>
      </c>
      <c r="C7435" s="5">
        <v>465</v>
      </c>
      <c r="D7435" s="25" t="str">
        <f t="shared" si="116"/>
        <v/>
      </c>
      <c r="E7435" t="s">
        <v>77</v>
      </c>
    </row>
    <row r="7436" spans="1:5" outlineLevel="1" x14ac:dyDescent="0.35">
      <c r="A7436" s="24">
        <f>A7435</f>
        <v>43819</v>
      </c>
      <c r="B7436" s="24" t="str">
        <f>B7435</f>
        <v>KEVIN J BOONE</v>
      </c>
      <c r="C7436" s="25">
        <f>SUBTOTAL(9,C7435:C7435)</f>
        <v>465</v>
      </c>
      <c r="D7436" s="25" t="str">
        <f t="shared" si="116"/>
        <v>TOTAL</v>
      </c>
    </row>
    <row r="7437" spans="1:5" outlineLevel="2" x14ac:dyDescent="0.35">
      <c r="A7437" s="11">
        <v>43819</v>
      </c>
      <c r="B7437" t="s">
        <v>7</v>
      </c>
      <c r="C7437" s="5">
        <v>1585.5</v>
      </c>
      <c r="D7437" s="25" t="str">
        <f t="shared" si="116"/>
        <v/>
      </c>
      <c r="E7437" t="s">
        <v>79</v>
      </c>
    </row>
    <row r="7438" spans="1:5" outlineLevel="2" x14ac:dyDescent="0.35">
      <c r="A7438" s="11">
        <v>43819</v>
      </c>
      <c r="B7438" t="s">
        <v>7</v>
      </c>
      <c r="C7438" s="5">
        <v>48.35</v>
      </c>
      <c r="D7438" s="25" t="str">
        <f t="shared" si="116"/>
        <v/>
      </c>
      <c r="E7438" t="s">
        <v>79</v>
      </c>
    </row>
    <row r="7439" spans="1:5" outlineLevel="2" x14ac:dyDescent="0.35">
      <c r="A7439" s="11">
        <v>43819</v>
      </c>
      <c r="B7439" t="s">
        <v>7</v>
      </c>
      <c r="C7439" s="5">
        <v>171.75</v>
      </c>
      <c r="D7439" s="25" t="str">
        <f t="shared" si="116"/>
        <v/>
      </c>
      <c r="E7439" t="s">
        <v>79</v>
      </c>
    </row>
    <row r="7440" spans="1:5" outlineLevel="2" x14ac:dyDescent="0.35">
      <c r="A7440" s="11">
        <v>43819</v>
      </c>
      <c r="B7440" t="s">
        <v>7</v>
      </c>
      <c r="C7440" s="5">
        <v>983.01</v>
      </c>
      <c r="D7440" s="25" t="str">
        <f t="shared" si="116"/>
        <v/>
      </c>
      <c r="E7440" t="s">
        <v>79</v>
      </c>
    </row>
    <row r="7441" spans="1:5" outlineLevel="2" x14ac:dyDescent="0.35">
      <c r="A7441" s="11">
        <v>43819</v>
      </c>
      <c r="B7441" t="s">
        <v>7</v>
      </c>
      <c r="C7441" s="5">
        <v>1183.2</v>
      </c>
      <c r="D7441" s="25" t="str">
        <f t="shared" si="116"/>
        <v/>
      </c>
      <c r="E7441" t="s">
        <v>79</v>
      </c>
    </row>
    <row r="7442" spans="1:5" outlineLevel="2" x14ac:dyDescent="0.35">
      <c r="A7442" s="11">
        <v>43819</v>
      </c>
      <c r="B7442" t="s">
        <v>7</v>
      </c>
      <c r="C7442" s="5">
        <v>634.20000000000005</v>
      </c>
      <c r="D7442" s="25" t="str">
        <f t="shared" si="116"/>
        <v/>
      </c>
      <c r="E7442" t="s">
        <v>79</v>
      </c>
    </row>
    <row r="7443" spans="1:5" outlineLevel="2" x14ac:dyDescent="0.35">
      <c r="A7443" s="11">
        <v>43819</v>
      </c>
      <c r="B7443" t="s">
        <v>7</v>
      </c>
      <c r="C7443" s="5">
        <v>1236.69</v>
      </c>
      <c r="D7443" s="25" t="str">
        <f t="shared" si="116"/>
        <v/>
      </c>
      <c r="E7443" t="s">
        <v>79</v>
      </c>
    </row>
    <row r="7444" spans="1:5" outlineLevel="2" x14ac:dyDescent="0.35">
      <c r="A7444" s="11">
        <v>43819</v>
      </c>
      <c r="B7444" t="s">
        <v>7</v>
      </c>
      <c r="C7444" s="5">
        <v>1183.2</v>
      </c>
      <c r="D7444" s="25" t="str">
        <f t="shared" si="116"/>
        <v/>
      </c>
      <c r="E7444" t="s">
        <v>79</v>
      </c>
    </row>
    <row r="7445" spans="1:5" outlineLevel="2" x14ac:dyDescent="0.35">
      <c r="A7445" s="11">
        <v>43819</v>
      </c>
      <c r="B7445" t="s">
        <v>7</v>
      </c>
      <c r="C7445" s="5">
        <v>1183.2</v>
      </c>
      <c r="D7445" s="25" t="str">
        <f t="shared" si="116"/>
        <v/>
      </c>
      <c r="E7445" t="s">
        <v>79</v>
      </c>
    </row>
    <row r="7446" spans="1:5" outlineLevel="2" x14ac:dyDescent="0.35">
      <c r="A7446" s="11">
        <v>43819</v>
      </c>
      <c r="B7446" t="s">
        <v>7</v>
      </c>
      <c r="C7446" s="5">
        <v>236.64</v>
      </c>
      <c r="D7446" s="25" t="str">
        <f t="shared" ref="D7446:D7509" si="117">IF(E7446="","TOTAL","")</f>
        <v/>
      </c>
      <c r="E7446" t="s">
        <v>79</v>
      </c>
    </row>
    <row r="7447" spans="1:5" outlineLevel="2" x14ac:dyDescent="0.35">
      <c r="A7447" s="11">
        <v>43819</v>
      </c>
      <c r="B7447" t="s">
        <v>7</v>
      </c>
      <c r="C7447" s="5">
        <v>236.64</v>
      </c>
      <c r="D7447" s="25" t="str">
        <f t="shared" si="117"/>
        <v/>
      </c>
      <c r="E7447" t="s">
        <v>79</v>
      </c>
    </row>
    <row r="7448" spans="1:5" outlineLevel="2" x14ac:dyDescent="0.35">
      <c r="A7448" s="11">
        <v>43819</v>
      </c>
      <c r="B7448" t="s">
        <v>7</v>
      </c>
      <c r="C7448" s="5">
        <v>236.64</v>
      </c>
      <c r="D7448" s="25" t="str">
        <f t="shared" si="117"/>
        <v/>
      </c>
      <c r="E7448" t="s">
        <v>79</v>
      </c>
    </row>
    <row r="7449" spans="1:5" outlineLevel="2" x14ac:dyDescent="0.35">
      <c r="A7449" s="11">
        <v>43819</v>
      </c>
      <c r="B7449" t="s">
        <v>7</v>
      </c>
      <c r="C7449" s="5">
        <v>236.64</v>
      </c>
      <c r="D7449" s="25" t="str">
        <f t="shared" si="117"/>
        <v/>
      </c>
      <c r="E7449" t="s">
        <v>79</v>
      </c>
    </row>
    <row r="7450" spans="1:5" outlineLevel="2" x14ac:dyDescent="0.35">
      <c r="A7450" s="11">
        <v>43819</v>
      </c>
      <c r="B7450" t="s">
        <v>7</v>
      </c>
      <c r="C7450" s="5">
        <v>236.64</v>
      </c>
      <c r="D7450" s="25" t="str">
        <f t="shared" si="117"/>
        <v/>
      </c>
      <c r="E7450" t="s">
        <v>79</v>
      </c>
    </row>
    <row r="7451" spans="1:5" outlineLevel="2" x14ac:dyDescent="0.35">
      <c r="A7451" s="11">
        <v>43819</v>
      </c>
      <c r="B7451" t="s">
        <v>7</v>
      </c>
      <c r="C7451" s="5">
        <v>634.20000000000005</v>
      </c>
      <c r="D7451" s="25" t="str">
        <f t="shared" si="117"/>
        <v/>
      </c>
      <c r="E7451" t="s">
        <v>79</v>
      </c>
    </row>
    <row r="7452" spans="1:5" outlineLevel="2" x14ac:dyDescent="0.35">
      <c r="A7452" s="11">
        <v>43819</v>
      </c>
      <c r="B7452" t="s">
        <v>7</v>
      </c>
      <c r="C7452" s="5">
        <v>983.01</v>
      </c>
      <c r="D7452" s="25" t="str">
        <f t="shared" si="117"/>
        <v/>
      </c>
      <c r="E7452" t="s">
        <v>79</v>
      </c>
    </row>
    <row r="7453" spans="1:5" outlineLevel="2" x14ac:dyDescent="0.35">
      <c r="A7453" s="11">
        <v>43819</v>
      </c>
      <c r="B7453" t="s">
        <v>7</v>
      </c>
      <c r="C7453" s="5">
        <v>2536.8000000000002</v>
      </c>
      <c r="D7453" s="25" t="str">
        <f t="shared" si="117"/>
        <v/>
      </c>
      <c r="E7453" t="s">
        <v>79</v>
      </c>
    </row>
    <row r="7454" spans="1:5" outlineLevel="2" x14ac:dyDescent="0.35">
      <c r="A7454" s="11">
        <v>43819</v>
      </c>
      <c r="B7454" t="s">
        <v>7</v>
      </c>
      <c r="C7454" s="5">
        <v>951.3</v>
      </c>
      <c r="D7454" s="25" t="str">
        <f t="shared" si="117"/>
        <v/>
      </c>
      <c r="E7454" t="s">
        <v>79</v>
      </c>
    </row>
    <row r="7455" spans="1:5" outlineLevel="2" x14ac:dyDescent="0.35">
      <c r="A7455" s="11">
        <v>43819</v>
      </c>
      <c r="B7455" t="s">
        <v>7</v>
      </c>
      <c r="C7455" s="5">
        <v>1268.4000000000001</v>
      </c>
      <c r="D7455" s="25" t="str">
        <f t="shared" si="117"/>
        <v/>
      </c>
      <c r="E7455" t="s">
        <v>79</v>
      </c>
    </row>
    <row r="7456" spans="1:5" outlineLevel="2" x14ac:dyDescent="0.35">
      <c r="A7456" s="11">
        <v>43819</v>
      </c>
      <c r="B7456" t="s">
        <v>7</v>
      </c>
      <c r="C7456" s="5">
        <v>2536.8000000000002</v>
      </c>
      <c r="D7456" s="25" t="str">
        <f t="shared" si="117"/>
        <v/>
      </c>
      <c r="E7456" t="s">
        <v>79</v>
      </c>
    </row>
    <row r="7457" spans="1:5" outlineLevel="2" x14ac:dyDescent="0.35">
      <c r="A7457" s="11">
        <v>43819</v>
      </c>
      <c r="B7457" t="s">
        <v>7</v>
      </c>
      <c r="C7457" s="5">
        <v>3000.6</v>
      </c>
      <c r="D7457" s="25" t="str">
        <f t="shared" si="117"/>
        <v/>
      </c>
      <c r="E7457" t="s">
        <v>79</v>
      </c>
    </row>
    <row r="7458" spans="1:5" outlineLevel="2" x14ac:dyDescent="0.35">
      <c r="A7458" s="11">
        <v>43819</v>
      </c>
      <c r="B7458" t="s">
        <v>7</v>
      </c>
      <c r="C7458" s="5">
        <v>1183.2</v>
      </c>
      <c r="D7458" s="25" t="str">
        <f t="shared" si="117"/>
        <v/>
      </c>
      <c r="E7458" t="s">
        <v>79</v>
      </c>
    </row>
    <row r="7459" spans="1:5" outlineLevel="2" x14ac:dyDescent="0.35">
      <c r="A7459" s="11">
        <v>43819</v>
      </c>
      <c r="B7459" t="s">
        <v>7</v>
      </c>
      <c r="C7459" s="5">
        <v>1109.8499999999999</v>
      </c>
      <c r="D7459" s="25" t="str">
        <f t="shared" si="117"/>
        <v/>
      </c>
      <c r="E7459" t="s">
        <v>79</v>
      </c>
    </row>
    <row r="7460" spans="1:5" outlineLevel="2" x14ac:dyDescent="0.35">
      <c r="A7460" s="11">
        <v>43819</v>
      </c>
      <c r="B7460" t="s">
        <v>7</v>
      </c>
      <c r="C7460" s="5">
        <v>602</v>
      </c>
      <c r="D7460" s="25" t="str">
        <f t="shared" si="117"/>
        <v/>
      </c>
      <c r="E7460" t="s">
        <v>79</v>
      </c>
    </row>
    <row r="7461" spans="1:5" outlineLevel="2" x14ac:dyDescent="0.35">
      <c r="A7461" s="11">
        <v>43819</v>
      </c>
      <c r="B7461" t="s">
        <v>7</v>
      </c>
      <c r="C7461" s="5">
        <v>317.10000000000002</v>
      </c>
      <c r="D7461" s="25" t="str">
        <f t="shared" si="117"/>
        <v/>
      </c>
      <c r="E7461" t="s">
        <v>79</v>
      </c>
    </row>
    <row r="7462" spans="1:5" outlineLevel="2" x14ac:dyDescent="0.35">
      <c r="A7462" s="11">
        <v>43819</v>
      </c>
      <c r="B7462" t="s">
        <v>7</v>
      </c>
      <c r="C7462" s="5">
        <v>1204</v>
      </c>
      <c r="D7462" s="25" t="str">
        <f t="shared" si="117"/>
        <v/>
      </c>
      <c r="E7462" t="s">
        <v>79</v>
      </c>
    </row>
    <row r="7463" spans="1:5" outlineLevel="2" x14ac:dyDescent="0.35">
      <c r="A7463" s="11">
        <v>43819</v>
      </c>
      <c r="B7463" t="s">
        <v>7</v>
      </c>
      <c r="C7463" s="5">
        <v>983.01</v>
      </c>
      <c r="D7463" s="25" t="str">
        <f t="shared" si="117"/>
        <v/>
      </c>
      <c r="E7463" t="s">
        <v>79</v>
      </c>
    </row>
    <row r="7464" spans="1:5" outlineLevel="2" x14ac:dyDescent="0.35">
      <c r="A7464" s="11">
        <v>43819</v>
      </c>
      <c r="B7464" t="s">
        <v>7</v>
      </c>
      <c r="C7464" s="5">
        <v>983.01</v>
      </c>
      <c r="D7464" s="25" t="str">
        <f t="shared" si="117"/>
        <v/>
      </c>
      <c r="E7464" t="s">
        <v>79</v>
      </c>
    </row>
    <row r="7465" spans="1:5" outlineLevel="2" x14ac:dyDescent="0.35">
      <c r="A7465" s="11">
        <v>43819</v>
      </c>
      <c r="B7465" t="s">
        <v>7</v>
      </c>
      <c r="C7465" s="5">
        <v>285.39</v>
      </c>
      <c r="D7465" s="25" t="str">
        <f t="shared" si="117"/>
        <v/>
      </c>
      <c r="E7465" t="s">
        <v>79</v>
      </c>
    </row>
    <row r="7466" spans="1:5" outlineLevel="2" x14ac:dyDescent="0.35">
      <c r="A7466" s="11">
        <v>43819</v>
      </c>
      <c r="B7466" t="s">
        <v>7</v>
      </c>
      <c r="C7466" s="5">
        <v>63.42</v>
      </c>
      <c r="D7466" s="25" t="str">
        <f t="shared" si="117"/>
        <v/>
      </c>
      <c r="E7466" t="s">
        <v>79</v>
      </c>
    </row>
    <row r="7467" spans="1:5" outlineLevel="2" x14ac:dyDescent="0.35">
      <c r="A7467" s="11">
        <v>43819</v>
      </c>
      <c r="B7467" t="s">
        <v>7</v>
      </c>
      <c r="C7467" s="5">
        <v>301</v>
      </c>
      <c r="D7467" s="25" t="str">
        <f t="shared" si="117"/>
        <v/>
      </c>
      <c r="E7467" t="s">
        <v>79</v>
      </c>
    </row>
    <row r="7468" spans="1:5" outlineLevel="2" x14ac:dyDescent="0.35">
      <c r="A7468" s="11">
        <v>43819</v>
      </c>
      <c r="B7468" t="s">
        <v>7</v>
      </c>
      <c r="C7468" s="5">
        <v>1183.2</v>
      </c>
      <c r="D7468" s="25" t="str">
        <f t="shared" si="117"/>
        <v/>
      </c>
      <c r="E7468" t="s">
        <v>79</v>
      </c>
    </row>
    <row r="7469" spans="1:5" outlineLevel="2" x14ac:dyDescent="0.35">
      <c r="A7469" s="11">
        <v>43819</v>
      </c>
      <c r="B7469" t="s">
        <v>7</v>
      </c>
      <c r="C7469" s="5">
        <v>147.9</v>
      </c>
      <c r="D7469" s="25" t="str">
        <f t="shared" si="117"/>
        <v/>
      </c>
      <c r="E7469" t="s">
        <v>79</v>
      </c>
    </row>
    <row r="7470" spans="1:5" outlineLevel="2" x14ac:dyDescent="0.35">
      <c r="A7470" s="11">
        <v>43819</v>
      </c>
      <c r="B7470" t="s">
        <v>7</v>
      </c>
      <c r="C7470" s="5">
        <v>59.16</v>
      </c>
      <c r="D7470" s="25" t="str">
        <f t="shared" si="117"/>
        <v/>
      </c>
      <c r="E7470" t="s">
        <v>79</v>
      </c>
    </row>
    <row r="7471" spans="1:5" outlineLevel="2" x14ac:dyDescent="0.35">
      <c r="A7471" s="11">
        <v>43819</v>
      </c>
      <c r="B7471" t="s">
        <v>7</v>
      </c>
      <c r="C7471" s="5">
        <v>384.54</v>
      </c>
      <c r="D7471" s="25" t="str">
        <f t="shared" si="117"/>
        <v/>
      </c>
      <c r="E7471" t="s">
        <v>79</v>
      </c>
    </row>
    <row r="7472" spans="1:5" outlineLevel="2" x14ac:dyDescent="0.35">
      <c r="A7472" s="11">
        <v>43819</v>
      </c>
      <c r="B7472" t="s">
        <v>7</v>
      </c>
      <c r="C7472" s="5">
        <v>207.06</v>
      </c>
      <c r="D7472" s="25" t="str">
        <f t="shared" si="117"/>
        <v/>
      </c>
      <c r="E7472" t="s">
        <v>79</v>
      </c>
    </row>
    <row r="7473" spans="1:5" outlineLevel="2" x14ac:dyDescent="0.35">
      <c r="A7473" s="11">
        <v>43819</v>
      </c>
      <c r="B7473" t="s">
        <v>7</v>
      </c>
      <c r="C7473" s="5">
        <v>602</v>
      </c>
      <c r="D7473" s="25" t="str">
        <f t="shared" si="117"/>
        <v/>
      </c>
      <c r="E7473" t="s">
        <v>79</v>
      </c>
    </row>
    <row r="7474" spans="1:5" outlineLevel="2" x14ac:dyDescent="0.35">
      <c r="A7474" s="11">
        <v>43819</v>
      </c>
      <c r="B7474" t="s">
        <v>7</v>
      </c>
      <c r="C7474" s="5">
        <v>236.64</v>
      </c>
      <c r="D7474" s="25" t="str">
        <f t="shared" si="117"/>
        <v/>
      </c>
      <c r="E7474" t="s">
        <v>79</v>
      </c>
    </row>
    <row r="7475" spans="1:5" outlineLevel="2" x14ac:dyDescent="0.35">
      <c r="A7475" s="11">
        <v>43819</v>
      </c>
      <c r="B7475" t="s">
        <v>7</v>
      </c>
      <c r="C7475" s="5">
        <v>59.16</v>
      </c>
      <c r="D7475" s="25" t="str">
        <f t="shared" si="117"/>
        <v/>
      </c>
      <c r="E7475" t="s">
        <v>79</v>
      </c>
    </row>
    <row r="7476" spans="1:5" outlineLevel="2" x14ac:dyDescent="0.35">
      <c r="A7476" s="11">
        <v>43819</v>
      </c>
      <c r="B7476" t="s">
        <v>7</v>
      </c>
      <c r="C7476" s="5">
        <v>88.74</v>
      </c>
      <c r="D7476" s="25" t="str">
        <f t="shared" si="117"/>
        <v/>
      </c>
      <c r="E7476" t="s">
        <v>79</v>
      </c>
    </row>
    <row r="7477" spans="1:5" outlineLevel="1" x14ac:dyDescent="0.35">
      <c r="A7477" s="24">
        <f>A7476</f>
        <v>43819</v>
      </c>
      <c r="B7477" s="24" t="str">
        <f>B7476</f>
        <v>BOSWORTH PAPERS INC</v>
      </c>
      <c r="C7477" s="25">
        <f>SUBTOTAL(9,C7437:C7476)</f>
        <v>31303.789999999994</v>
      </c>
      <c r="D7477" s="25" t="str">
        <f t="shared" si="117"/>
        <v>TOTAL</v>
      </c>
    </row>
    <row r="7478" spans="1:5" outlineLevel="2" x14ac:dyDescent="0.35">
      <c r="A7478" s="11">
        <v>43819</v>
      </c>
      <c r="B7478" t="s">
        <v>1591</v>
      </c>
      <c r="C7478" s="5">
        <v>1621.27</v>
      </c>
      <c r="D7478" s="25" t="str">
        <f t="shared" si="117"/>
        <v/>
      </c>
      <c r="E7478" t="s">
        <v>79</v>
      </c>
    </row>
    <row r="7479" spans="1:5" outlineLevel="1" x14ac:dyDescent="0.35">
      <c r="A7479" s="24">
        <f>A7478</f>
        <v>43819</v>
      </c>
      <c r="B7479" s="24" t="str">
        <f>B7478</f>
        <v>BOX CARS AND ONE-EYED JACKS</v>
      </c>
      <c r="C7479" s="25">
        <f>SUBTOTAL(9,C7478:C7478)</f>
        <v>1621.27</v>
      </c>
      <c r="D7479" s="25" t="str">
        <f t="shared" si="117"/>
        <v>TOTAL</v>
      </c>
    </row>
    <row r="7480" spans="1:5" outlineLevel="2" x14ac:dyDescent="0.35">
      <c r="A7480" s="11">
        <v>43819</v>
      </c>
      <c r="B7480" t="s">
        <v>1592</v>
      </c>
      <c r="C7480" s="5">
        <v>115</v>
      </c>
      <c r="D7480" s="25" t="str">
        <f t="shared" si="117"/>
        <v/>
      </c>
      <c r="E7480" t="s">
        <v>77</v>
      </c>
    </row>
    <row r="7481" spans="1:5" outlineLevel="1" x14ac:dyDescent="0.35">
      <c r="A7481" s="24">
        <f>A7480</f>
        <v>43819</v>
      </c>
      <c r="B7481" s="24" t="str">
        <f>B7480</f>
        <v>JERRY BOYD</v>
      </c>
      <c r="C7481" s="25">
        <f>SUBTOTAL(9,C7480:C7480)</f>
        <v>115</v>
      </c>
      <c r="D7481" s="25" t="str">
        <f t="shared" si="117"/>
        <v>TOTAL</v>
      </c>
    </row>
    <row r="7482" spans="1:5" outlineLevel="2" x14ac:dyDescent="0.35">
      <c r="A7482" s="11">
        <v>43819</v>
      </c>
      <c r="B7482" t="s">
        <v>25</v>
      </c>
      <c r="C7482" s="5">
        <v>414.4</v>
      </c>
      <c r="D7482" s="25" t="str">
        <f t="shared" si="117"/>
        <v/>
      </c>
      <c r="E7482" t="s">
        <v>79</v>
      </c>
    </row>
    <row r="7483" spans="1:5" outlineLevel="2" x14ac:dyDescent="0.35">
      <c r="A7483" s="11">
        <v>43819</v>
      </c>
      <c r="B7483" t="s">
        <v>25</v>
      </c>
      <c r="C7483" s="5">
        <v>1729</v>
      </c>
      <c r="D7483" s="25" t="str">
        <f t="shared" si="117"/>
        <v/>
      </c>
      <c r="E7483" t="s">
        <v>79</v>
      </c>
    </row>
    <row r="7484" spans="1:5" outlineLevel="2" x14ac:dyDescent="0.35">
      <c r="A7484" s="11">
        <v>43819</v>
      </c>
      <c r="B7484" t="s">
        <v>25</v>
      </c>
      <c r="C7484" s="5">
        <v>67.5</v>
      </c>
      <c r="D7484" s="25" t="str">
        <f t="shared" si="117"/>
        <v/>
      </c>
      <c r="E7484" t="s">
        <v>76</v>
      </c>
    </row>
    <row r="7485" spans="1:5" outlineLevel="2" x14ac:dyDescent="0.35">
      <c r="A7485" s="11">
        <v>43819</v>
      </c>
      <c r="B7485" t="s">
        <v>25</v>
      </c>
      <c r="C7485" s="5">
        <v>1819</v>
      </c>
      <c r="D7485" s="25" t="str">
        <f t="shared" si="117"/>
        <v/>
      </c>
      <c r="E7485" t="s">
        <v>79</v>
      </c>
    </row>
    <row r="7486" spans="1:5" outlineLevel="2" x14ac:dyDescent="0.35">
      <c r="A7486" s="11">
        <v>43819</v>
      </c>
      <c r="B7486" t="s">
        <v>25</v>
      </c>
      <c r="C7486" s="5">
        <v>500</v>
      </c>
      <c r="D7486" s="25" t="str">
        <f t="shared" si="117"/>
        <v/>
      </c>
      <c r="E7486" t="s">
        <v>79</v>
      </c>
    </row>
    <row r="7487" spans="1:5" outlineLevel="2" x14ac:dyDescent="0.35">
      <c r="A7487" s="11">
        <v>43819</v>
      </c>
      <c r="B7487" t="s">
        <v>25</v>
      </c>
      <c r="C7487" s="5">
        <v>476.25</v>
      </c>
      <c r="D7487" s="25" t="str">
        <f t="shared" si="117"/>
        <v/>
      </c>
      <c r="E7487" t="s">
        <v>79</v>
      </c>
    </row>
    <row r="7488" spans="1:5" outlineLevel="2" x14ac:dyDescent="0.35">
      <c r="A7488" s="11">
        <v>43819</v>
      </c>
      <c r="B7488" t="s">
        <v>25</v>
      </c>
      <c r="C7488" s="5">
        <v>55</v>
      </c>
      <c r="D7488" s="25" t="str">
        <f t="shared" si="117"/>
        <v/>
      </c>
      <c r="E7488" t="s">
        <v>79</v>
      </c>
    </row>
    <row r="7489" spans="1:5" outlineLevel="2" x14ac:dyDescent="0.35">
      <c r="A7489" s="11">
        <v>43819</v>
      </c>
      <c r="B7489" t="s">
        <v>25</v>
      </c>
      <c r="C7489" s="5">
        <v>244</v>
      </c>
      <c r="D7489" s="25" t="str">
        <f t="shared" si="117"/>
        <v/>
      </c>
      <c r="E7489" t="s">
        <v>79</v>
      </c>
    </row>
    <row r="7490" spans="1:5" outlineLevel="2" x14ac:dyDescent="0.35">
      <c r="A7490" s="11">
        <v>43819</v>
      </c>
      <c r="B7490" t="s">
        <v>25</v>
      </c>
      <c r="C7490" s="5">
        <v>35.5</v>
      </c>
      <c r="D7490" s="25" t="str">
        <f t="shared" si="117"/>
        <v/>
      </c>
      <c r="E7490" t="s">
        <v>79</v>
      </c>
    </row>
    <row r="7491" spans="1:5" outlineLevel="2" x14ac:dyDescent="0.35">
      <c r="A7491" s="11">
        <v>43819</v>
      </c>
      <c r="B7491" t="s">
        <v>25</v>
      </c>
      <c r="C7491" s="5">
        <v>413.19</v>
      </c>
      <c r="D7491" s="25" t="str">
        <f t="shared" si="117"/>
        <v/>
      </c>
      <c r="E7491" t="s">
        <v>79</v>
      </c>
    </row>
    <row r="7492" spans="1:5" outlineLevel="2" x14ac:dyDescent="0.35">
      <c r="A7492" s="11">
        <v>43819</v>
      </c>
      <c r="B7492" t="s">
        <v>25</v>
      </c>
      <c r="C7492" s="5">
        <v>945.36</v>
      </c>
      <c r="D7492" s="25" t="str">
        <f t="shared" si="117"/>
        <v/>
      </c>
      <c r="E7492" t="s">
        <v>79</v>
      </c>
    </row>
    <row r="7493" spans="1:5" outlineLevel="2" x14ac:dyDescent="0.35">
      <c r="A7493" s="11">
        <v>43819</v>
      </c>
      <c r="B7493" t="s">
        <v>25</v>
      </c>
      <c r="C7493" s="5">
        <v>636.79999999999995</v>
      </c>
      <c r="D7493" s="25" t="str">
        <f t="shared" si="117"/>
        <v/>
      </c>
      <c r="E7493" t="s">
        <v>79</v>
      </c>
    </row>
    <row r="7494" spans="1:5" outlineLevel="2" x14ac:dyDescent="0.35">
      <c r="A7494" s="11">
        <v>43819</v>
      </c>
      <c r="B7494" t="s">
        <v>25</v>
      </c>
      <c r="C7494" s="5">
        <v>182.2</v>
      </c>
      <c r="D7494" s="25" t="str">
        <f t="shared" si="117"/>
        <v/>
      </c>
      <c r="E7494" t="s">
        <v>79</v>
      </c>
    </row>
    <row r="7495" spans="1:5" outlineLevel="2" x14ac:dyDescent="0.35">
      <c r="A7495" s="11">
        <v>43819</v>
      </c>
      <c r="B7495" t="s">
        <v>25</v>
      </c>
      <c r="C7495" s="5">
        <v>215.15</v>
      </c>
      <c r="D7495" s="25" t="str">
        <f t="shared" si="117"/>
        <v/>
      </c>
      <c r="E7495" t="s">
        <v>79</v>
      </c>
    </row>
    <row r="7496" spans="1:5" outlineLevel="2" x14ac:dyDescent="0.35">
      <c r="A7496" s="11">
        <v>43819</v>
      </c>
      <c r="B7496" t="s">
        <v>25</v>
      </c>
      <c r="C7496" s="5">
        <v>1197.9000000000001</v>
      </c>
      <c r="D7496" s="25" t="str">
        <f t="shared" si="117"/>
        <v/>
      </c>
      <c r="E7496" t="s">
        <v>79</v>
      </c>
    </row>
    <row r="7497" spans="1:5" outlineLevel="2" x14ac:dyDescent="0.35">
      <c r="A7497" s="11">
        <v>43819</v>
      </c>
      <c r="B7497" t="s">
        <v>25</v>
      </c>
      <c r="C7497" s="5">
        <v>603</v>
      </c>
      <c r="D7497" s="25" t="str">
        <f t="shared" si="117"/>
        <v/>
      </c>
      <c r="E7497" t="s">
        <v>79</v>
      </c>
    </row>
    <row r="7498" spans="1:5" outlineLevel="2" x14ac:dyDescent="0.35">
      <c r="A7498" s="11">
        <v>43819</v>
      </c>
      <c r="B7498" t="s">
        <v>25</v>
      </c>
      <c r="C7498" s="5">
        <v>154</v>
      </c>
      <c r="D7498" s="25" t="str">
        <f t="shared" si="117"/>
        <v/>
      </c>
      <c r="E7498" t="s">
        <v>89</v>
      </c>
    </row>
    <row r="7499" spans="1:5" outlineLevel="2" x14ac:dyDescent="0.35">
      <c r="A7499" s="11">
        <v>43819</v>
      </c>
      <c r="B7499" t="s">
        <v>25</v>
      </c>
      <c r="C7499" s="5">
        <v>739.2</v>
      </c>
      <c r="D7499" s="25" t="str">
        <f t="shared" si="117"/>
        <v/>
      </c>
      <c r="E7499" t="s">
        <v>79</v>
      </c>
    </row>
    <row r="7500" spans="1:5" outlineLevel="2" x14ac:dyDescent="0.35">
      <c r="A7500" s="11">
        <v>43819</v>
      </c>
      <c r="B7500" t="s">
        <v>25</v>
      </c>
      <c r="C7500" s="5">
        <v>694</v>
      </c>
      <c r="D7500" s="25" t="str">
        <f t="shared" si="117"/>
        <v/>
      </c>
      <c r="E7500" t="s">
        <v>79</v>
      </c>
    </row>
    <row r="7501" spans="1:5" outlineLevel="2" x14ac:dyDescent="0.35">
      <c r="A7501" s="11">
        <v>43819</v>
      </c>
      <c r="B7501" t="s">
        <v>25</v>
      </c>
      <c r="C7501" s="5">
        <v>1815.05</v>
      </c>
      <c r="D7501" s="25" t="str">
        <f t="shared" si="117"/>
        <v/>
      </c>
      <c r="E7501" t="s">
        <v>79</v>
      </c>
    </row>
    <row r="7502" spans="1:5" outlineLevel="2" x14ac:dyDescent="0.35">
      <c r="A7502" s="11">
        <v>43819</v>
      </c>
      <c r="B7502" t="s">
        <v>25</v>
      </c>
      <c r="C7502" s="5">
        <v>1605.75</v>
      </c>
      <c r="D7502" s="25" t="str">
        <f t="shared" si="117"/>
        <v/>
      </c>
      <c r="E7502" t="s">
        <v>79</v>
      </c>
    </row>
    <row r="7503" spans="1:5" outlineLevel="2" x14ac:dyDescent="0.35">
      <c r="A7503" s="11">
        <v>43819</v>
      </c>
      <c r="B7503" t="s">
        <v>25</v>
      </c>
      <c r="C7503" s="5">
        <v>217.1</v>
      </c>
      <c r="D7503" s="25" t="str">
        <f t="shared" si="117"/>
        <v/>
      </c>
      <c r="E7503" t="s">
        <v>79</v>
      </c>
    </row>
    <row r="7504" spans="1:5" outlineLevel="2" x14ac:dyDescent="0.35">
      <c r="A7504" s="11">
        <v>43819</v>
      </c>
      <c r="B7504" t="s">
        <v>25</v>
      </c>
      <c r="C7504" s="5">
        <v>994.7</v>
      </c>
      <c r="D7504" s="25" t="str">
        <f t="shared" si="117"/>
        <v/>
      </c>
      <c r="E7504" t="s">
        <v>79</v>
      </c>
    </row>
    <row r="7505" spans="1:5" outlineLevel="2" x14ac:dyDescent="0.35">
      <c r="A7505" s="11">
        <v>43819</v>
      </c>
      <c r="B7505" t="s">
        <v>25</v>
      </c>
      <c r="C7505" s="5">
        <v>2342.5</v>
      </c>
      <c r="D7505" s="25" t="str">
        <f t="shared" si="117"/>
        <v/>
      </c>
      <c r="E7505" t="s">
        <v>79</v>
      </c>
    </row>
    <row r="7506" spans="1:5" outlineLevel="1" x14ac:dyDescent="0.35">
      <c r="A7506" s="24">
        <f>A7505</f>
        <v>43819</v>
      </c>
      <c r="B7506" s="24" t="str">
        <f>B7505</f>
        <v>BRAMMERS ATHLETIC WAREHOUSE</v>
      </c>
      <c r="C7506" s="25">
        <f>SUBTOTAL(9,C7482:C7505)</f>
        <v>18096.55</v>
      </c>
      <c r="D7506" s="25" t="str">
        <f t="shared" si="117"/>
        <v>TOTAL</v>
      </c>
    </row>
    <row r="7507" spans="1:5" outlineLevel="2" x14ac:dyDescent="0.35">
      <c r="A7507" s="11">
        <v>43819</v>
      </c>
      <c r="B7507" t="s">
        <v>459</v>
      </c>
      <c r="C7507" s="5">
        <v>870.75</v>
      </c>
      <c r="D7507" s="25" t="str">
        <f t="shared" si="117"/>
        <v/>
      </c>
      <c r="E7507" t="s">
        <v>79</v>
      </c>
    </row>
    <row r="7508" spans="1:5" outlineLevel="1" x14ac:dyDescent="0.35">
      <c r="A7508" s="24">
        <f>A7507</f>
        <v>43819</v>
      </c>
      <c r="B7508" s="24" t="str">
        <f>B7507</f>
        <v>BRAZOS FOREST PRODUCTS</v>
      </c>
      <c r="C7508" s="25">
        <f>SUBTOTAL(9,C7507:C7507)</f>
        <v>870.75</v>
      </c>
      <c r="D7508" s="25" t="str">
        <f t="shared" si="117"/>
        <v>TOTAL</v>
      </c>
    </row>
    <row r="7509" spans="1:5" outlineLevel="2" x14ac:dyDescent="0.35">
      <c r="A7509" s="11">
        <v>43819</v>
      </c>
      <c r="B7509" t="s">
        <v>1593</v>
      </c>
      <c r="C7509" s="5">
        <v>90</v>
      </c>
      <c r="D7509" s="25" t="str">
        <f t="shared" si="117"/>
        <v/>
      </c>
      <c r="E7509" t="s">
        <v>99</v>
      </c>
    </row>
    <row r="7510" spans="1:5" outlineLevel="1" x14ac:dyDescent="0.35">
      <c r="A7510" s="24">
        <f>A7509</f>
        <v>43819</v>
      </c>
      <c r="B7510" s="24" t="str">
        <f>B7509</f>
        <v>BRENHAM HS FRIENDS OF GOLF</v>
      </c>
      <c r="C7510" s="25">
        <f>SUBTOTAL(9,C7509:C7509)</f>
        <v>90</v>
      </c>
      <c r="D7510" s="25" t="str">
        <f t="shared" ref="D7510:D7573" si="118">IF(E7510="","TOTAL","")</f>
        <v>TOTAL</v>
      </c>
    </row>
    <row r="7511" spans="1:5" outlineLevel="2" x14ac:dyDescent="0.35">
      <c r="A7511" s="11">
        <v>43819</v>
      </c>
      <c r="B7511" t="s">
        <v>905</v>
      </c>
      <c r="C7511" s="5">
        <v>125</v>
      </c>
      <c r="D7511" s="25" t="str">
        <f t="shared" si="118"/>
        <v/>
      </c>
      <c r="E7511" t="s">
        <v>77</v>
      </c>
    </row>
    <row r="7512" spans="1:5" outlineLevel="1" x14ac:dyDescent="0.35">
      <c r="A7512" s="24">
        <f>A7511</f>
        <v>43819</v>
      </c>
      <c r="B7512" s="24" t="str">
        <f>B7511</f>
        <v>WILLIAM LEE BRILEY JR</v>
      </c>
      <c r="C7512" s="25">
        <f>SUBTOTAL(9,C7511:C7511)</f>
        <v>125</v>
      </c>
      <c r="D7512" s="25" t="str">
        <f t="shared" si="118"/>
        <v>TOTAL</v>
      </c>
    </row>
    <row r="7513" spans="1:5" outlineLevel="2" x14ac:dyDescent="0.35">
      <c r="A7513" s="11">
        <v>43819</v>
      </c>
      <c r="B7513" t="s">
        <v>1594</v>
      </c>
      <c r="C7513" s="5">
        <v>155</v>
      </c>
      <c r="D7513" s="25" t="str">
        <f t="shared" si="118"/>
        <v/>
      </c>
      <c r="E7513" t="s">
        <v>77</v>
      </c>
    </row>
    <row r="7514" spans="1:5" outlineLevel="1" x14ac:dyDescent="0.35">
      <c r="A7514" s="24">
        <f>A7513</f>
        <v>43819</v>
      </c>
      <c r="B7514" s="24" t="str">
        <f>B7513</f>
        <v>RICHARD W BRINEGAR JR</v>
      </c>
      <c r="C7514" s="25">
        <f>SUBTOTAL(9,C7513:C7513)</f>
        <v>155</v>
      </c>
      <c r="D7514" s="25" t="str">
        <f t="shared" si="118"/>
        <v>TOTAL</v>
      </c>
    </row>
    <row r="7515" spans="1:5" outlineLevel="2" x14ac:dyDescent="0.35">
      <c r="A7515" s="11">
        <v>43819</v>
      </c>
      <c r="B7515" t="s">
        <v>392</v>
      </c>
      <c r="C7515" s="5">
        <v>80</v>
      </c>
      <c r="D7515" s="25" t="str">
        <f t="shared" si="118"/>
        <v/>
      </c>
      <c r="E7515" t="s">
        <v>77</v>
      </c>
    </row>
    <row r="7516" spans="1:5" outlineLevel="1" x14ac:dyDescent="0.35">
      <c r="A7516" s="24">
        <f>A7515</f>
        <v>43819</v>
      </c>
      <c r="B7516" s="24" t="str">
        <f>B7515</f>
        <v>HOWARD DALE BRINER</v>
      </c>
      <c r="C7516" s="25">
        <f>SUBTOTAL(9,C7515:C7515)</f>
        <v>80</v>
      </c>
      <c r="D7516" s="25" t="str">
        <f t="shared" si="118"/>
        <v>TOTAL</v>
      </c>
    </row>
    <row r="7517" spans="1:5" outlineLevel="2" x14ac:dyDescent="0.35">
      <c r="A7517" s="11">
        <v>43819</v>
      </c>
      <c r="B7517" t="s">
        <v>339</v>
      </c>
      <c r="C7517" s="5">
        <v>147.44</v>
      </c>
      <c r="D7517" s="25" t="str">
        <f t="shared" si="118"/>
        <v/>
      </c>
      <c r="E7517" t="s">
        <v>89</v>
      </c>
    </row>
    <row r="7518" spans="1:5" outlineLevel="1" x14ac:dyDescent="0.35">
      <c r="A7518" s="24">
        <f>A7517</f>
        <v>43819</v>
      </c>
      <c r="B7518" s="24" t="str">
        <f>B7517</f>
        <v>BROOKSHIRE BROTHERS LTD</v>
      </c>
      <c r="C7518" s="25">
        <f>SUBTOTAL(9,C7517:C7517)</f>
        <v>147.44</v>
      </c>
      <c r="D7518" s="25" t="str">
        <f t="shared" si="118"/>
        <v>TOTAL</v>
      </c>
    </row>
    <row r="7519" spans="1:5" outlineLevel="2" x14ac:dyDescent="0.35">
      <c r="A7519" s="11">
        <v>43819</v>
      </c>
      <c r="B7519" t="s">
        <v>492</v>
      </c>
      <c r="C7519" s="5">
        <v>1011.2</v>
      </c>
      <c r="D7519" s="25" t="str">
        <f t="shared" si="118"/>
        <v/>
      </c>
      <c r="E7519" t="s">
        <v>79</v>
      </c>
    </row>
    <row r="7520" spans="1:5" outlineLevel="1" x14ac:dyDescent="0.35">
      <c r="A7520" s="24">
        <f>A7519</f>
        <v>43819</v>
      </c>
      <c r="B7520" s="24" t="str">
        <f>B7519</f>
        <v>BROOKSHIRE STEEL</v>
      </c>
      <c r="C7520" s="25">
        <f>SUBTOTAL(9,C7519:C7519)</f>
        <v>1011.2</v>
      </c>
      <c r="D7520" s="25" t="str">
        <f t="shared" si="118"/>
        <v>TOTAL</v>
      </c>
    </row>
    <row r="7521" spans="1:5" outlineLevel="2" x14ac:dyDescent="0.35">
      <c r="A7521" s="11">
        <v>43819</v>
      </c>
      <c r="B7521" t="s">
        <v>135</v>
      </c>
      <c r="C7521" s="5">
        <v>64.75</v>
      </c>
      <c r="D7521" s="25" t="str">
        <f t="shared" si="118"/>
        <v/>
      </c>
      <c r="E7521" t="s">
        <v>81</v>
      </c>
    </row>
    <row r="7522" spans="1:5" outlineLevel="1" x14ac:dyDescent="0.35">
      <c r="A7522" s="24">
        <f>A7521</f>
        <v>43819</v>
      </c>
      <c r="B7522" s="24" t="str">
        <f>B7521</f>
        <v>BROOKSIDE EQUIPMENT SALES INC</v>
      </c>
      <c r="C7522" s="25">
        <f>SUBTOTAL(9,C7521:C7521)</f>
        <v>64.75</v>
      </c>
      <c r="D7522" s="25" t="str">
        <f t="shared" si="118"/>
        <v>TOTAL</v>
      </c>
    </row>
    <row r="7523" spans="1:5" outlineLevel="2" x14ac:dyDescent="0.35">
      <c r="A7523" s="11">
        <v>43819</v>
      </c>
      <c r="B7523" t="s">
        <v>142</v>
      </c>
      <c r="C7523" s="5">
        <v>42791</v>
      </c>
      <c r="D7523" s="25" t="str">
        <f t="shared" si="118"/>
        <v/>
      </c>
      <c r="E7523" t="s">
        <v>85</v>
      </c>
    </row>
    <row r="7524" spans="1:5" outlineLevel="1" x14ac:dyDescent="0.35">
      <c r="A7524" s="24">
        <f>A7523</f>
        <v>43819</v>
      </c>
      <c r="B7524" s="24" t="str">
        <f>B7523</f>
        <v>BROWN &amp; ROOT INDUSTRIAL SERVICES</v>
      </c>
      <c r="C7524" s="25">
        <f>SUBTOTAL(9,C7523:C7523)</f>
        <v>42791</v>
      </c>
      <c r="D7524" s="25" t="str">
        <f t="shared" si="118"/>
        <v>TOTAL</v>
      </c>
    </row>
    <row r="7525" spans="1:5" outlineLevel="2" x14ac:dyDescent="0.35">
      <c r="A7525" s="11">
        <v>43819</v>
      </c>
      <c r="B7525" t="s">
        <v>907</v>
      </c>
      <c r="C7525" s="5">
        <v>115</v>
      </c>
      <c r="D7525" s="25" t="str">
        <f t="shared" si="118"/>
        <v/>
      </c>
      <c r="E7525" t="s">
        <v>77</v>
      </c>
    </row>
    <row r="7526" spans="1:5" outlineLevel="2" x14ac:dyDescent="0.35">
      <c r="A7526" s="11">
        <v>43819</v>
      </c>
      <c r="B7526" t="s">
        <v>907</v>
      </c>
      <c r="C7526" s="5">
        <v>65</v>
      </c>
      <c r="D7526" s="25" t="str">
        <f t="shared" si="118"/>
        <v/>
      </c>
      <c r="E7526" t="s">
        <v>77</v>
      </c>
    </row>
    <row r="7527" spans="1:5" outlineLevel="2" x14ac:dyDescent="0.35">
      <c r="A7527" s="11">
        <v>43819</v>
      </c>
      <c r="B7527" t="s">
        <v>907</v>
      </c>
      <c r="C7527" s="5">
        <v>465</v>
      </c>
      <c r="D7527" s="25" t="str">
        <f t="shared" si="118"/>
        <v/>
      </c>
      <c r="E7527" t="s">
        <v>77</v>
      </c>
    </row>
    <row r="7528" spans="1:5" outlineLevel="1" x14ac:dyDescent="0.35">
      <c r="A7528" s="24">
        <f>A7527</f>
        <v>43819</v>
      </c>
      <c r="B7528" s="24" t="str">
        <f>B7527</f>
        <v>MONTE K BROWN</v>
      </c>
      <c r="C7528" s="25">
        <f>SUBTOTAL(9,C7525:C7527)</f>
        <v>645</v>
      </c>
      <c r="D7528" s="25" t="str">
        <f t="shared" si="118"/>
        <v>TOTAL</v>
      </c>
    </row>
    <row r="7529" spans="1:5" outlineLevel="2" x14ac:dyDescent="0.35">
      <c r="A7529" s="11">
        <v>43819</v>
      </c>
      <c r="B7529" t="s">
        <v>725</v>
      </c>
      <c r="C7529" s="5">
        <v>85</v>
      </c>
      <c r="D7529" s="25" t="str">
        <f t="shared" si="118"/>
        <v/>
      </c>
      <c r="E7529" t="s">
        <v>77</v>
      </c>
    </row>
    <row r="7530" spans="1:5" outlineLevel="2" x14ac:dyDescent="0.35">
      <c r="A7530" s="11">
        <v>43819</v>
      </c>
      <c r="B7530" t="s">
        <v>725</v>
      </c>
      <c r="C7530" s="5">
        <v>125</v>
      </c>
      <c r="D7530" s="25" t="str">
        <f t="shared" si="118"/>
        <v/>
      </c>
      <c r="E7530" t="s">
        <v>77</v>
      </c>
    </row>
    <row r="7531" spans="1:5" outlineLevel="2" x14ac:dyDescent="0.35">
      <c r="A7531" s="11">
        <v>43819</v>
      </c>
      <c r="B7531" t="s">
        <v>725</v>
      </c>
      <c r="C7531" s="5">
        <v>125</v>
      </c>
      <c r="D7531" s="25" t="str">
        <f t="shared" si="118"/>
        <v/>
      </c>
      <c r="E7531" t="s">
        <v>77</v>
      </c>
    </row>
    <row r="7532" spans="1:5" outlineLevel="1" x14ac:dyDescent="0.35">
      <c r="A7532" s="24">
        <f>A7531</f>
        <v>43819</v>
      </c>
      <c r="B7532" s="24" t="str">
        <f>B7531</f>
        <v>TRACIE BROWN</v>
      </c>
      <c r="C7532" s="25">
        <f>SUBTOTAL(9,C7529:C7531)</f>
        <v>335</v>
      </c>
      <c r="D7532" s="25" t="str">
        <f t="shared" si="118"/>
        <v>TOTAL</v>
      </c>
    </row>
    <row r="7533" spans="1:5" outlineLevel="2" x14ac:dyDescent="0.35">
      <c r="A7533" s="11">
        <v>43819</v>
      </c>
      <c r="B7533" t="s">
        <v>726</v>
      </c>
      <c r="C7533" s="5">
        <v>155</v>
      </c>
      <c r="D7533" s="25" t="str">
        <f t="shared" si="118"/>
        <v/>
      </c>
      <c r="E7533" t="s">
        <v>77</v>
      </c>
    </row>
    <row r="7534" spans="1:5" outlineLevel="1" x14ac:dyDescent="0.35">
      <c r="A7534" s="24">
        <f>A7533</f>
        <v>43819</v>
      </c>
      <c r="B7534" s="24" t="str">
        <f>B7533</f>
        <v>JACQUES BURKHALTER</v>
      </c>
      <c r="C7534" s="25">
        <f>SUBTOTAL(9,C7533:C7533)</f>
        <v>155</v>
      </c>
      <c r="D7534" s="25" t="str">
        <f t="shared" si="118"/>
        <v>TOTAL</v>
      </c>
    </row>
    <row r="7535" spans="1:5" outlineLevel="2" x14ac:dyDescent="0.35">
      <c r="A7535" s="11">
        <v>43819</v>
      </c>
      <c r="B7535" t="s">
        <v>1595</v>
      </c>
      <c r="C7535" s="5">
        <v>170</v>
      </c>
      <c r="D7535" s="25" t="str">
        <f t="shared" si="118"/>
        <v/>
      </c>
      <c r="E7535" t="s">
        <v>77</v>
      </c>
    </row>
    <row r="7536" spans="1:5" outlineLevel="1" x14ac:dyDescent="0.35">
      <c r="A7536" s="24">
        <f>A7535</f>
        <v>43819</v>
      </c>
      <c r="B7536" s="24" t="str">
        <f>B7535</f>
        <v>JAMES BURKHALTER III</v>
      </c>
      <c r="C7536" s="25">
        <f>SUBTOTAL(9,C7535:C7535)</f>
        <v>170</v>
      </c>
      <c r="D7536" s="25" t="str">
        <f t="shared" si="118"/>
        <v>TOTAL</v>
      </c>
    </row>
    <row r="7537" spans="1:5" outlineLevel="2" x14ac:dyDescent="0.35">
      <c r="A7537" s="11">
        <v>43819</v>
      </c>
      <c r="B7537" t="s">
        <v>727</v>
      </c>
      <c r="C7537" s="5">
        <v>1764</v>
      </c>
      <c r="D7537" s="25" t="str">
        <f t="shared" si="118"/>
        <v/>
      </c>
      <c r="E7537" t="s">
        <v>89</v>
      </c>
    </row>
    <row r="7538" spans="1:5" outlineLevel="1" x14ac:dyDescent="0.35">
      <c r="A7538" s="24">
        <f>A7537</f>
        <v>43819</v>
      </c>
      <c r="B7538" s="24" t="str">
        <f>B7537</f>
        <v>UBERRITO</v>
      </c>
      <c r="C7538" s="25">
        <f>SUBTOTAL(9,C7537:C7537)</f>
        <v>1764</v>
      </c>
      <c r="D7538" s="25" t="str">
        <f t="shared" si="118"/>
        <v>TOTAL</v>
      </c>
    </row>
    <row r="7539" spans="1:5" outlineLevel="2" x14ac:dyDescent="0.35">
      <c r="A7539" s="11">
        <v>43819</v>
      </c>
      <c r="B7539" t="s">
        <v>1596</v>
      </c>
      <c r="C7539" s="5">
        <v>85</v>
      </c>
      <c r="D7539" s="25" t="str">
        <f t="shared" si="118"/>
        <v/>
      </c>
      <c r="E7539" t="s">
        <v>77</v>
      </c>
    </row>
    <row r="7540" spans="1:5" outlineLevel="1" x14ac:dyDescent="0.35">
      <c r="A7540" s="24">
        <f>A7539</f>
        <v>43819</v>
      </c>
      <c r="B7540" s="24" t="str">
        <f>B7539</f>
        <v>ALEXIS BURTON</v>
      </c>
      <c r="C7540" s="25">
        <f>SUBTOTAL(9,C7539:C7539)</f>
        <v>85</v>
      </c>
      <c r="D7540" s="25" t="str">
        <f t="shared" si="118"/>
        <v>TOTAL</v>
      </c>
    </row>
    <row r="7541" spans="1:5" outlineLevel="2" x14ac:dyDescent="0.35">
      <c r="A7541" s="11">
        <v>43819</v>
      </c>
      <c r="B7541" t="s">
        <v>190</v>
      </c>
      <c r="C7541" s="5">
        <v>2350.08</v>
      </c>
      <c r="D7541" s="25" t="str">
        <f t="shared" si="118"/>
        <v/>
      </c>
      <c r="E7541" t="s">
        <v>90</v>
      </c>
    </row>
    <row r="7542" spans="1:5" outlineLevel="1" x14ac:dyDescent="0.35">
      <c r="A7542" s="24">
        <f>A7541</f>
        <v>43819</v>
      </c>
      <c r="B7542" s="24" t="str">
        <f>B7541</f>
        <v>BUTLER BUSINESS PRODUCTS LLC</v>
      </c>
      <c r="C7542" s="25">
        <f>SUBTOTAL(9,C7541:C7541)</f>
        <v>2350.08</v>
      </c>
      <c r="D7542" s="25" t="str">
        <f t="shared" si="118"/>
        <v>TOTAL</v>
      </c>
    </row>
    <row r="7543" spans="1:5" outlineLevel="2" x14ac:dyDescent="0.35">
      <c r="A7543" s="11">
        <v>43819</v>
      </c>
      <c r="B7543" t="s">
        <v>728</v>
      </c>
      <c r="C7543" s="5">
        <v>135</v>
      </c>
      <c r="D7543" s="25" t="str">
        <f t="shared" si="118"/>
        <v/>
      </c>
      <c r="E7543" t="s">
        <v>77</v>
      </c>
    </row>
    <row r="7544" spans="1:5" outlineLevel="1" x14ac:dyDescent="0.35">
      <c r="A7544" s="24">
        <f>A7543</f>
        <v>43819</v>
      </c>
      <c r="B7544" s="24" t="str">
        <f>B7543</f>
        <v>DARRYN CALL</v>
      </c>
      <c r="C7544" s="25">
        <f>SUBTOTAL(9,C7543:C7543)</f>
        <v>135</v>
      </c>
      <c r="D7544" s="25" t="str">
        <f t="shared" si="118"/>
        <v>TOTAL</v>
      </c>
    </row>
    <row r="7545" spans="1:5" outlineLevel="2" x14ac:dyDescent="0.35">
      <c r="A7545" s="11">
        <v>43819</v>
      </c>
      <c r="B7545" t="s">
        <v>910</v>
      </c>
      <c r="C7545" s="5">
        <v>1058</v>
      </c>
      <c r="D7545" s="25" t="str">
        <f t="shared" si="118"/>
        <v/>
      </c>
      <c r="E7545" t="s">
        <v>85</v>
      </c>
    </row>
    <row r="7546" spans="1:5" outlineLevel="1" x14ac:dyDescent="0.35">
      <c r="A7546" s="24">
        <f>A7545</f>
        <v>43819</v>
      </c>
      <c r="B7546" s="24" t="str">
        <f>B7545</f>
        <v>CAMINO SERVICES LLC</v>
      </c>
      <c r="C7546" s="25">
        <f>SUBTOTAL(9,C7545:C7545)</f>
        <v>1058</v>
      </c>
      <c r="D7546" s="25" t="str">
        <f t="shared" si="118"/>
        <v>TOTAL</v>
      </c>
    </row>
    <row r="7547" spans="1:5" outlineLevel="2" x14ac:dyDescent="0.35">
      <c r="A7547" s="11">
        <v>43819</v>
      </c>
      <c r="B7547" t="s">
        <v>1249</v>
      </c>
      <c r="C7547" s="5">
        <v>85</v>
      </c>
      <c r="D7547" s="25" t="str">
        <f t="shared" si="118"/>
        <v/>
      </c>
      <c r="E7547" t="s">
        <v>77</v>
      </c>
    </row>
    <row r="7548" spans="1:5" outlineLevel="1" x14ac:dyDescent="0.35">
      <c r="A7548" s="24">
        <f>A7547</f>
        <v>43819</v>
      </c>
      <c r="B7548" s="24" t="str">
        <f>B7547</f>
        <v>CEDRIC D CANNON</v>
      </c>
      <c r="C7548" s="25">
        <f>SUBTOTAL(9,C7547:C7547)</f>
        <v>85</v>
      </c>
      <c r="D7548" s="25" t="str">
        <f t="shared" si="118"/>
        <v>TOTAL</v>
      </c>
    </row>
    <row r="7549" spans="1:5" outlineLevel="2" x14ac:dyDescent="0.35">
      <c r="A7549" s="11">
        <v>43819</v>
      </c>
      <c r="B7549" t="s">
        <v>597</v>
      </c>
      <c r="C7549" s="5">
        <v>4807.3500000000004</v>
      </c>
      <c r="D7549" s="25" t="str">
        <f t="shared" si="118"/>
        <v/>
      </c>
      <c r="E7549" t="s">
        <v>80</v>
      </c>
    </row>
    <row r="7550" spans="1:5" outlineLevel="1" x14ac:dyDescent="0.35">
      <c r="A7550" s="24">
        <f>A7549</f>
        <v>43819</v>
      </c>
      <c r="B7550" s="24" t="str">
        <f>B7549</f>
        <v>COUGHLAN COMPANIES LLC</v>
      </c>
      <c r="C7550" s="25">
        <f>SUBTOTAL(9,C7549:C7549)</f>
        <v>4807.3500000000004</v>
      </c>
      <c r="D7550" s="25" t="str">
        <f t="shared" si="118"/>
        <v>TOTAL</v>
      </c>
    </row>
    <row r="7551" spans="1:5" outlineLevel="2" x14ac:dyDescent="0.35">
      <c r="A7551" s="11">
        <v>43819</v>
      </c>
      <c r="B7551" t="s">
        <v>1597</v>
      </c>
      <c r="C7551" s="5">
        <v>220</v>
      </c>
      <c r="D7551" s="25" t="str">
        <f t="shared" si="118"/>
        <v/>
      </c>
      <c r="E7551" t="s">
        <v>77</v>
      </c>
    </row>
    <row r="7552" spans="1:5" outlineLevel="1" x14ac:dyDescent="0.35">
      <c r="A7552" s="24">
        <f>A7551</f>
        <v>43819</v>
      </c>
      <c r="B7552" s="24" t="str">
        <f>B7551</f>
        <v>CAPTURE-IT UNLIMITED INC</v>
      </c>
      <c r="C7552" s="25">
        <f>SUBTOTAL(9,C7551:C7551)</f>
        <v>220</v>
      </c>
      <c r="D7552" s="25" t="str">
        <f t="shared" si="118"/>
        <v>TOTAL</v>
      </c>
    </row>
    <row r="7553" spans="1:5" outlineLevel="2" x14ac:dyDescent="0.35">
      <c r="A7553" s="11">
        <v>43819</v>
      </c>
      <c r="B7553" t="s">
        <v>267</v>
      </c>
      <c r="C7553" s="5">
        <v>500</v>
      </c>
      <c r="D7553" s="25" t="str">
        <f t="shared" si="118"/>
        <v/>
      </c>
      <c r="E7553" t="s">
        <v>77</v>
      </c>
    </row>
    <row r="7554" spans="1:5" outlineLevel="1" x14ac:dyDescent="0.35">
      <c r="A7554" s="24">
        <f>A7553</f>
        <v>43819</v>
      </c>
      <c r="B7554" s="24" t="str">
        <f>B7553</f>
        <v>CARBONHOUSE INC</v>
      </c>
      <c r="C7554" s="25">
        <f>SUBTOTAL(9,C7553:C7553)</f>
        <v>500</v>
      </c>
      <c r="D7554" s="25" t="str">
        <f t="shared" si="118"/>
        <v>TOTAL</v>
      </c>
    </row>
    <row r="7555" spans="1:5" outlineLevel="2" x14ac:dyDescent="0.35">
      <c r="A7555" s="11">
        <v>43819</v>
      </c>
      <c r="B7555" t="s">
        <v>1598</v>
      </c>
      <c r="C7555" s="5">
        <v>470.25</v>
      </c>
      <c r="D7555" s="25" t="str">
        <f t="shared" si="118"/>
        <v/>
      </c>
      <c r="E7555" t="s">
        <v>79</v>
      </c>
    </row>
    <row r="7556" spans="1:5" outlineLevel="1" x14ac:dyDescent="0.35">
      <c r="A7556" s="24">
        <f>A7555</f>
        <v>43819</v>
      </c>
      <c r="B7556" s="24" t="str">
        <f>B7555</f>
        <v>CARDINALS SPORT CENTER INC</v>
      </c>
      <c r="C7556" s="25">
        <f>SUBTOTAL(9,C7555:C7555)</f>
        <v>470.25</v>
      </c>
      <c r="D7556" s="25" t="str">
        <f t="shared" si="118"/>
        <v>TOTAL</v>
      </c>
    </row>
    <row r="7557" spans="1:5" outlineLevel="2" x14ac:dyDescent="0.35">
      <c r="A7557" s="11">
        <v>43819</v>
      </c>
      <c r="B7557" t="s">
        <v>911</v>
      </c>
      <c r="C7557" s="5">
        <v>85</v>
      </c>
      <c r="D7557" s="25" t="str">
        <f t="shared" si="118"/>
        <v/>
      </c>
      <c r="E7557" t="s">
        <v>77</v>
      </c>
    </row>
    <row r="7558" spans="1:5" outlineLevel="2" x14ac:dyDescent="0.35">
      <c r="A7558" s="11">
        <v>43819</v>
      </c>
      <c r="B7558" t="s">
        <v>911</v>
      </c>
      <c r="C7558" s="5">
        <v>85</v>
      </c>
      <c r="D7558" s="25" t="str">
        <f t="shared" si="118"/>
        <v/>
      </c>
      <c r="E7558" t="s">
        <v>77</v>
      </c>
    </row>
    <row r="7559" spans="1:5" outlineLevel="1" x14ac:dyDescent="0.35">
      <c r="A7559" s="24">
        <f>A7558</f>
        <v>43819</v>
      </c>
      <c r="B7559" s="24" t="str">
        <f>B7558</f>
        <v>WILLIAM CAREY</v>
      </c>
      <c r="C7559" s="25">
        <f>SUBTOTAL(9,C7557:C7558)</f>
        <v>170</v>
      </c>
      <c r="D7559" s="25" t="str">
        <f t="shared" si="118"/>
        <v>TOTAL</v>
      </c>
    </row>
    <row r="7560" spans="1:5" outlineLevel="2" x14ac:dyDescent="0.35">
      <c r="A7560" s="11">
        <v>43819</v>
      </c>
      <c r="B7560" t="s">
        <v>57</v>
      </c>
      <c r="C7560" s="5">
        <v>34.68</v>
      </c>
      <c r="D7560" s="25" t="str">
        <f t="shared" si="118"/>
        <v/>
      </c>
      <c r="E7560" t="s">
        <v>79</v>
      </c>
    </row>
    <row r="7561" spans="1:5" outlineLevel="2" x14ac:dyDescent="0.35">
      <c r="A7561" s="11">
        <v>43819</v>
      </c>
      <c r="B7561" t="s">
        <v>57</v>
      </c>
      <c r="C7561" s="5">
        <v>111.35</v>
      </c>
      <c r="D7561" s="25" t="str">
        <f t="shared" si="118"/>
        <v/>
      </c>
      <c r="E7561" t="s">
        <v>79</v>
      </c>
    </row>
    <row r="7562" spans="1:5" outlineLevel="1" x14ac:dyDescent="0.35">
      <c r="A7562" s="24">
        <f>A7561</f>
        <v>43819</v>
      </c>
      <c r="B7562" s="24" t="str">
        <f>B7561</f>
        <v>CAROLINA BIOLOGICAL SUPPLY COMPANY</v>
      </c>
      <c r="C7562" s="25">
        <f>SUBTOTAL(9,C7560:C7561)</f>
        <v>146.03</v>
      </c>
      <c r="D7562" s="25" t="str">
        <f t="shared" si="118"/>
        <v>TOTAL</v>
      </c>
    </row>
    <row r="7563" spans="1:5" outlineLevel="2" x14ac:dyDescent="0.35">
      <c r="A7563" s="11">
        <v>43819</v>
      </c>
      <c r="B7563" t="s">
        <v>1599</v>
      </c>
      <c r="C7563" s="5">
        <v>155</v>
      </c>
      <c r="D7563" s="25" t="str">
        <f t="shared" si="118"/>
        <v/>
      </c>
      <c r="E7563" t="s">
        <v>77</v>
      </c>
    </row>
    <row r="7564" spans="1:5" outlineLevel="1" x14ac:dyDescent="0.35">
      <c r="A7564" s="24">
        <f>A7563</f>
        <v>43819</v>
      </c>
      <c r="B7564" s="24" t="str">
        <f>B7563</f>
        <v>DONALD CARPENTER</v>
      </c>
      <c r="C7564" s="25">
        <f>SUBTOTAL(9,C7563:C7563)</f>
        <v>155</v>
      </c>
      <c r="D7564" s="25" t="str">
        <f t="shared" si="118"/>
        <v>TOTAL</v>
      </c>
    </row>
    <row r="7565" spans="1:5" outlineLevel="2" x14ac:dyDescent="0.35">
      <c r="A7565" s="11">
        <v>43819</v>
      </c>
      <c r="B7565" t="s">
        <v>914</v>
      </c>
      <c r="C7565" s="5">
        <v>380</v>
      </c>
      <c r="D7565" s="25" t="str">
        <f t="shared" si="118"/>
        <v/>
      </c>
      <c r="E7565" t="s">
        <v>77</v>
      </c>
    </row>
    <row r="7566" spans="1:5" outlineLevel="2" x14ac:dyDescent="0.35">
      <c r="A7566" s="11">
        <v>43819</v>
      </c>
      <c r="B7566" t="s">
        <v>914</v>
      </c>
      <c r="C7566" s="5">
        <v>170</v>
      </c>
      <c r="D7566" s="25" t="str">
        <f t="shared" si="118"/>
        <v/>
      </c>
      <c r="E7566" t="s">
        <v>77</v>
      </c>
    </row>
    <row r="7567" spans="1:5" outlineLevel="2" x14ac:dyDescent="0.35">
      <c r="A7567" s="11">
        <v>43819</v>
      </c>
      <c r="B7567" t="s">
        <v>914</v>
      </c>
      <c r="C7567" s="5">
        <v>185</v>
      </c>
      <c r="D7567" s="25" t="str">
        <f t="shared" si="118"/>
        <v/>
      </c>
      <c r="E7567" t="s">
        <v>77</v>
      </c>
    </row>
    <row r="7568" spans="1:5" outlineLevel="1" x14ac:dyDescent="0.35">
      <c r="A7568" s="24">
        <f>A7567</f>
        <v>43819</v>
      </c>
      <c r="B7568" s="24" t="str">
        <f>B7567</f>
        <v>GRADY CASTLEBERRY</v>
      </c>
      <c r="C7568" s="25">
        <f>SUBTOTAL(9,C7565:C7567)</f>
        <v>735</v>
      </c>
      <c r="D7568" s="25" t="str">
        <f t="shared" si="118"/>
        <v>TOTAL</v>
      </c>
    </row>
    <row r="7569" spans="1:5" outlineLevel="2" x14ac:dyDescent="0.35">
      <c r="A7569" s="11">
        <v>43819</v>
      </c>
      <c r="B7569" t="s">
        <v>915</v>
      </c>
      <c r="C7569" s="5">
        <v>125</v>
      </c>
      <c r="D7569" s="25" t="str">
        <f t="shared" si="118"/>
        <v/>
      </c>
      <c r="E7569" t="s">
        <v>77</v>
      </c>
    </row>
    <row r="7570" spans="1:5" outlineLevel="1" x14ac:dyDescent="0.35">
      <c r="A7570" s="24">
        <f>A7569</f>
        <v>43819</v>
      </c>
      <c r="B7570" s="24" t="str">
        <f>B7569</f>
        <v>RYAN CEGIELSKI</v>
      </c>
      <c r="C7570" s="25">
        <f>SUBTOTAL(9,C7569:C7569)</f>
        <v>125</v>
      </c>
      <c r="D7570" s="25" t="str">
        <f t="shared" si="118"/>
        <v>TOTAL</v>
      </c>
    </row>
    <row r="7571" spans="1:5" outlineLevel="2" x14ac:dyDescent="0.35">
      <c r="A7571" s="11">
        <v>43819</v>
      </c>
      <c r="B7571" t="s">
        <v>1600</v>
      </c>
      <c r="C7571" s="5">
        <v>164.95</v>
      </c>
      <c r="D7571" s="25" t="str">
        <f t="shared" si="118"/>
        <v/>
      </c>
      <c r="E7571" t="s">
        <v>80</v>
      </c>
    </row>
    <row r="7572" spans="1:5" outlineLevel="1" x14ac:dyDescent="0.35">
      <c r="A7572" s="24">
        <f>A7571</f>
        <v>43819</v>
      </c>
      <c r="B7572" s="24" t="str">
        <f>B7571</f>
        <v>CENTER FOR EDUCATION &amp; EMPLOYMENT LAW</v>
      </c>
      <c r="C7572" s="25">
        <f>SUBTOTAL(9,C7571:C7571)</f>
        <v>164.95</v>
      </c>
      <c r="D7572" s="25" t="str">
        <f t="shared" si="118"/>
        <v>TOTAL</v>
      </c>
    </row>
    <row r="7573" spans="1:5" outlineLevel="2" x14ac:dyDescent="0.35">
      <c r="A7573" s="11">
        <v>43819</v>
      </c>
      <c r="B7573" t="s">
        <v>70</v>
      </c>
      <c r="C7573" s="5">
        <v>122.42</v>
      </c>
      <c r="D7573" s="25" t="str">
        <f t="shared" si="118"/>
        <v/>
      </c>
      <c r="E7573" t="s">
        <v>79</v>
      </c>
    </row>
    <row r="7574" spans="1:5" outlineLevel="1" x14ac:dyDescent="0.35">
      <c r="A7574" s="24">
        <f>A7573</f>
        <v>43819</v>
      </c>
      <c r="B7574" s="24" t="str">
        <f>B7573</f>
        <v>CERAMIC STORE OF HOUSTON LLC</v>
      </c>
      <c r="C7574" s="25">
        <f>SUBTOTAL(9,C7573:C7573)</f>
        <v>122.42</v>
      </c>
      <c r="D7574" s="25" t="str">
        <f t="shared" ref="D7574:D7637" si="119">IF(E7574="","TOTAL","")</f>
        <v>TOTAL</v>
      </c>
    </row>
    <row r="7575" spans="1:5" outlineLevel="2" x14ac:dyDescent="0.35">
      <c r="A7575" s="11">
        <v>43819</v>
      </c>
      <c r="B7575" t="s">
        <v>1601</v>
      </c>
      <c r="C7575" s="5">
        <v>100</v>
      </c>
      <c r="D7575" s="25" t="str">
        <f t="shared" si="119"/>
        <v/>
      </c>
      <c r="E7575" t="s">
        <v>79</v>
      </c>
    </row>
    <row r="7576" spans="1:5" outlineLevel="1" x14ac:dyDescent="0.35">
      <c r="A7576" s="24">
        <f>A7575</f>
        <v>43819</v>
      </c>
      <c r="B7576" s="24" t="str">
        <f>B7575</f>
        <v>CHAMPION TEAMWEAR</v>
      </c>
      <c r="C7576" s="25">
        <f>SUBTOTAL(9,C7575:C7575)</f>
        <v>100</v>
      </c>
      <c r="D7576" s="25" t="str">
        <f t="shared" si="119"/>
        <v>TOTAL</v>
      </c>
    </row>
    <row r="7577" spans="1:5" outlineLevel="2" x14ac:dyDescent="0.35">
      <c r="A7577" s="11">
        <v>43819</v>
      </c>
      <c r="B7577" t="s">
        <v>1602</v>
      </c>
      <c r="C7577" s="5">
        <v>85</v>
      </c>
      <c r="D7577" s="25" t="str">
        <f t="shared" si="119"/>
        <v/>
      </c>
      <c r="E7577" t="s">
        <v>77</v>
      </c>
    </row>
    <row r="7578" spans="1:5" outlineLevel="1" x14ac:dyDescent="0.35">
      <c r="A7578" s="24">
        <f>A7577</f>
        <v>43819</v>
      </c>
      <c r="B7578" s="24" t="str">
        <f>B7577</f>
        <v>RONALD CHANDLER II</v>
      </c>
      <c r="C7578" s="25">
        <f>SUBTOTAL(9,C7577:C7577)</f>
        <v>85</v>
      </c>
      <c r="D7578" s="25" t="str">
        <f t="shared" si="119"/>
        <v>TOTAL</v>
      </c>
    </row>
    <row r="7579" spans="1:5" outlineLevel="2" x14ac:dyDescent="0.35">
      <c r="A7579" s="11">
        <v>43819</v>
      </c>
      <c r="B7579" t="s">
        <v>1251</v>
      </c>
      <c r="C7579" s="5">
        <v>125</v>
      </c>
      <c r="D7579" s="25" t="str">
        <f t="shared" si="119"/>
        <v/>
      </c>
      <c r="E7579" t="s">
        <v>77</v>
      </c>
    </row>
    <row r="7580" spans="1:5" outlineLevel="1" x14ac:dyDescent="0.35">
      <c r="A7580" s="24">
        <f>A7579</f>
        <v>43819</v>
      </c>
      <c r="B7580" s="24" t="str">
        <f>B7579</f>
        <v>WILLIE JAMES CHANDLER</v>
      </c>
      <c r="C7580" s="25">
        <f>SUBTOTAL(9,C7579:C7579)</f>
        <v>125</v>
      </c>
      <c r="D7580" s="25" t="str">
        <f t="shared" si="119"/>
        <v>TOTAL</v>
      </c>
    </row>
    <row r="7581" spans="1:5" outlineLevel="2" x14ac:dyDescent="0.35">
      <c r="A7581" s="11">
        <v>43819</v>
      </c>
      <c r="B7581" t="s">
        <v>1603</v>
      </c>
      <c r="C7581" s="5">
        <v>175</v>
      </c>
      <c r="D7581" s="25" t="str">
        <f t="shared" si="119"/>
        <v/>
      </c>
      <c r="E7581" t="s">
        <v>77</v>
      </c>
    </row>
    <row r="7582" spans="1:5" outlineLevel="1" x14ac:dyDescent="0.35">
      <c r="A7582" s="24">
        <f>A7581</f>
        <v>43819</v>
      </c>
      <c r="B7582" s="24" t="str">
        <f>B7581</f>
        <v>ASHLEY CHEE</v>
      </c>
      <c r="C7582" s="25">
        <f>SUBTOTAL(9,C7581:C7581)</f>
        <v>175</v>
      </c>
      <c r="D7582" s="25" t="str">
        <f t="shared" si="119"/>
        <v>TOTAL</v>
      </c>
    </row>
    <row r="7583" spans="1:5" outlineLevel="2" x14ac:dyDescent="0.35">
      <c r="A7583" s="11">
        <v>43819</v>
      </c>
      <c r="B7583" t="s">
        <v>26</v>
      </c>
      <c r="C7583" s="5">
        <v>173</v>
      </c>
      <c r="D7583" s="25" t="str">
        <f t="shared" si="119"/>
        <v/>
      </c>
      <c r="E7583" t="s">
        <v>93</v>
      </c>
    </row>
    <row r="7584" spans="1:5" outlineLevel="2" x14ac:dyDescent="0.35">
      <c r="A7584" s="11">
        <v>43819</v>
      </c>
      <c r="B7584" t="s">
        <v>26</v>
      </c>
      <c r="C7584" s="5">
        <v>520</v>
      </c>
      <c r="D7584" s="25" t="str">
        <f t="shared" si="119"/>
        <v/>
      </c>
      <c r="E7584" t="s">
        <v>93</v>
      </c>
    </row>
    <row r="7585" spans="1:5" outlineLevel="2" x14ac:dyDescent="0.35">
      <c r="A7585" s="11">
        <v>43819</v>
      </c>
      <c r="B7585" t="s">
        <v>26</v>
      </c>
      <c r="C7585" s="5">
        <v>514</v>
      </c>
      <c r="D7585" s="25" t="str">
        <f t="shared" si="119"/>
        <v/>
      </c>
      <c r="E7585" t="s">
        <v>89</v>
      </c>
    </row>
    <row r="7586" spans="1:5" outlineLevel="2" x14ac:dyDescent="0.35">
      <c r="A7586" s="11">
        <v>43819</v>
      </c>
      <c r="B7586" t="s">
        <v>26</v>
      </c>
      <c r="C7586" s="5">
        <v>282</v>
      </c>
      <c r="D7586" s="25" t="str">
        <f t="shared" si="119"/>
        <v/>
      </c>
      <c r="E7586" t="s">
        <v>89</v>
      </c>
    </row>
    <row r="7587" spans="1:5" outlineLevel="1" x14ac:dyDescent="0.35">
      <c r="A7587" s="24">
        <f>A7586</f>
        <v>43819</v>
      </c>
      <c r="B7587" s="24" t="str">
        <f>B7586</f>
        <v>CHICK FIL A</v>
      </c>
      <c r="C7587" s="25">
        <f>SUBTOTAL(9,C7583:C7586)</f>
        <v>1489</v>
      </c>
      <c r="D7587" s="25" t="str">
        <f t="shared" si="119"/>
        <v>TOTAL</v>
      </c>
    </row>
    <row r="7588" spans="1:5" outlineLevel="2" x14ac:dyDescent="0.35">
      <c r="A7588" s="11">
        <v>43819</v>
      </c>
      <c r="B7588" t="s">
        <v>26</v>
      </c>
      <c r="C7588" s="5">
        <v>523.5</v>
      </c>
      <c r="D7588" s="25" t="str">
        <f t="shared" si="119"/>
        <v/>
      </c>
      <c r="E7588" t="s">
        <v>93</v>
      </c>
    </row>
    <row r="7589" spans="1:5" outlineLevel="2" x14ac:dyDescent="0.35">
      <c r="A7589" s="11">
        <v>43819</v>
      </c>
      <c r="B7589" t="s">
        <v>26</v>
      </c>
      <c r="C7589" s="5">
        <v>243.05</v>
      </c>
      <c r="D7589" s="25" t="str">
        <f t="shared" si="119"/>
        <v/>
      </c>
      <c r="E7589" t="s">
        <v>93</v>
      </c>
    </row>
    <row r="7590" spans="1:5" outlineLevel="2" x14ac:dyDescent="0.35">
      <c r="A7590" s="11">
        <v>43819</v>
      </c>
      <c r="B7590" t="s">
        <v>26</v>
      </c>
      <c r="C7590" s="5">
        <v>49.5</v>
      </c>
      <c r="D7590" s="25" t="str">
        <f t="shared" si="119"/>
        <v/>
      </c>
      <c r="E7590" t="s">
        <v>93</v>
      </c>
    </row>
    <row r="7591" spans="1:5" outlineLevel="2" x14ac:dyDescent="0.35">
      <c r="A7591" s="11">
        <v>43819</v>
      </c>
      <c r="B7591" t="s">
        <v>26</v>
      </c>
      <c r="C7591" s="5">
        <v>1752.5</v>
      </c>
      <c r="D7591" s="25" t="str">
        <f t="shared" si="119"/>
        <v/>
      </c>
      <c r="E7591" t="s">
        <v>93</v>
      </c>
    </row>
    <row r="7592" spans="1:5" outlineLevel="2" x14ac:dyDescent="0.35">
      <c r="A7592" s="11">
        <v>43819</v>
      </c>
      <c r="B7592" t="s">
        <v>26</v>
      </c>
      <c r="C7592" s="5">
        <v>110</v>
      </c>
      <c r="D7592" s="25" t="str">
        <f t="shared" si="119"/>
        <v/>
      </c>
      <c r="E7592" t="s">
        <v>93</v>
      </c>
    </row>
    <row r="7593" spans="1:5" outlineLevel="2" x14ac:dyDescent="0.35">
      <c r="A7593" s="11">
        <v>43819</v>
      </c>
      <c r="B7593" t="s">
        <v>26</v>
      </c>
      <c r="C7593" s="5">
        <v>329.2</v>
      </c>
      <c r="D7593" s="25" t="str">
        <f t="shared" si="119"/>
        <v/>
      </c>
      <c r="E7593" t="s">
        <v>93</v>
      </c>
    </row>
    <row r="7594" spans="1:5" outlineLevel="2" x14ac:dyDescent="0.35">
      <c r="A7594" s="11">
        <v>43819</v>
      </c>
      <c r="B7594" t="s">
        <v>26</v>
      </c>
      <c r="C7594" s="5">
        <v>134.4</v>
      </c>
      <c r="D7594" s="25" t="str">
        <f t="shared" si="119"/>
        <v/>
      </c>
      <c r="E7594" t="s">
        <v>93</v>
      </c>
    </row>
    <row r="7595" spans="1:5" outlineLevel="2" x14ac:dyDescent="0.35">
      <c r="A7595" s="11">
        <v>43819</v>
      </c>
      <c r="B7595" t="s">
        <v>26</v>
      </c>
      <c r="C7595" s="5">
        <v>134.4</v>
      </c>
      <c r="D7595" s="25" t="str">
        <f t="shared" si="119"/>
        <v/>
      </c>
      <c r="E7595" t="s">
        <v>93</v>
      </c>
    </row>
    <row r="7596" spans="1:5" outlineLevel="2" x14ac:dyDescent="0.35">
      <c r="A7596" s="11">
        <v>43819</v>
      </c>
      <c r="B7596" t="s">
        <v>26</v>
      </c>
      <c r="C7596" s="5">
        <v>260</v>
      </c>
      <c r="D7596" s="25" t="str">
        <f t="shared" si="119"/>
        <v/>
      </c>
      <c r="E7596" t="s">
        <v>78</v>
      </c>
    </row>
    <row r="7597" spans="1:5" outlineLevel="2" x14ac:dyDescent="0.35">
      <c r="A7597" s="11">
        <v>43819</v>
      </c>
      <c r="B7597" t="s">
        <v>26</v>
      </c>
      <c r="C7597" s="5">
        <v>240</v>
      </c>
      <c r="D7597" s="25" t="str">
        <f t="shared" si="119"/>
        <v/>
      </c>
      <c r="E7597" t="s">
        <v>78</v>
      </c>
    </row>
    <row r="7598" spans="1:5" outlineLevel="2" x14ac:dyDescent="0.35">
      <c r="A7598" s="11">
        <v>43819</v>
      </c>
      <c r="B7598" t="s">
        <v>26</v>
      </c>
      <c r="C7598" s="5">
        <v>600</v>
      </c>
      <c r="D7598" s="25" t="str">
        <f t="shared" si="119"/>
        <v/>
      </c>
      <c r="E7598" t="s">
        <v>78</v>
      </c>
    </row>
    <row r="7599" spans="1:5" outlineLevel="2" x14ac:dyDescent="0.35">
      <c r="A7599" s="11">
        <v>43819</v>
      </c>
      <c r="B7599" t="s">
        <v>26</v>
      </c>
      <c r="C7599" s="5">
        <v>400</v>
      </c>
      <c r="D7599" s="25" t="str">
        <f t="shared" si="119"/>
        <v/>
      </c>
      <c r="E7599" t="s">
        <v>78</v>
      </c>
    </row>
    <row r="7600" spans="1:5" outlineLevel="1" x14ac:dyDescent="0.35">
      <c r="A7600" s="24">
        <f>A7599</f>
        <v>43819</v>
      </c>
      <c r="B7600" s="24" t="str">
        <f>B7599</f>
        <v>CHICK FIL A</v>
      </c>
      <c r="C7600" s="25">
        <f>SUBTOTAL(9,C7588:C7599)</f>
        <v>4776.55</v>
      </c>
      <c r="D7600" s="25" t="str">
        <f t="shared" si="119"/>
        <v>TOTAL</v>
      </c>
    </row>
    <row r="7601" spans="1:5" outlineLevel="2" x14ac:dyDescent="0.35">
      <c r="A7601" s="11">
        <v>43819</v>
      </c>
      <c r="B7601" t="s">
        <v>26</v>
      </c>
      <c r="C7601" s="5">
        <v>195.8</v>
      </c>
      <c r="D7601" s="25" t="str">
        <f t="shared" si="119"/>
        <v/>
      </c>
      <c r="E7601" t="s">
        <v>93</v>
      </c>
    </row>
    <row r="7602" spans="1:5" outlineLevel="2" x14ac:dyDescent="0.35">
      <c r="A7602" s="11">
        <v>43819</v>
      </c>
      <c r="B7602" t="s">
        <v>26</v>
      </c>
      <c r="C7602" s="5">
        <v>139.19999999999999</v>
      </c>
      <c r="D7602" s="25" t="str">
        <f t="shared" si="119"/>
        <v/>
      </c>
      <c r="E7602" t="s">
        <v>93</v>
      </c>
    </row>
    <row r="7603" spans="1:5" outlineLevel="2" x14ac:dyDescent="0.35">
      <c r="A7603" s="11">
        <v>43819</v>
      </c>
      <c r="B7603" t="s">
        <v>26</v>
      </c>
      <c r="C7603" s="5">
        <v>261.7</v>
      </c>
      <c r="D7603" s="25" t="str">
        <f t="shared" si="119"/>
        <v/>
      </c>
      <c r="E7603" t="s">
        <v>93</v>
      </c>
    </row>
    <row r="7604" spans="1:5" outlineLevel="2" x14ac:dyDescent="0.35">
      <c r="A7604" s="11">
        <v>43819</v>
      </c>
      <c r="B7604" t="s">
        <v>26</v>
      </c>
      <c r="C7604" s="5">
        <v>310</v>
      </c>
      <c r="D7604" s="25" t="str">
        <f t="shared" si="119"/>
        <v/>
      </c>
      <c r="E7604" t="s">
        <v>93</v>
      </c>
    </row>
    <row r="7605" spans="1:5" outlineLevel="1" x14ac:dyDescent="0.35">
      <c r="A7605" s="24">
        <f>A7604</f>
        <v>43819</v>
      </c>
      <c r="B7605" s="24" t="str">
        <f>B7604</f>
        <v>CHICK FIL A</v>
      </c>
      <c r="C7605" s="25">
        <f>SUBTOTAL(9,C7601:C7604)</f>
        <v>906.7</v>
      </c>
      <c r="D7605" s="25" t="str">
        <f t="shared" si="119"/>
        <v>TOTAL</v>
      </c>
    </row>
    <row r="7606" spans="1:5" outlineLevel="2" x14ac:dyDescent="0.35">
      <c r="A7606" s="11">
        <v>43819</v>
      </c>
      <c r="B7606" t="s">
        <v>26</v>
      </c>
      <c r="C7606" s="5">
        <v>318.58</v>
      </c>
      <c r="D7606" s="25" t="str">
        <f t="shared" si="119"/>
        <v/>
      </c>
      <c r="E7606" t="s">
        <v>89</v>
      </c>
    </row>
    <row r="7607" spans="1:5" outlineLevel="2" x14ac:dyDescent="0.35">
      <c r="A7607" s="11">
        <v>43819</v>
      </c>
      <c r="B7607" t="s">
        <v>26</v>
      </c>
      <c r="C7607" s="5">
        <v>400</v>
      </c>
      <c r="D7607" s="25" t="str">
        <f t="shared" si="119"/>
        <v/>
      </c>
      <c r="E7607" t="s">
        <v>78</v>
      </c>
    </row>
    <row r="7608" spans="1:5" outlineLevel="2" x14ac:dyDescent="0.35">
      <c r="A7608" s="11">
        <v>43819</v>
      </c>
      <c r="B7608" t="s">
        <v>26</v>
      </c>
      <c r="C7608" s="5">
        <v>400</v>
      </c>
      <c r="D7608" s="25" t="str">
        <f t="shared" si="119"/>
        <v/>
      </c>
      <c r="E7608" t="s">
        <v>78</v>
      </c>
    </row>
    <row r="7609" spans="1:5" outlineLevel="1" x14ac:dyDescent="0.35">
      <c r="A7609" s="24">
        <f>A7608</f>
        <v>43819</v>
      </c>
      <c r="B7609" s="24" t="str">
        <f>B7608</f>
        <v>CHICK FIL A</v>
      </c>
      <c r="C7609" s="25">
        <f>SUBTOTAL(9,C7606:C7608)</f>
        <v>1118.58</v>
      </c>
      <c r="D7609" s="25" t="str">
        <f t="shared" si="119"/>
        <v>TOTAL</v>
      </c>
    </row>
    <row r="7610" spans="1:5" outlineLevel="2" x14ac:dyDescent="0.35">
      <c r="A7610" s="11">
        <v>43819</v>
      </c>
      <c r="B7610" t="s">
        <v>683</v>
      </c>
      <c r="C7610" s="5">
        <v>378</v>
      </c>
      <c r="D7610" s="25" t="str">
        <f t="shared" si="119"/>
        <v/>
      </c>
      <c r="E7610" t="s">
        <v>99</v>
      </c>
    </row>
    <row r="7611" spans="1:5" outlineLevel="1" x14ac:dyDescent="0.35">
      <c r="A7611" s="24">
        <f>A7610</f>
        <v>43819</v>
      </c>
      <c r="B7611" s="24" t="str">
        <f>B7610</f>
        <v>FORT BEND CHILDREN'S DISCOVERY CENTER</v>
      </c>
      <c r="C7611" s="25">
        <f>SUBTOTAL(9,C7610:C7610)</f>
        <v>378</v>
      </c>
      <c r="D7611" s="25" t="str">
        <f t="shared" si="119"/>
        <v>TOTAL</v>
      </c>
    </row>
    <row r="7612" spans="1:5" outlineLevel="2" x14ac:dyDescent="0.35">
      <c r="A7612" s="11">
        <v>43819</v>
      </c>
      <c r="B7612" t="s">
        <v>683</v>
      </c>
      <c r="C7612" s="5">
        <v>516</v>
      </c>
      <c r="D7612" s="25" t="str">
        <f t="shared" si="119"/>
        <v/>
      </c>
      <c r="E7612" t="s">
        <v>99</v>
      </c>
    </row>
    <row r="7613" spans="1:5" outlineLevel="1" x14ac:dyDescent="0.35">
      <c r="A7613" s="24">
        <f>A7612</f>
        <v>43819</v>
      </c>
      <c r="B7613" s="24" t="str">
        <f>B7612</f>
        <v>FORT BEND CHILDREN'S DISCOVERY CENTER</v>
      </c>
      <c r="C7613" s="25">
        <f>SUBTOTAL(9,C7612:C7612)</f>
        <v>516</v>
      </c>
      <c r="D7613" s="25" t="str">
        <f t="shared" si="119"/>
        <v>TOTAL</v>
      </c>
    </row>
    <row r="7614" spans="1:5" outlineLevel="2" x14ac:dyDescent="0.35">
      <c r="A7614" s="11">
        <v>43819</v>
      </c>
      <c r="B7614" t="s">
        <v>730</v>
      </c>
      <c r="C7614" s="5">
        <v>4944.5</v>
      </c>
      <c r="D7614" s="25" t="str">
        <f t="shared" si="119"/>
        <v/>
      </c>
      <c r="E7614" t="s">
        <v>80</v>
      </c>
    </row>
    <row r="7615" spans="1:5" outlineLevel="1" x14ac:dyDescent="0.35">
      <c r="A7615" s="24">
        <f>A7614</f>
        <v>43819</v>
      </c>
      <c r="B7615" s="24" t="str">
        <f>B7614</f>
        <v>CHILDREN'S PLUS INC</v>
      </c>
      <c r="C7615" s="25">
        <f>SUBTOTAL(9,C7614:C7614)</f>
        <v>4944.5</v>
      </c>
      <c r="D7615" s="25" t="str">
        <f t="shared" si="119"/>
        <v>TOTAL</v>
      </c>
    </row>
    <row r="7616" spans="1:5" outlineLevel="2" x14ac:dyDescent="0.35">
      <c r="A7616" s="11">
        <v>43819</v>
      </c>
      <c r="B7616" t="s">
        <v>368</v>
      </c>
      <c r="C7616" s="5">
        <v>375.6</v>
      </c>
      <c r="D7616" s="25" t="str">
        <f t="shared" si="119"/>
        <v/>
      </c>
      <c r="E7616" t="s">
        <v>93</v>
      </c>
    </row>
    <row r="7617" spans="1:5" outlineLevel="2" x14ac:dyDescent="0.35">
      <c r="A7617" s="11">
        <v>43819</v>
      </c>
      <c r="B7617" t="s">
        <v>368</v>
      </c>
      <c r="C7617" s="5">
        <v>349.3</v>
      </c>
      <c r="D7617" s="25" t="str">
        <f t="shared" si="119"/>
        <v/>
      </c>
      <c r="E7617" t="s">
        <v>93</v>
      </c>
    </row>
    <row r="7618" spans="1:5" outlineLevel="2" x14ac:dyDescent="0.35">
      <c r="A7618" s="11">
        <v>43819</v>
      </c>
      <c r="B7618" t="s">
        <v>368</v>
      </c>
      <c r="C7618" s="5">
        <v>250.45</v>
      </c>
      <c r="D7618" s="25" t="str">
        <f t="shared" si="119"/>
        <v/>
      </c>
      <c r="E7618" t="s">
        <v>93</v>
      </c>
    </row>
    <row r="7619" spans="1:5" outlineLevel="1" x14ac:dyDescent="0.35">
      <c r="A7619" s="24">
        <f>A7618</f>
        <v>43819</v>
      </c>
      <c r="B7619" s="24" t="str">
        <f>B7618</f>
        <v>CICIS PIZZA</v>
      </c>
      <c r="C7619" s="25">
        <f>SUBTOTAL(9,C7616:C7618)</f>
        <v>975.35000000000014</v>
      </c>
      <c r="D7619" s="25" t="str">
        <f t="shared" si="119"/>
        <v>TOTAL</v>
      </c>
    </row>
    <row r="7620" spans="1:5" outlineLevel="2" x14ac:dyDescent="0.35">
      <c r="A7620" s="11">
        <v>43819</v>
      </c>
      <c r="B7620" t="s">
        <v>263</v>
      </c>
      <c r="C7620" s="5">
        <v>406.18</v>
      </c>
      <c r="D7620" s="25" t="str">
        <f t="shared" si="119"/>
        <v/>
      </c>
      <c r="E7620" t="s">
        <v>93</v>
      </c>
    </row>
    <row r="7621" spans="1:5" outlineLevel="2" x14ac:dyDescent="0.35">
      <c r="A7621" s="11">
        <v>43819</v>
      </c>
      <c r="B7621" t="s">
        <v>263</v>
      </c>
      <c r="C7621" s="5">
        <v>429.14</v>
      </c>
      <c r="D7621" s="25" t="str">
        <f t="shared" si="119"/>
        <v/>
      </c>
      <c r="E7621" t="s">
        <v>93</v>
      </c>
    </row>
    <row r="7622" spans="1:5" outlineLevel="2" x14ac:dyDescent="0.35">
      <c r="A7622" s="11">
        <v>43819</v>
      </c>
      <c r="B7622" t="s">
        <v>263</v>
      </c>
      <c r="C7622" s="5">
        <v>445.09</v>
      </c>
      <c r="D7622" s="25" t="str">
        <f t="shared" si="119"/>
        <v/>
      </c>
      <c r="E7622" t="s">
        <v>93</v>
      </c>
    </row>
    <row r="7623" spans="1:5" outlineLevel="1" x14ac:dyDescent="0.35">
      <c r="A7623" s="24">
        <f>A7622</f>
        <v>43819</v>
      </c>
      <c r="B7623" s="24" t="str">
        <f>B7622</f>
        <v>CICIS PIZZA #724</v>
      </c>
      <c r="C7623" s="25">
        <f>SUBTOTAL(9,C7620:C7622)</f>
        <v>1280.4099999999999</v>
      </c>
      <c r="D7623" s="25" t="str">
        <f t="shared" si="119"/>
        <v>TOTAL</v>
      </c>
    </row>
    <row r="7624" spans="1:5" outlineLevel="2" x14ac:dyDescent="0.35">
      <c r="A7624" s="11">
        <v>43819</v>
      </c>
      <c r="B7624" t="s">
        <v>176</v>
      </c>
      <c r="C7624" s="5">
        <v>369.58</v>
      </c>
      <c r="D7624" s="25" t="str">
        <f t="shared" si="119"/>
        <v/>
      </c>
      <c r="E7624" t="s">
        <v>100</v>
      </c>
    </row>
    <row r="7625" spans="1:5" outlineLevel="2" x14ac:dyDescent="0.35">
      <c r="A7625" s="11">
        <v>43819</v>
      </c>
      <c r="B7625" t="s">
        <v>176</v>
      </c>
      <c r="C7625" s="5">
        <v>9</v>
      </c>
      <c r="D7625" s="25" t="str">
        <f t="shared" si="119"/>
        <v/>
      </c>
      <c r="E7625" t="s">
        <v>100</v>
      </c>
    </row>
    <row r="7626" spans="1:5" outlineLevel="1" x14ac:dyDescent="0.35">
      <c r="A7626" s="24">
        <f>A7625</f>
        <v>43819</v>
      </c>
      <c r="B7626" s="24" t="str">
        <f>B7625</f>
        <v>CIMARRON M U D</v>
      </c>
      <c r="C7626" s="25">
        <f>SUBTOTAL(9,C7624:C7625)</f>
        <v>378.58</v>
      </c>
      <c r="D7626" s="25" t="str">
        <f t="shared" si="119"/>
        <v>TOTAL</v>
      </c>
    </row>
    <row r="7627" spans="1:5" outlineLevel="2" x14ac:dyDescent="0.35">
      <c r="A7627" s="11">
        <v>43819</v>
      </c>
      <c r="B7627" t="s">
        <v>493</v>
      </c>
      <c r="C7627" s="5">
        <v>14659.21</v>
      </c>
      <c r="D7627" s="25" t="str">
        <f t="shared" si="119"/>
        <v/>
      </c>
      <c r="E7627" t="s">
        <v>100</v>
      </c>
    </row>
    <row r="7628" spans="1:5" outlineLevel="2" x14ac:dyDescent="0.35">
      <c r="A7628" s="11">
        <v>43819</v>
      </c>
      <c r="B7628" t="s">
        <v>493</v>
      </c>
      <c r="C7628" s="5">
        <v>775.5</v>
      </c>
      <c r="D7628" s="25" t="str">
        <f t="shared" si="119"/>
        <v/>
      </c>
      <c r="E7628" t="s">
        <v>100</v>
      </c>
    </row>
    <row r="7629" spans="1:5" outlineLevel="2" x14ac:dyDescent="0.35">
      <c r="A7629" s="11">
        <v>43819</v>
      </c>
      <c r="B7629" t="s">
        <v>493</v>
      </c>
      <c r="C7629" s="5">
        <v>1320.22</v>
      </c>
      <c r="D7629" s="25" t="str">
        <f t="shared" si="119"/>
        <v/>
      </c>
      <c r="E7629" t="s">
        <v>100</v>
      </c>
    </row>
    <row r="7630" spans="1:5" outlineLevel="1" x14ac:dyDescent="0.35">
      <c r="A7630" s="24">
        <f>A7629</f>
        <v>43819</v>
      </c>
      <c r="B7630" s="24" t="str">
        <f>B7629</f>
        <v>CINCO MUD #10</v>
      </c>
      <c r="C7630" s="25">
        <f>SUBTOTAL(9,C7627:C7629)</f>
        <v>16754.93</v>
      </c>
      <c r="D7630" s="25" t="str">
        <f t="shared" si="119"/>
        <v>TOTAL</v>
      </c>
    </row>
    <row r="7631" spans="1:5" outlineLevel="2" x14ac:dyDescent="0.35">
      <c r="A7631" s="11">
        <v>43819</v>
      </c>
      <c r="B7631" t="s">
        <v>219</v>
      </c>
      <c r="C7631" s="5">
        <v>19.25</v>
      </c>
      <c r="D7631" s="25" t="str">
        <f t="shared" si="119"/>
        <v/>
      </c>
      <c r="E7631" t="s">
        <v>100</v>
      </c>
    </row>
    <row r="7632" spans="1:5" outlineLevel="2" x14ac:dyDescent="0.35">
      <c r="A7632" s="11">
        <v>43819</v>
      </c>
      <c r="B7632" t="s">
        <v>219</v>
      </c>
      <c r="C7632" s="5">
        <v>172.82</v>
      </c>
      <c r="D7632" s="25" t="str">
        <f t="shared" si="119"/>
        <v/>
      </c>
      <c r="E7632" t="s">
        <v>100</v>
      </c>
    </row>
    <row r="7633" spans="1:5" outlineLevel="1" x14ac:dyDescent="0.35">
      <c r="A7633" s="24">
        <f>A7632</f>
        <v>43819</v>
      </c>
      <c r="B7633" s="24" t="str">
        <f>B7632</f>
        <v>CINCO MUD #2</v>
      </c>
      <c r="C7633" s="25">
        <f>SUBTOTAL(9,C7631:C7632)</f>
        <v>192.07</v>
      </c>
      <c r="D7633" s="25" t="str">
        <f t="shared" si="119"/>
        <v>TOTAL</v>
      </c>
    </row>
    <row r="7634" spans="1:5" outlineLevel="2" x14ac:dyDescent="0.35">
      <c r="A7634" s="11">
        <v>43819</v>
      </c>
      <c r="B7634" t="s">
        <v>169</v>
      </c>
      <c r="C7634" s="5">
        <v>38.5</v>
      </c>
      <c r="D7634" s="25" t="str">
        <f t="shared" si="119"/>
        <v/>
      </c>
      <c r="E7634" t="s">
        <v>100</v>
      </c>
    </row>
    <row r="7635" spans="1:5" outlineLevel="2" x14ac:dyDescent="0.35">
      <c r="A7635" s="11">
        <v>43819</v>
      </c>
      <c r="B7635" t="s">
        <v>169</v>
      </c>
      <c r="C7635" s="5">
        <v>1258.1099999999999</v>
      </c>
      <c r="D7635" s="25" t="str">
        <f t="shared" si="119"/>
        <v/>
      </c>
      <c r="E7635" t="s">
        <v>100</v>
      </c>
    </row>
    <row r="7636" spans="1:5" outlineLevel="2" x14ac:dyDescent="0.35">
      <c r="A7636" s="11">
        <v>43819</v>
      </c>
      <c r="B7636" t="s">
        <v>169</v>
      </c>
      <c r="C7636" s="5">
        <v>327.25</v>
      </c>
      <c r="D7636" s="25" t="str">
        <f t="shared" si="119"/>
        <v/>
      </c>
      <c r="E7636" t="s">
        <v>100</v>
      </c>
    </row>
    <row r="7637" spans="1:5" outlineLevel="2" x14ac:dyDescent="0.35">
      <c r="A7637" s="11">
        <v>43819</v>
      </c>
      <c r="B7637" t="s">
        <v>169</v>
      </c>
      <c r="C7637" s="5">
        <v>3194.19</v>
      </c>
      <c r="D7637" s="25" t="str">
        <f t="shared" si="119"/>
        <v/>
      </c>
      <c r="E7637" t="s">
        <v>100</v>
      </c>
    </row>
    <row r="7638" spans="1:5" outlineLevel="2" x14ac:dyDescent="0.35">
      <c r="A7638" s="11">
        <v>43819</v>
      </c>
      <c r="B7638" t="s">
        <v>169</v>
      </c>
      <c r="C7638" s="5">
        <v>211.75</v>
      </c>
      <c r="D7638" s="25" t="str">
        <f t="shared" ref="D7638:D7701" si="120">IF(E7638="","TOTAL","")</f>
        <v/>
      </c>
      <c r="E7638" t="s">
        <v>100</v>
      </c>
    </row>
    <row r="7639" spans="1:5" outlineLevel="1" x14ac:dyDescent="0.35">
      <c r="A7639" s="24">
        <f>A7638</f>
        <v>43819</v>
      </c>
      <c r="B7639" s="24" t="str">
        <f>B7638</f>
        <v>CINCO MUD #3</v>
      </c>
      <c r="C7639" s="25">
        <f>SUBTOTAL(9,C7634:C7638)</f>
        <v>5029.8</v>
      </c>
      <c r="D7639" s="25" t="str">
        <f t="shared" si="120"/>
        <v>TOTAL</v>
      </c>
    </row>
    <row r="7640" spans="1:5" outlineLevel="2" x14ac:dyDescent="0.35">
      <c r="A7640" s="11">
        <v>43819</v>
      </c>
      <c r="B7640" t="s">
        <v>1604</v>
      </c>
      <c r="C7640" s="5">
        <v>545</v>
      </c>
      <c r="D7640" s="25" t="str">
        <f t="shared" si="120"/>
        <v/>
      </c>
      <c r="E7640" t="s">
        <v>77</v>
      </c>
    </row>
    <row r="7641" spans="1:5" outlineLevel="1" x14ac:dyDescent="0.35">
      <c r="A7641" s="24">
        <f>A7640</f>
        <v>43819</v>
      </c>
      <c r="B7641" s="24" t="str">
        <f>B7640</f>
        <v>ALEXANDER CISNEROS</v>
      </c>
      <c r="C7641" s="25">
        <f>SUBTOTAL(9,C7640:C7640)</f>
        <v>545</v>
      </c>
      <c r="D7641" s="25" t="str">
        <f t="shared" si="120"/>
        <v>TOTAL</v>
      </c>
    </row>
    <row r="7642" spans="1:5" outlineLevel="2" x14ac:dyDescent="0.35">
      <c r="A7642" s="11">
        <v>43819</v>
      </c>
      <c r="B7642" t="s">
        <v>132</v>
      </c>
      <c r="C7642" s="5">
        <v>73.5</v>
      </c>
      <c r="D7642" s="25" t="str">
        <f t="shared" si="120"/>
        <v/>
      </c>
      <c r="E7642" t="s">
        <v>81</v>
      </c>
    </row>
    <row r="7643" spans="1:5" outlineLevel="2" x14ac:dyDescent="0.35">
      <c r="A7643" s="11">
        <v>43819</v>
      </c>
      <c r="B7643" t="s">
        <v>132</v>
      </c>
      <c r="C7643" s="5">
        <v>1232.3800000000001</v>
      </c>
      <c r="D7643" s="25" t="str">
        <f t="shared" si="120"/>
        <v/>
      </c>
      <c r="E7643" t="s">
        <v>81</v>
      </c>
    </row>
    <row r="7644" spans="1:5" outlineLevel="2" x14ac:dyDescent="0.35">
      <c r="A7644" s="11">
        <v>43819</v>
      </c>
      <c r="B7644" t="s">
        <v>132</v>
      </c>
      <c r="C7644" s="5">
        <v>2670</v>
      </c>
      <c r="D7644" s="25" t="str">
        <f t="shared" si="120"/>
        <v/>
      </c>
      <c r="E7644" t="s">
        <v>81</v>
      </c>
    </row>
    <row r="7645" spans="1:5" outlineLevel="2" x14ac:dyDescent="0.35">
      <c r="A7645" s="11">
        <v>43819</v>
      </c>
      <c r="B7645" t="s">
        <v>132</v>
      </c>
      <c r="C7645" s="5">
        <v>340</v>
      </c>
      <c r="D7645" s="25" t="str">
        <f t="shared" si="120"/>
        <v/>
      </c>
      <c r="E7645" t="s">
        <v>81</v>
      </c>
    </row>
    <row r="7646" spans="1:5" outlineLevel="2" x14ac:dyDescent="0.35">
      <c r="A7646" s="11">
        <v>43819</v>
      </c>
      <c r="B7646" t="s">
        <v>132</v>
      </c>
      <c r="C7646" s="5">
        <v>3009</v>
      </c>
      <c r="D7646" s="25" t="str">
        <f t="shared" si="120"/>
        <v/>
      </c>
      <c r="E7646" t="s">
        <v>81</v>
      </c>
    </row>
    <row r="7647" spans="1:5" outlineLevel="2" x14ac:dyDescent="0.35">
      <c r="A7647" s="11">
        <v>43819</v>
      </c>
      <c r="B7647" t="s">
        <v>132</v>
      </c>
      <c r="C7647" s="5">
        <v>2670</v>
      </c>
      <c r="D7647" s="25" t="str">
        <f t="shared" si="120"/>
        <v/>
      </c>
      <c r="E7647" t="s">
        <v>81</v>
      </c>
    </row>
    <row r="7648" spans="1:5" outlineLevel="2" x14ac:dyDescent="0.35">
      <c r="A7648" s="11">
        <v>43819</v>
      </c>
      <c r="B7648" t="s">
        <v>132</v>
      </c>
      <c r="C7648" s="5">
        <v>196.62</v>
      </c>
      <c r="D7648" s="25" t="str">
        <f t="shared" si="120"/>
        <v/>
      </c>
      <c r="E7648" t="s">
        <v>81</v>
      </c>
    </row>
    <row r="7649" spans="1:5" outlineLevel="2" x14ac:dyDescent="0.35">
      <c r="A7649" s="11">
        <v>43819</v>
      </c>
      <c r="B7649" t="s">
        <v>132</v>
      </c>
      <c r="C7649" s="5">
        <v>124.48</v>
      </c>
      <c r="D7649" s="25" t="str">
        <f t="shared" si="120"/>
        <v/>
      </c>
      <c r="E7649" t="s">
        <v>81</v>
      </c>
    </row>
    <row r="7650" spans="1:5" outlineLevel="2" x14ac:dyDescent="0.35">
      <c r="A7650" s="11">
        <v>43819</v>
      </c>
      <c r="B7650" t="s">
        <v>132</v>
      </c>
      <c r="C7650" s="5">
        <v>63.7</v>
      </c>
      <c r="D7650" s="25" t="str">
        <f t="shared" si="120"/>
        <v/>
      </c>
      <c r="E7650" t="s">
        <v>81</v>
      </c>
    </row>
    <row r="7651" spans="1:5" outlineLevel="1" x14ac:dyDescent="0.35">
      <c r="A7651" s="24">
        <f>A7650</f>
        <v>43819</v>
      </c>
      <c r="B7651" s="24" t="str">
        <f>B7650</f>
        <v>CITY SUPPLY CO INC</v>
      </c>
      <c r="C7651" s="25">
        <f>SUBTOTAL(9,C7642:C7650)</f>
        <v>10379.680000000002</v>
      </c>
      <c r="D7651" s="25" t="str">
        <f t="shared" si="120"/>
        <v>TOTAL</v>
      </c>
    </row>
    <row r="7652" spans="1:5" outlineLevel="2" x14ac:dyDescent="0.35">
      <c r="A7652" s="11">
        <v>43819</v>
      </c>
      <c r="B7652" t="s">
        <v>731</v>
      </c>
      <c r="C7652" s="5">
        <v>654.70000000000005</v>
      </c>
      <c r="D7652" s="25" t="str">
        <f t="shared" si="120"/>
        <v/>
      </c>
      <c r="E7652" t="s">
        <v>79</v>
      </c>
    </row>
    <row r="7653" spans="1:5" outlineLevel="1" x14ac:dyDescent="0.35">
      <c r="A7653" s="24">
        <f>A7652</f>
        <v>43819</v>
      </c>
      <c r="B7653" s="24" t="str">
        <f>B7652</f>
        <v>CLARIDGE PRODUCTS &amp; EQUIPMENT INC</v>
      </c>
      <c r="C7653" s="25">
        <f>SUBTOTAL(9,C7652:C7652)</f>
        <v>654.70000000000005</v>
      </c>
      <c r="D7653" s="25" t="str">
        <f t="shared" si="120"/>
        <v>TOTAL</v>
      </c>
    </row>
    <row r="7654" spans="1:5" outlineLevel="2" x14ac:dyDescent="0.35">
      <c r="A7654" s="11">
        <v>43819</v>
      </c>
      <c r="B7654" t="s">
        <v>923</v>
      </c>
      <c r="C7654" s="5">
        <v>450</v>
      </c>
      <c r="D7654" s="25" t="str">
        <f t="shared" si="120"/>
        <v/>
      </c>
      <c r="E7654" t="s">
        <v>77</v>
      </c>
    </row>
    <row r="7655" spans="1:5" outlineLevel="2" x14ac:dyDescent="0.35">
      <c r="A7655" s="11">
        <v>43819</v>
      </c>
      <c r="B7655" t="s">
        <v>923</v>
      </c>
      <c r="C7655" s="5">
        <v>170</v>
      </c>
      <c r="D7655" s="25" t="str">
        <f t="shared" si="120"/>
        <v/>
      </c>
      <c r="E7655" t="s">
        <v>77</v>
      </c>
    </row>
    <row r="7656" spans="1:5" outlineLevel="1" x14ac:dyDescent="0.35">
      <c r="A7656" s="24">
        <f>A7655</f>
        <v>43819</v>
      </c>
      <c r="B7656" s="24" t="str">
        <f>B7655</f>
        <v>CHASTIN CLARK</v>
      </c>
      <c r="C7656" s="25">
        <f>SUBTOTAL(9,C7654:C7655)</f>
        <v>620</v>
      </c>
      <c r="D7656" s="25" t="str">
        <f t="shared" si="120"/>
        <v>TOTAL</v>
      </c>
    </row>
    <row r="7657" spans="1:5" outlineLevel="2" x14ac:dyDescent="0.35">
      <c r="A7657" s="11">
        <v>43819</v>
      </c>
      <c r="B7657" t="s">
        <v>1605</v>
      </c>
      <c r="C7657" s="5">
        <v>155</v>
      </c>
      <c r="D7657" s="25" t="str">
        <f t="shared" si="120"/>
        <v/>
      </c>
      <c r="E7657" t="s">
        <v>77</v>
      </c>
    </row>
    <row r="7658" spans="1:5" outlineLevel="2" x14ac:dyDescent="0.35">
      <c r="A7658" s="11">
        <v>43819</v>
      </c>
      <c r="B7658" t="s">
        <v>1605</v>
      </c>
      <c r="C7658" s="5">
        <v>345</v>
      </c>
      <c r="D7658" s="25" t="str">
        <f t="shared" si="120"/>
        <v/>
      </c>
      <c r="E7658" t="s">
        <v>77</v>
      </c>
    </row>
    <row r="7659" spans="1:5" outlineLevel="1" x14ac:dyDescent="0.35">
      <c r="A7659" s="24">
        <f>A7658</f>
        <v>43819</v>
      </c>
      <c r="B7659" s="24" t="str">
        <f>B7658</f>
        <v>JULIA CLARK</v>
      </c>
      <c r="C7659" s="25">
        <f>SUBTOTAL(9,C7657:C7658)</f>
        <v>500</v>
      </c>
      <c r="D7659" s="25" t="str">
        <f t="shared" si="120"/>
        <v>TOTAL</v>
      </c>
    </row>
    <row r="7660" spans="1:5" outlineLevel="2" x14ac:dyDescent="0.35">
      <c r="A7660" s="11">
        <v>43819</v>
      </c>
      <c r="B7660" t="s">
        <v>1606</v>
      </c>
      <c r="C7660" s="5">
        <v>50</v>
      </c>
      <c r="D7660" s="25" t="str">
        <f t="shared" si="120"/>
        <v/>
      </c>
      <c r="E7660" t="s">
        <v>99</v>
      </c>
    </row>
    <row r="7661" spans="1:5" outlineLevel="1" x14ac:dyDescent="0.35">
      <c r="A7661" s="24">
        <f>A7660</f>
        <v>43819</v>
      </c>
      <c r="B7661" s="24" t="str">
        <f>B7660</f>
        <v>CLEAR BROOK HS TENNIS</v>
      </c>
      <c r="C7661" s="25">
        <f>SUBTOTAL(9,C7660:C7660)</f>
        <v>50</v>
      </c>
      <c r="D7661" s="25" t="str">
        <f t="shared" si="120"/>
        <v>TOTAL</v>
      </c>
    </row>
    <row r="7662" spans="1:5" outlineLevel="2" x14ac:dyDescent="0.35">
      <c r="A7662" s="11">
        <v>43819</v>
      </c>
      <c r="B7662" t="s">
        <v>1607</v>
      </c>
      <c r="C7662" s="5">
        <v>300</v>
      </c>
      <c r="D7662" s="25" t="str">
        <f t="shared" si="120"/>
        <v/>
      </c>
      <c r="E7662" t="s">
        <v>99</v>
      </c>
    </row>
    <row r="7663" spans="1:5" outlineLevel="1" x14ac:dyDescent="0.35">
      <c r="A7663" s="24">
        <f>A7662</f>
        <v>43819</v>
      </c>
      <c r="B7663" s="24" t="str">
        <f>B7662</f>
        <v>CLEAR CREEK GIRLS GOLF</v>
      </c>
      <c r="C7663" s="25">
        <f>SUBTOTAL(9,C7662:C7662)</f>
        <v>300</v>
      </c>
      <c r="D7663" s="25" t="str">
        <f t="shared" si="120"/>
        <v>TOTAL</v>
      </c>
    </row>
    <row r="7664" spans="1:5" outlineLevel="2" x14ac:dyDescent="0.35">
      <c r="A7664" s="11">
        <v>43819</v>
      </c>
      <c r="B7664" t="s">
        <v>469</v>
      </c>
      <c r="C7664" s="5">
        <v>2502</v>
      </c>
      <c r="D7664" s="25" t="str">
        <f t="shared" si="120"/>
        <v/>
      </c>
      <c r="E7664" t="s">
        <v>77</v>
      </c>
    </row>
    <row r="7665" spans="1:5" outlineLevel="1" x14ac:dyDescent="0.35">
      <c r="A7665" s="24">
        <f>A7664</f>
        <v>43819</v>
      </c>
      <c r="B7665" s="24" t="str">
        <f>B7664</f>
        <v>CLINICAL COMMUNICATIONS L P</v>
      </c>
      <c r="C7665" s="25">
        <f>SUBTOTAL(9,C7664:C7664)</f>
        <v>2502</v>
      </c>
      <c r="D7665" s="25" t="str">
        <f t="shared" si="120"/>
        <v>TOTAL</v>
      </c>
    </row>
    <row r="7666" spans="1:5" outlineLevel="2" x14ac:dyDescent="0.35">
      <c r="A7666" s="11">
        <v>43819</v>
      </c>
      <c r="B7666" t="s">
        <v>119</v>
      </c>
      <c r="C7666" s="5">
        <v>199.99</v>
      </c>
      <c r="D7666" s="25" t="str">
        <f t="shared" si="120"/>
        <v/>
      </c>
      <c r="E7666" t="s">
        <v>79</v>
      </c>
    </row>
    <row r="7667" spans="1:5" outlineLevel="1" x14ac:dyDescent="0.35">
      <c r="A7667" s="24">
        <f>A7666</f>
        <v>43819</v>
      </c>
      <c r="B7667" s="24" t="str">
        <f>B7666</f>
        <v>COASTAL WELDING SUPPLY INC.</v>
      </c>
      <c r="C7667" s="25">
        <f>SUBTOTAL(9,C7666:C7666)</f>
        <v>199.99</v>
      </c>
      <c r="D7667" s="25" t="str">
        <f t="shared" si="120"/>
        <v>TOTAL</v>
      </c>
    </row>
    <row r="7668" spans="1:5" outlineLevel="2" x14ac:dyDescent="0.35">
      <c r="A7668" s="11">
        <v>43819</v>
      </c>
      <c r="B7668" t="s">
        <v>136</v>
      </c>
      <c r="C7668" s="5">
        <v>96.73</v>
      </c>
      <c r="D7668" s="25" t="str">
        <f t="shared" si="120"/>
        <v/>
      </c>
      <c r="E7668" t="s">
        <v>78</v>
      </c>
    </row>
    <row r="7669" spans="1:5" outlineLevel="2" x14ac:dyDescent="0.35">
      <c r="A7669" s="11">
        <v>43819</v>
      </c>
      <c r="B7669" t="s">
        <v>136</v>
      </c>
      <c r="C7669" s="5">
        <v>96.73</v>
      </c>
      <c r="D7669" s="25" t="str">
        <f t="shared" si="120"/>
        <v/>
      </c>
      <c r="E7669" t="s">
        <v>78</v>
      </c>
    </row>
    <row r="7670" spans="1:5" outlineLevel="2" x14ac:dyDescent="0.35">
      <c r="A7670" s="11">
        <v>43819</v>
      </c>
      <c r="B7670" t="s">
        <v>136</v>
      </c>
      <c r="C7670" s="5">
        <v>193.46</v>
      </c>
      <c r="D7670" s="25" t="str">
        <f t="shared" si="120"/>
        <v/>
      </c>
      <c r="E7670" t="s">
        <v>78</v>
      </c>
    </row>
    <row r="7671" spans="1:5" outlineLevel="2" x14ac:dyDescent="0.35">
      <c r="A7671" s="11">
        <v>43819</v>
      </c>
      <c r="B7671" t="s">
        <v>136</v>
      </c>
      <c r="C7671" s="5">
        <v>237.6</v>
      </c>
      <c r="D7671" s="25" t="str">
        <f t="shared" si="120"/>
        <v/>
      </c>
      <c r="E7671" t="s">
        <v>78</v>
      </c>
    </row>
    <row r="7672" spans="1:5" outlineLevel="2" x14ac:dyDescent="0.35">
      <c r="A7672" s="11">
        <v>43819</v>
      </c>
      <c r="B7672" t="s">
        <v>136</v>
      </c>
      <c r="C7672" s="5">
        <v>527.79</v>
      </c>
      <c r="D7672" s="25" t="str">
        <f t="shared" si="120"/>
        <v/>
      </c>
      <c r="E7672" t="s">
        <v>78</v>
      </c>
    </row>
    <row r="7673" spans="1:5" outlineLevel="2" x14ac:dyDescent="0.35">
      <c r="A7673" s="11">
        <v>43819</v>
      </c>
      <c r="B7673" t="s">
        <v>136</v>
      </c>
      <c r="C7673" s="5">
        <v>253.92</v>
      </c>
      <c r="D7673" s="25" t="str">
        <f t="shared" si="120"/>
        <v/>
      </c>
      <c r="E7673" t="s">
        <v>78</v>
      </c>
    </row>
    <row r="7674" spans="1:5" outlineLevel="1" x14ac:dyDescent="0.35">
      <c r="A7674" s="24">
        <f>A7673</f>
        <v>43819</v>
      </c>
      <c r="B7674" s="24" t="str">
        <f>B7673</f>
        <v>COCA COLA SOUTHWEST BEVERAGES LLC</v>
      </c>
      <c r="C7674" s="25">
        <f>SUBTOTAL(9,C7668:C7673)</f>
        <v>1406.23</v>
      </c>
      <c r="D7674" s="25" t="str">
        <f t="shared" si="120"/>
        <v>TOTAL</v>
      </c>
    </row>
    <row r="7675" spans="1:5" outlineLevel="2" x14ac:dyDescent="0.35">
      <c r="A7675" s="11">
        <v>43819</v>
      </c>
      <c r="B7675" t="s">
        <v>1608</v>
      </c>
      <c r="C7675" s="5">
        <v>210</v>
      </c>
      <c r="D7675" s="25" t="str">
        <f t="shared" si="120"/>
        <v/>
      </c>
      <c r="E7675" t="s">
        <v>77</v>
      </c>
    </row>
    <row r="7676" spans="1:5" outlineLevel="1" x14ac:dyDescent="0.35">
      <c r="A7676" s="24">
        <f>A7675</f>
        <v>43819</v>
      </c>
      <c r="B7676" s="24" t="str">
        <f>B7675</f>
        <v>DANIEL COFFEY</v>
      </c>
      <c r="C7676" s="25">
        <f>SUBTOTAL(9,C7675:C7675)</f>
        <v>210</v>
      </c>
      <c r="D7676" s="25" t="str">
        <f t="shared" si="120"/>
        <v>TOTAL</v>
      </c>
    </row>
    <row r="7677" spans="1:5" outlineLevel="2" x14ac:dyDescent="0.35">
      <c r="A7677" s="11">
        <v>43819</v>
      </c>
      <c r="B7677" t="s">
        <v>925</v>
      </c>
      <c r="C7677" s="5">
        <v>115</v>
      </c>
      <c r="D7677" s="25" t="str">
        <f t="shared" si="120"/>
        <v/>
      </c>
      <c r="E7677" t="s">
        <v>77</v>
      </c>
    </row>
    <row r="7678" spans="1:5" outlineLevel="2" x14ac:dyDescent="0.35">
      <c r="A7678" s="11">
        <v>43819</v>
      </c>
      <c r="B7678" t="s">
        <v>925</v>
      </c>
      <c r="C7678" s="5">
        <v>310</v>
      </c>
      <c r="D7678" s="25" t="str">
        <f t="shared" si="120"/>
        <v/>
      </c>
      <c r="E7678" t="s">
        <v>77</v>
      </c>
    </row>
    <row r="7679" spans="1:5" outlineLevel="1" x14ac:dyDescent="0.35">
      <c r="A7679" s="24">
        <f>A7678</f>
        <v>43819</v>
      </c>
      <c r="B7679" s="24" t="str">
        <f>B7678</f>
        <v>TOMJIM COLINA</v>
      </c>
      <c r="C7679" s="25">
        <f>SUBTOTAL(9,C7677:C7678)</f>
        <v>425</v>
      </c>
      <c r="D7679" s="25" t="str">
        <f t="shared" si="120"/>
        <v>TOTAL</v>
      </c>
    </row>
    <row r="7680" spans="1:5" outlineLevel="2" x14ac:dyDescent="0.35">
      <c r="A7680" s="11">
        <v>43819</v>
      </c>
      <c r="B7680" t="s">
        <v>927</v>
      </c>
      <c r="C7680" s="5">
        <v>125</v>
      </c>
      <c r="D7680" s="25" t="str">
        <f t="shared" si="120"/>
        <v/>
      </c>
      <c r="E7680" t="s">
        <v>77</v>
      </c>
    </row>
    <row r="7681" spans="1:5" outlineLevel="2" x14ac:dyDescent="0.35">
      <c r="A7681" s="11">
        <v>43819</v>
      </c>
      <c r="B7681" t="s">
        <v>927</v>
      </c>
      <c r="C7681" s="5">
        <v>90</v>
      </c>
      <c r="D7681" s="25" t="str">
        <f t="shared" si="120"/>
        <v/>
      </c>
      <c r="E7681" t="s">
        <v>77</v>
      </c>
    </row>
    <row r="7682" spans="1:5" outlineLevel="1" x14ac:dyDescent="0.35">
      <c r="A7682" s="24">
        <f>A7681</f>
        <v>43819</v>
      </c>
      <c r="B7682" s="24" t="str">
        <f>B7681</f>
        <v>ERIC COLLISON</v>
      </c>
      <c r="C7682" s="25">
        <f>SUBTOTAL(9,C7680:C7681)</f>
        <v>215</v>
      </c>
      <c r="D7682" s="25" t="str">
        <f t="shared" si="120"/>
        <v>TOTAL</v>
      </c>
    </row>
    <row r="7683" spans="1:5" outlineLevel="2" x14ac:dyDescent="0.35">
      <c r="A7683" s="11">
        <v>43819</v>
      </c>
      <c r="B7683" t="s">
        <v>1609</v>
      </c>
      <c r="C7683" s="5">
        <v>1441.69</v>
      </c>
      <c r="D7683" s="25" t="str">
        <f t="shared" si="120"/>
        <v/>
      </c>
      <c r="E7683" t="s">
        <v>77</v>
      </c>
    </row>
    <row r="7684" spans="1:5" outlineLevel="1" x14ac:dyDescent="0.35">
      <c r="A7684" s="24">
        <f>A7683</f>
        <v>43819</v>
      </c>
      <c r="B7684" s="24" t="str">
        <f>B7683</f>
        <v>COMBINED COMPUTER RESOURCES</v>
      </c>
      <c r="C7684" s="25">
        <f>SUBTOTAL(9,C7683:C7683)</f>
        <v>1441.69</v>
      </c>
      <c r="D7684" s="25" t="str">
        <f t="shared" si="120"/>
        <v>TOTAL</v>
      </c>
    </row>
    <row r="7685" spans="1:5" outlineLevel="2" x14ac:dyDescent="0.35">
      <c r="A7685" s="11">
        <v>43819</v>
      </c>
      <c r="B7685" t="s">
        <v>1610</v>
      </c>
      <c r="C7685" s="5">
        <v>607</v>
      </c>
      <c r="D7685" s="25" t="str">
        <f t="shared" si="120"/>
        <v/>
      </c>
      <c r="E7685" t="s">
        <v>77</v>
      </c>
    </row>
    <row r="7686" spans="1:5" outlineLevel="1" x14ac:dyDescent="0.35">
      <c r="A7686" s="24">
        <f>A7685</f>
        <v>43819</v>
      </c>
      <c r="B7686" s="24" t="str">
        <f>B7685</f>
        <v>MARC J COMEAUX</v>
      </c>
      <c r="C7686" s="25">
        <f>SUBTOTAL(9,C7685:C7685)</f>
        <v>607</v>
      </c>
      <c r="D7686" s="25" t="str">
        <f t="shared" si="120"/>
        <v>TOTAL</v>
      </c>
    </row>
    <row r="7687" spans="1:5" outlineLevel="2" x14ac:dyDescent="0.35">
      <c r="A7687" s="11">
        <v>43819</v>
      </c>
      <c r="B7687" t="s">
        <v>518</v>
      </c>
      <c r="C7687" s="5">
        <v>281.22000000000003</v>
      </c>
      <c r="D7687" s="25" t="str">
        <f t="shared" si="120"/>
        <v/>
      </c>
      <c r="E7687" t="s">
        <v>97</v>
      </c>
    </row>
    <row r="7688" spans="1:5" outlineLevel="1" x14ac:dyDescent="0.35">
      <c r="A7688" s="24">
        <f>A7687</f>
        <v>43819</v>
      </c>
      <c r="B7688" s="24" t="str">
        <f>B7687</f>
        <v>COMFORT SUITES</v>
      </c>
      <c r="C7688" s="25">
        <f>SUBTOTAL(9,C7687:C7687)</f>
        <v>281.22000000000003</v>
      </c>
      <c r="D7688" s="25" t="str">
        <f t="shared" si="120"/>
        <v>TOTAL</v>
      </c>
    </row>
    <row r="7689" spans="1:5" outlineLevel="2" x14ac:dyDescent="0.35">
      <c r="A7689" s="11">
        <v>43819</v>
      </c>
      <c r="B7689" t="s">
        <v>239</v>
      </c>
      <c r="C7689" s="5">
        <v>122.75</v>
      </c>
      <c r="D7689" s="25" t="str">
        <f t="shared" si="120"/>
        <v/>
      </c>
      <c r="E7689" t="s">
        <v>80</v>
      </c>
    </row>
    <row r="7690" spans="1:5" outlineLevel="1" x14ac:dyDescent="0.35">
      <c r="A7690" s="24">
        <f>A7689</f>
        <v>43819</v>
      </c>
      <c r="B7690" s="24" t="str">
        <f>B7689</f>
        <v>COMPLETE BOOK &amp; MEDIA</v>
      </c>
      <c r="C7690" s="25">
        <f>SUBTOTAL(9,C7689:C7689)</f>
        <v>122.75</v>
      </c>
      <c r="D7690" s="25" t="str">
        <f t="shared" si="120"/>
        <v>TOTAL</v>
      </c>
    </row>
    <row r="7691" spans="1:5" outlineLevel="2" x14ac:dyDescent="0.35">
      <c r="A7691" s="11">
        <v>43819</v>
      </c>
      <c r="B7691" t="s">
        <v>1611</v>
      </c>
      <c r="C7691" s="5">
        <v>550</v>
      </c>
      <c r="D7691" s="25" t="str">
        <f t="shared" si="120"/>
        <v/>
      </c>
      <c r="E7691" t="s">
        <v>77</v>
      </c>
    </row>
    <row r="7692" spans="1:5" outlineLevel="1" x14ac:dyDescent="0.35">
      <c r="A7692" s="24">
        <f>A7691</f>
        <v>43819</v>
      </c>
      <c r="B7692" s="24" t="str">
        <f>B7691</f>
        <v>KLARISA CONDINATO</v>
      </c>
      <c r="C7692" s="25">
        <f>SUBTOTAL(9,C7691:C7691)</f>
        <v>550</v>
      </c>
      <c r="D7692" s="25" t="str">
        <f t="shared" si="120"/>
        <v>TOTAL</v>
      </c>
    </row>
    <row r="7693" spans="1:5" outlineLevel="2" x14ac:dyDescent="0.35">
      <c r="A7693" s="11">
        <v>43819</v>
      </c>
      <c r="B7693" t="s">
        <v>1612</v>
      </c>
      <c r="C7693" s="5">
        <v>43996</v>
      </c>
      <c r="D7693" s="25" t="str">
        <f t="shared" si="120"/>
        <v/>
      </c>
      <c r="E7693" t="s">
        <v>99</v>
      </c>
    </row>
    <row r="7694" spans="1:5" outlineLevel="1" x14ac:dyDescent="0.35">
      <c r="A7694" s="24">
        <f>A7693</f>
        <v>43819</v>
      </c>
      <c r="B7694" s="24" t="str">
        <f>B7693</f>
        <v>CONNECT TOURS &amp; CRUISES</v>
      </c>
      <c r="C7694" s="25">
        <f>SUBTOTAL(9,C7693:C7693)</f>
        <v>43996</v>
      </c>
      <c r="D7694" s="25" t="str">
        <f t="shared" si="120"/>
        <v>TOTAL</v>
      </c>
    </row>
    <row r="7695" spans="1:5" outlineLevel="2" x14ac:dyDescent="0.35">
      <c r="A7695" s="11">
        <v>43819</v>
      </c>
      <c r="B7695" t="s">
        <v>157</v>
      </c>
      <c r="C7695" s="5">
        <v>95.04</v>
      </c>
      <c r="D7695" s="25" t="str">
        <f t="shared" si="120"/>
        <v/>
      </c>
      <c r="E7695" t="s">
        <v>81</v>
      </c>
    </row>
    <row r="7696" spans="1:5" outlineLevel="2" x14ac:dyDescent="0.35">
      <c r="A7696" s="11">
        <v>43819</v>
      </c>
      <c r="B7696" t="s">
        <v>157</v>
      </c>
      <c r="C7696" s="5">
        <v>14.97</v>
      </c>
      <c r="D7696" s="25" t="str">
        <f t="shared" si="120"/>
        <v/>
      </c>
      <c r="E7696" t="s">
        <v>81</v>
      </c>
    </row>
    <row r="7697" spans="1:5" outlineLevel="2" x14ac:dyDescent="0.35">
      <c r="A7697" s="11">
        <v>43819</v>
      </c>
      <c r="B7697" t="s">
        <v>157</v>
      </c>
      <c r="C7697" s="5">
        <v>45.39</v>
      </c>
      <c r="D7697" s="25" t="str">
        <f t="shared" si="120"/>
        <v/>
      </c>
      <c r="E7697" t="s">
        <v>81</v>
      </c>
    </row>
    <row r="7698" spans="1:5" outlineLevel="2" x14ac:dyDescent="0.35">
      <c r="A7698" s="11">
        <v>43819</v>
      </c>
      <c r="B7698" t="s">
        <v>157</v>
      </c>
      <c r="C7698" s="5">
        <v>943.4</v>
      </c>
      <c r="D7698" s="25" t="str">
        <f t="shared" si="120"/>
        <v/>
      </c>
      <c r="E7698" t="s">
        <v>81</v>
      </c>
    </row>
    <row r="7699" spans="1:5" outlineLevel="2" x14ac:dyDescent="0.35">
      <c r="A7699" s="11">
        <v>43819</v>
      </c>
      <c r="B7699" t="s">
        <v>157</v>
      </c>
      <c r="C7699" s="5">
        <v>91.64</v>
      </c>
      <c r="D7699" s="25" t="str">
        <f t="shared" si="120"/>
        <v/>
      </c>
      <c r="E7699" t="s">
        <v>81</v>
      </c>
    </row>
    <row r="7700" spans="1:5" outlineLevel="2" x14ac:dyDescent="0.35">
      <c r="A7700" s="11">
        <v>43819</v>
      </c>
      <c r="B7700" t="s">
        <v>157</v>
      </c>
      <c r="C7700" s="5">
        <v>15.25</v>
      </c>
      <c r="D7700" s="25" t="str">
        <f t="shared" si="120"/>
        <v/>
      </c>
      <c r="E7700" t="s">
        <v>81</v>
      </c>
    </row>
    <row r="7701" spans="1:5" outlineLevel="2" x14ac:dyDescent="0.35">
      <c r="A7701" s="11">
        <v>43819</v>
      </c>
      <c r="B7701" t="s">
        <v>157</v>
      </c>
      <c r="C7701" s="5">
        <v>207.47</v>
      </c>
      <c r="D7701" s="25" t="str">
        <f t="shared" si="120"/>
        <v/>
      </c>
      <c r="E7701" t="s">
        <v>81</v>
      </c>
    </row>
    <row r="7702" spans="1:5" outlineLevel="2" x14ac:dyDescent="0.35">
      <c r="A7702" s="11">
        <v>43819</v>
      </c>
      <c r="B7702" t="s">
        <v>157</v>
      </c>
      <c r="C7702" s="5">
        <v>215.59</v>
      </c>
      <c r="D7702" s="25" t="str">
        <f t="shared" ref="D7702:D7765" si="121">IF(E7702="","TOTAL","")</f>
        <v/>
      </c>
      <c r="E7702" t="s">
        <v>81</v>
      </c>
    </row>
    <row r="7703" spans="1:5" outlineLevel="2" x14ac:dyDescent="0.35">
      <c r="A7703" s="11">
        <v>43819</v>
      </c>
      <c r="B7703" t="s">
        <v>157</v>
      </c>
      <c r="C7703" s="5">
        <v>187.9</v>
      </c>
      <c r="D7703" s="25" t="str">
        <f t="shared" si="121"/>
        <v/>
      </c>
      <c r="E7703" t="s">
        <v>81</v>
      </c>
    </row>
    <row r="7704" spans="1:5" outlineLevel="2" x14ac:dyDescent="0.35">
      <c r="A7704" s="11">
        <v>43819</v>
      </c>
      <c r="B7704" t="s">
        <v>157</v>
      </c>
      <c r="C7704" s="5">
        <v>2695.6</v>
      </c>
      <c r="D7704" s="25" t="str">
        <f t="shared" si="121"/>
        <v/>
      </c>
      <c r="E7704" t="s">
        <v>81</v>
      </c>
    </row>
    <row r="7705" spans="1:5" outlineLevel="2" x14ac:dyDescent="0.35">
      <c r="A7705" s="11">
        <v>43819</v>
      </c>
      <c r="B7705" t="s">
        <v>157</v>
      </c>
      <c r="C7705" s="5">
        <v>40.950000000000003</v>
      </c>
      <c r="D7705" s="25" t="str">
        <f t="shared" si="121"/>
        <v/>
      </c>
      <c r="E7705" t="s">
        <v>81</v>
      </c>
    </row>
    <row r="7706" spans="1:5" outlineLevel="2" x14ac:dyDescent="0.35">
      <c r="A7706" s="11">
        <v>43819</v>
      </c>
      <c r="B7706" t="s">
        <v>157</v>
      </c>
      <c r="C7706" s="5">
        <v>6.98</v>
      </c>
      <c r="D7706" s="25" t="str">
        <f t="shared" si="121"/>
        <v/>
      </c>
      <c r="E7706" t="s">
        <v>81</v>
      </c>
    </row>
    <row r="7707" spans="1:5" outlineLevel="2" x14ac:dyDescent="0.35">
      <c r="A7707" s="11">
        <v>43819</v>
      </c>
      <c r="B7707" t="s">
        <v>157</v>
      </c>
      <c r="C7707" s="5">
        <v>36.17</v>
      </c>
      <c r="D7707" s="25" t="str">
        <f t="shared" si="121"/>
        <v/>
      </c>
      <c r="E7707" t="s">
        <v>81</v>
      </c>
    </row>
    <row r="7708" spans="1:5" outlineLevel="2" x14ac:dyDescent="0.35">
      <c r="A7708" s="11">
        <v>43819</v>
      </c>
      <c r="B7708" t="s">
        <v>157</v>
      </c>
      <c r="C7708" s="5">
        <v>103.18</v>
      </c>
      <c r="D7708" s="25" t="str">
        <f t="shared" si="121"/>
        <v/>
      </c>
      <c r="E7708" t="s">
        <v>81</v>
      </c>
    </row>
    <row r="7709" spans="1:5" outlineLevel="2" x14ac:dyDescent="0.35">
      <c r="A7709" s="11">
        <v>43819</v>
      </c>
      <c r="B7709" t="s">
        <v>157</v>
      </c>
      <c r="C7709" s="5">
        <v>256.24</v>
      </c>
      <c r="D7709" s="25" t="str">
        <f t="shared" si="121"/>
        <v/>
      </c>
      <c r="E7709" t="s">
        <v>81</v>
      </c>
    </row>
    <row r="7710" spans="1:5" outlineLevel="2" x14ac:dyDescent="0.35">
      <c r="A7710" s="11">
        <v>43819</v>
      </c>
      <c r="B7710" t="s">
        <v>157</v>
      </c>
      <c r="C7710" s="5">
        <v>239.56</v>
      </c>
      <c r="D7710" s="25" t="str">
        <f t="shared" si="121"/>
        <v/>
      </c>
      <c r="E7710" t="s">
        <v>81</v>
      </c>
    </row>
    <row r="7711" spans="1:5" outlineLevel="1" x14ac:dyDescent="0.35">
      <c r="A7711" s="24">
        <f>A7710</f>
        <v>43819</v>
      </c>
      <c r="B7711" s="24" t="str">
        <f>B7710</f>
        <v>CONSOLIDATED ELECTRICAL DISTRIBUTORS INC</v>
      </c>
      <c r="C7711" s="25">
        <f>SUBTOTAL(9,C7695:C7710)</f>
        <v>5195.33</v>
      </c>
      <c r="D7711" s="25" t="str">
        <f t="shared" si="121"/>
        <v>TOTAL</v>
      </c>
    </row>
    <row r="7712" spans="1:5" outlineLevel="2" x14ac:dyDescent="0.35">
      <c r="A7712" s="11">
        <v>43819</v>
      </c>
      <c r="B7712" t="s">
        <v>599</v>
      </c>
      <c r="C7712" s="5">
        <v>52600</v>
      </c>
      <c r="D7712" s="25" t="str">
        <f t="shared" si="121"/>
        <v/>
      </c>
      <c r="E7712" t="s">
        <v>85</v>
      </c>
    </row>
    <row r="7713" spans="1:5" outlineLevel="1" x14ac:dyDescent="0.35">
      <c r="A7713" s="24">
        <f>A7712</f>
        <v>43819</v>
      </c>
      <c r="B7713" s="24" t="str">
        <f>B7712</f>
        <v>CONVERGINT TECHNOLOGIES LLC</v>
      </c>
      <c r="C7713" s="25">
        <f>SUBTOTAL(9,C7712:C7712)</f>
        <v>52600</v>
      </c>
      <c r="D7713" s="25" t="str">
        <f t="shared" si="121"/>
        <v>TOTAL</v>
      </c>
    </row>
    <row r="7714" spans="1:5" outlineLevel="2" x14ac:dyDescent="0.35">
      <c r="A7714" s="11">
        <v>43819</v>
      </c>
      <c r="B7714" t="s">
        <v>1613</v>
      </c>
      <c r="C7714" s="5">
        <v>102</v>
      </c>
      <c r="D7714" s="25" t="str">
        <f t="shared" si="121"/>
        <v/>
      </c>
      <c r="E7714" t="s">
        <v>93</v>
      </c>
    </row>
    <row r="7715" spans="1:5" outlineLevel="1" x14ac:dyDescent="0.35">
      <c r="A7715" s="24">
        <f>A7714</f>
        <v>43819</v>
      </c>
      <c r="B7715" s="24" t="str">
        <f>B7714</f>
        <v>CORNER BAKERY CAFE</v>
      </c>
      <c r="C7715" s="25">
        <f>SUBTOTAL(9,C7714:C7714)</f>
        <v>102</v>
      </c>
      <c r="D7715" s="25" t="str">
        <f t="shared" si="121"/>
        <v>TOTAL</v>
      </c>
    </row>
    <row r="7716" spans="1:5" outlineLevel="2" x14ac:dyDescent="0.35">
      <c r="A7716" s="11">
        <v>43819</v>
      </c>
      <c r="B7716" t="s">
        <v>600</v>
      </c>
      <c r="C7716" s="5">
        <v>280</v>
      </c>
      <c r="D7716" s="25" t="str">
        <f t="shared" si="121"/>
        <v/>
      </c>
      <c r="E7716" t="s">
        <v>85</v>
      </c>
    </row>
    <row r="7717" spans="1:5" outlineLevel="2" x14ac:dyDescent="0.35">
      <c r="A7717" s="11">
        <v>43819</v>
      </c>
      <c r="B7717" t="s">
        <v>600</v>
      </c>
      <c r="C7717" s="5">
        <v>990</v>
      </c>
      <c r="D7717" s="25" t="str">
        <f t="shared" si="121"/>
        <v/>
      </c>
      <c r="E7717" t="s">
        <v>79</v>
      </c>
    </row>
    <row r="7718" spans="1:5" outlineLevel="2" x14ac:dyDescent="0.35">
      <c r="A7718" s="11">
        <v>43819</v>
      </c>
      <c r="B7718" t="s">
        <v>600</v>
      </c>
      <c r="C7718" s="5">
        <v>5539.95</v>
      </c>
      <c r="D7718" s="25" t="str">
        <f t="shared" si="121"/>
        <v/>
      </c>
      <c r="E7718" t="s">
        <v>481</v>
      </c>
    </row>
    <row r="7719" spans="1:5" outlineLevel="1" x14ac:dyDescent="0.35">
      <c r="A7719" s="24">
        <f>A7718</f>
        <v>43819</v>
      </c>
      <c r="B7719" s="24" t="str">
        <f>B7718</f>
        <v>CORNISH MEDICAL ELECTRONICS CORP OF TEXAS</v>
      </c>
      <c r="C7719" s="25">
        <f>SUBTOTAL(9,C7716:C7718)</f>
        <v>6809.95</v>
      </c>
      <c r="D7719" s="25" t="str">
        <f t="shared" si="121"/>
        <v>TOTAL</v>
      </c>
    </row>
    <row r="7720" spans="1:5" outlineLevel="2" x14ac:dyDescent="0.35">
      <c r="A7720" s="11">
        <v>43819</v>
      </c>
      <c r="B7720" t="s">
        <v>55</v>
      </c>
      <c r="C7720" s="5">
        <v>116.08</v>
      </c>
      <c r="D7720" s="25" t="str">
        <f t="shared" si="121"/>
        <v/>
      </c>
      <c r="E7720" t="s">
        <v>79</v>
      </c>
    </row>
    <row r="7721" spans="1:5" outlineLevel="2" x14ac:dyDescent="0.35">
      <c r="A7721" s="11">
        <v>43819</v>
      </c>
      <c r="B7721" t="s">
        <v>55</v>
      </c>
      <c r="C7721" s="5">
        <v>150.68</v>
      </c>
      <c r="D7721" s="25" t="str">
        <f t="shared" si="121"/>
        <v/>
      </c>
      <c r="E7721" t="s">
        <v>79</v>
      </c>
    </row>
    <row r="7722" spans="1:5" outlineLevel="2" x14ac:dyDescent="0.35">
      <c r="A7722" s="11">
        <v>43819</v>
      </c>
      <c r="B7722" t="s">
        <v>55</v>
      </c>
      <c r="C7722" s="5">
        <v>77.819999999999993</v>
      </c>
      <c r="D7722" s="25" t="str">
        <f t="shared" si="121"/>
        <v/>
      </c>
      <c r="E7722" t="s">
        <v>89</v>
      </c>
    </row>
    <row r="7723" spans="1:5" outlineLevel="2" x14ac:dyDescent="0.35">
      <c r="A7723" s="11">
        <v>43819</v>
      </c>
      <c r="B7723" t="s">
        <v>55</v>
      </c>
      <c r="C7723" s="5">
        <v>92.42</v>
      </c>
      <c r="D7723" s="25" t="str">
        <f t="shared" si="121"/>
        <v/>
      </c>
      <c r="E7723" t="s">
        <v>79</v>
      </c>
    </row>
    <row r="7724" spans="1:5" outlineLevel="2" x14ac:dyDescent="0.35">
      <c r="A7724" s="11">
        <v>43819</v>
      </c>
      <c r="B7724" t="s">
        <v>55</v>
      </c>
      <c r="C7724" s="5">
        <v>31.96</v>
      </c>
      <c r="D7724" s="25" t="str">
        <f t="shared" si="121"/>
        <v/>
      </c>
      <c r="E7724" t="s">
        <v>89</v>
      </c>
    </row>
    <row r="7725" spans="1:5" outlineLevel="2" x14ac:dyDescent="0.35">
      <c r="A7725" s="11">
        <v>43819</v>
      </c>
      <c r="B7725" t="s">
        <v>55</v>
      </c>
      <c r="C7725" s="5">
        <v>172.86</v>
      </c>
      <c r="D7725" s="25" t="str">
        <f t="shared" si="121"/>
        <v/>
      </c>
      <c r="E7725" t="s">
        <v>89</v>
      </c>
    </row>
    <row r="7726" spans="1:5" outlineLevel="2" x14ac:dyDescent="0.35">
      <c r="A7726" s="11">
        <v>43819</v>
      </c>
      <c r="B7726" t="s">
        <v>55</v>
      </c>
      <c r="C7726" s="5">
        <v>37.97</v>
      </c>
      <c r="D7726" s="25" t="str">
        <f t="shared" si="121"/>
        <v/>
      </c>
      <c r="E7726" t="s">
        <v>93</v>
      </c>
    </row>
    <row r="7727" spans="1:5" outlineLevel="2" x14ac:dyDescent="0.35">
      <c r="A7727" s="11">
        <v>43819</v>
      </c>
      <c r="B7727" t="s">
        <v>55</v>
      </c>
      <c r="C7727" s="5">
        <v>97.71</v>
      </c>
      <c r="D7727" s="25" t="str">
        <f t="shared" si="121"/>
        <v/>
      </c>
      <c r="E7727" t="s">
        <v>79</v>
      </c>
    </row>
    <row r="7728" spans="1:5" outlineLevel="2" x14ac:dyDescent="0.35">
      <c r="A7728" s="11">
        <v>43819</v>
      </c>
      <c r="B7728" t="s">
        <v>55</v>
      </c>
      <c r="C7728" s="5">
        <v>239.98</v>
      </c>
      <c r="D7728" s="25" t="str">
        <f t="shared" si="121"/>
        <v/>
      </c>
      <c r="E7728" t="s">
        <v>89</v>
      </c>
    </row>
    <row r="7729" spans="1:5" outlineLevel="2" x14ac:dyDescent="0.35">
      <c r="A7729" s="11">
        <v>43819</v>
      </c>
      <c r="B7729" t="s">
        <v>55</v>
      </c>
      <c r="C7729" s="5">
        <v>197.51</v>
      </c>
      <c r="D7729" s="25" t="str">
        <f t="shared" si="121"/>
        <v/>
      </c>
      <c r="E7729" t="s">
        <v>93</v>
      </c>
    </row>
    <row r="7730" spans="1:5" outlineLevel="2" x14ac:dyDescent="0.35">
      <c r="A7730" s="11">
        <v>43819</v>
      </c>
      <c r="B7730" t="s">
        <v>55</v>
      </c>
      <c r="C7730" s="5">
        <v>83.97</v>
      </c>
      <c r="D7730" s="25" t="str">
        <f t="shared" si="121"/>
        <v/>
      </c>
      <c r="E7730" t="s">
        <v>79</v>
      </c>
    </row>
    <row r="7731" spans="1:5" outlineLevel="2" x14ac:dyDescent="0.35">
      <c r="A7731" s="11">
        <v>43819</v>
      </c>
      <c r="B7731" t="s">
        <v>55</v>
      </c>
      <c r="C7731" s="5">
        <v>81.93</v>
      </c>
      <c r="D7731" s="25" t="str">
        <f t="shared" si="121"/>
        <v/>
      </c>
      <c r="E7731" t="s">
        <v>93</v>
      </c>
    </row>
    <row r="7732" spans="1:5" outlineLevel="2" x14ac:dyDescent="0.35">
      <c r="A7732" s="11">
        <v>43819</v>
      </c>
      <c r="B7732" t="s">
        <v>55</v>
      </c>
      <c r="C7732" s="5">
        <v>183.77</v>
      </c>
      <c r="D7732" s="25" t="str">
        <f t="shared" si="121"/>
        <v/>
      </c>
      <c r="E7732" t="s">
        <v>93</v>
      </c>
    </row>
    <row r="7733" spans="1:5" outlineLevel="2" x14ac:dyDescent="0.35">
      <c r="A7733" s="11">
        <v>43819</v>
      </c>
      <c r="B7733" t="s">
        <v>55</v>
      </c>
      <c r="C7733" s="5">
        <v>100.56</v>
      </c>
      <c r="D7733" s="25" t="str">
        <f t="shared" si="121"/>
        <v/>
      </c>
      <c r="E7733" t="s">
        <v>93</v>
      </c>
    </row>
    <row r="7734" spans="1:5" outlineLevel="2" x14ac:dyDescent="0.35">
      <c r="A7734" s="11">
        <v>43819</v>
      </c>
      <c r="B7734" t="s">
        <v>55</v>
      </c>
      <c r="C7734" s="5">
        <v>26.47</v>
      </c>
      <c r="D7734" s="25" t="str">
        <f t="shared" si="121"/>
        <v/>
      </c>
      <c r="E7734" t="s">
        <v>93</v>
      </c>
    </row>
    <row r="7735" spans="1:5" outlineLevel="2" x14ac:dyDescent="0.35">
      <c r="A7735" s="11">
        <v>43819</v>
      </c>
      <c r="B7735" t="s">
        <v>55</v>
      </c>
      <c r="C7735" s="5">
        <v>155.41999999999999</v>
      </c>
      <c r="D7735" s="25" t="str">
        <f t="shared" si="121"/>
        <v/>
      </c>
      <c r="E7735" t="s">
        <v>79</v>
      </c>
    </row>
    <row r="7736" spans="1:5" outlineLevel="2" x14ac:dyDescent="0.35">
      <c r="A7736" s="11">
        <v>43819</v>
      </c>
      <c r="B7736" t="s">
        <v>55</v>
      </c>
      <c r="C7736" s="5">
        <v>23.78</v>
      </c>
      <c r="D7736" s="25" t="str">
        <f t="shared" si="121"/>
        <v/>
      </c>
      <c r="E7736" t="s">
        <v>93</v>
      </c>
    </row>
    <row r="7737" spans="1:5" outlineLevel="2" x14ac:dyDescent="0.35">
      <c r="A7737" s="11">
        <v>43819</v>
      </c>
      <c r="B7737" t="s">
        <v>55</v>
      </c>
      <c r="C7737" s="5">
        <v>95.12</v>
      </c>
      <c r="D7737" s="25" t="str">
        <f t="shared" si="121"/>
        <v/>
      </c>
      <c r="E7737" t="s">
        <v>89</v>
      </c>
    </row>
    <row r="7738" spans="1:5" outlineLevel="2" x14ac:dyDescent="0.35">
      <c r="A7738" s="11">
        <v>43819</v>
      </c>
      <c r="B7738" t="s">
        <v>55</v>
      </c>
      <c r="C7738" s="5">
        <v>27.97</v>
      </c>
      <c r="D7738" s="25" t="str">
        <f t="shared" si="121"/>
        <v/>
      </c>
      <c r="E7738" t="s">
        <v>93</v>
      </c>
    </row>
    <row r="7739" spans="1:5" outlineLevel="2" x14ac:dyDescent="0.35">
      <c r="A7739" s="11">
        <v>43819</v>
      </c>
      <c r="B7739" t="s">
        <v>55</v>
      </c>
      <c r="C7739" s="5">
        <v>299.97000000000003</v>
      </c>
      <c r="D7739" s="25" t="str">
        <f t="shared" si="121"/>
        <v/>
      </c>
      <c r="E7739" t="s">
        <v>79</v>
      </c>
    </row>
    <row r="7740" spans="1:5" outlineLevel="2" x14ac:dyDescent="0.35">
      <c r="A7740" s="11">
        <v>43819</v>
      </c>
      <c r="B7740" t="s">
        <v>55</v>
      </c>
      <c r="C7740" s="5">
        <v>36.53</v>
      </c>
      <c r="D7740" s="25" t="str">
        <f t="shared" si="121"/>
        <v/>
      </c>
      <c r="E7740" t="s">
        <v>76</v>
      </c>
    </row>
    <row r="7741" spans="1:5" outlineLevel="2" x14ac:dyDescent="0.35">
      <c r="A7741" s="11">
        <v>43819</v>
      </c>
      <c r="B7741" t="s">
        <v>55</v>
      </c>
      <c r="C7741" s="5">
        <v>109.6</v>
      </c>
      <c r="D7741" s="25" t="str">
        <f t="shared" si="121"/>
        <v/>
      </c>
      <c r="E7741" t="s">
        <v>79</v>
      </c>
    </row>
    <row r="7742" spans="1:5" outlineLevel="2" x14ac:dyDescent="0.35">
      <c r="A7742" s="11">
        <v>43819</v>
      </c>
      <c r="B7742" t="s">
        <v>55</v>
      </c>
      <c r="C7742" s="5">
        <v>71.91</v>
      </c>
      <c r="D7742" s="25" t="str">
        <f t="shared" si="121"/>
        <v/>
      </c>
      <c r="E7742" t="s">
        <v>93</v>
      </c>
    </row>
    <row r="7743" spans="1:5" outlineLevel="2" x14ac:dyDescent="0.35">
      <c r="A7743" s="11">
        <v>43819</v>
      </c>
      <c r="B7743" t="s">
        <v>55</v>
      </c>
      <c r="C7743" s="5">
        <v>160.79</v>
      </c>
      <c r="D7743" s="25" t="str">
        <f t="shared" si="121"/>
        <v/>
      </c>
      <c r="E7743" t="s">
        <v>93</v>
      </c>
    </row>
    <row r="7744" spans="1:5" outlineLevel="2" x14ac:dyDescent="0.35">
      <c r="A7744" s="11">
        <v>43819</v>
      </c>
      <c r="B7744" t="s">
        <v>55</v>
      </c>
      <c r="C7744" s="5">
        <v>13.98</v>
      </c>
      <c r="D7744" s="25" t="str">
        <f t="shared" si="121"/>
        <v/>
      </c>
      <c r="E7744" t="s">
        <v>79</v>
      </c>
    </row>
    <row r="7745" spans="1:5" outlineLevel="2" x14ac:dyDescent="0.35">
      <c r="A7745" s="11">
        <v>43819</v>
      </c>
      <c r="B7745" t="s">
        <v>55</v>
      </c>
      <c r="C7745" s="5">
        <v>82.22</v>
      </c>
      <c r="D7745" s="25" t="str">
        <f t="shared" si="121"/>
        <v/>
      </c>
      <c r="E7745" t="s">
        <v>89</v>
      </c>
    </row>
    <row r="7746" spans="1:5" outlineLevel="2" x14ac:dyDescent="0.35">
      <c r="A7746" s="11">
        <v>43819</v>
      </c>
      <c r="B7746" t="s">
        <v>55</v>
      </c>
      <c r="C7746" s="5">
        <v>148.74</v>
      </c>
      <c r="D7746" s="25" t="str">
        <f t="shared" si="121"/>
        <v/>
      </c>
      <c r="E7746" t="s">
        <v>93</v>
      </c>
    </row>
    <row r="7747" spans="1:5" outlineLevel="2" x14ac:dyDescent="0.35">
      <c r="A7747" s="11">
        <v>43819</v>
      </c>
      <c r="B7747" t="s">
        <v>55</v>
      </c>
      <c r="C7747" s="5">
        <v>19.989999999999998</v>
      </c>
      <c r="D7747" s="25" t="str">
        <f t="shared" si="121"/>
        <v/>
      </c>
      <c r="E7747" t="s">
        <v>93</v>
      </c>
    </row>
    <row r="7748" spans="1:5" outlineLevel="2" x14ac:dyDescent="0.35">
      <c r="A7748" s="11">
        <v>43819</v>
      </c>
      <c r="B7748" t="s">
        <v>55</v>
      </c>
      <c r="C7748" s="5">
        <v>18.989999999999998</v>
      </c>
      <c r="D7748" s="25" t="str">
        <f t="shared" si="121"/>
        <v/>
      </c>
      <c r="E7748" t="s">
        <v>76</v>
      </c>
    </row>
    <row r="7749" spans="1:5" outlineLevel="2" x14ac:dyDescent="0.35">
      <c r="A7749" s="11">
        <v>43819</v>
      </c>
      <c r="B7749" t="s">
        <v>55</v>
      </c>
      <c r="C7749" s="5">
        <v>18.989999999999998</v>
      </c>
      <c r="D7749" s="25" t="str">
        <f t="shared" si="121"/>
        <v/>
      </c>
      <c r="E7749" t="s">
        <v>76</v>
      </c>
    </row>
    <row r="7750" spans="1:5" outlineLevel="2" x14ac:dyDescent="0.35">
      <c r="A7750" s="11">
        <v>43819</v>
      </c>
      <c r="B7750" t="s">
        <v>55</v>
      </c>
      <c r="C7750" s="5">
        <v>255.92</v>
      </c>
      <c r="D7750" s="25" t="str">
        <f t="shared" si="121"/>
        <v/>
      </c>
      <c r="E7750" t="s">
        <v>79</v>
      </c>
    </row>
    <row r="7751" spans="1:5" outlineLevel="2" x14ac:dyDescent="0.35">
      <c r="A7751" s="11">
        <v>43819</v>
      </c>
      <c r="B7751" t="s">
        <v>55</v>
      </c>
      <c r="C7751" s="5">
        <v>253.31</v>
      </c>
      <c r="D7751" s="25" t="str">
        <f t="shared" si="121"/>
        <v/>
      </c>
      <c r="E7751" t="s">
        <v>79</v>
      </c>
    </row>
    <row r="7752" spans="1:5" outlineLevel="2" x14ac:dyDescent="0.35">
      <c r="A7752" s="11">
        <v>43819</v>
      </c>
      <c r="B7752" t="s">
        <v>55</v>
      </c>
      <c r="C7752" s="5">
        <v>81.73</v>
      </c>
      <c r="D7752" s="25" t="str">
        <f t="shared" si="121"/>
        <v/>
      </c>
      <c r="E7752" t="s">
        <v>89</v>
      </c>
    </row>
    <row r="7753" spans="1:5" outlineLevel="2" x14ac:dyDescent="0.35">
      <c r="A7753" s="11">
        <v>43819</v>
      </c>
      <c r="B7753" t="s">
        <v>55</v>
      </c>
      <c r="C7753" s="5">
        <v>164.8</v>
      </c>
      <c r="D7753" s="25" t="str">
        <f t="shared" si="121"/>
        <v/>
      </c>
      <c r="E7753" t="s">
        <v>93</v>
      </c>
    </row>
    <row r="7754" spans="1:5" outlineLevel="2" x14ac:dyDescent="0.35">
      <c r="A7754" s="11">
        <v>43819</v>
      </c>
      <c r="B7754" t="s">
        <v>55</v>
      </c>
      <c r="C7754" s="5">
        <v>46.7</v>
      </c>
      <c r="D7754" s="25" t="str">
        <f t="shared" si="121"/>
        <v/>
      </c>
      <c r="E7754" t="s">
        <v>93</v>
      </c>
    </row>
    <row r="7755" spans="1:5" outlineLevel="2" x14ac:dyDescent="0.35">
      <c r="A7755" s="11">
        <v>43819</v>
      </c>
      <c r="B7755" t="s">
        <v>55</v>
      </c>
      <c r="C7755" s="5">
        <v>15.56</v>
      </c>
      <c r="D7755" s="25" t="str">
        <f t="shared" si="121"/>
        <v/>
      </c>
      <c r="E7755" t="s">
        <v>79</v>
      </c>
    </row>
    <row r="7756" spans="1:5" outlineLevel="2" x14ac:dyDescent="0.35">
      <c r="A7756" s="11">
        <v>43819</v>
      </c>
      <c r="B7756" t="s">
        <v>55</v>
      </c>
      <c r="C7756" s="5">
        <v>94.84</v>
      </c>
      <c r="D7756" s="25" t="str">
        <f t="shared" si="121"/>
        <v/>
      </c>
      <c r="E7756" t="s">
        <v>79</v>
      </c>
    </row>
    <row r="7757" spans="1:5" outlineLevel="2" x14ac:dyDescent="0.35">
      <c r="A7757" s="11">
        <v>43819</v>
      </c>
      <c r="B7757" t="s">
        <v>55</v>
      </c>
      <c r="C7757" s="5">
        <v>162.35</v>
      </c>
      <c r="D7757" s="25" t="str">
        <f t="shared" si="121"/>
        <v/>
      </c>
      <c r="E7757" t="s">
        <v>79</v>
      </c>
    </row>
    <row r="7758" spans="1:5" outlineLevel="2" x14ac:dyDescent="0.35">
      <c r="A7758" s="11">
        <v>43819</v>
      </c>
      <c r="B7758" t="s">
        <v>55</v>
      </c>
      <c r="C7758" s="5">
        <v>236.7</v>
      </c>
      <c r="D7758" s="25" t="str">
        <f t="shared" si="121"/>
        <v/>
      </c>
      <c r="E7758" t="s">
        <v>79</v>
      </c>
    </row>
    <row r="7759" spans="1:5" outlineLevel="2" x14ac:dyDescent="0.35">
      <c r="A7759" s="11">
        <v>43819</v>
      </c>
      <c r="B7759" t="s">
        <v>55</v>
      </c>
      <c r="C7759" s="5">
        <v>313.23</v>
      </c>
      <c r="D7759" s="25" t="str">
        <f t="shared" si="121"/>
        <v/>
      </c>
      <c r="E7759" t="s">
        <v>89</v>
      </c>
    </row>
    <row r="7760" spans="1:5" outlineLevel="2" x14ac:dyDescent="0.35">
      <c r="A7760" s="11">
        <v>43819</v>
      </c>
      <c r="B7760" t="s">
        <v>55</v>
      </c>
      <c r="C7760" s="5">
        <v>50.36</v>
      </c>
      <c r="D7760" s="25" t="str">
        <f t="shared" si="121"/>
        <v/>
      </c>
      <c r="E7760" t="s">
        <v>93</v>
      </c>
    </row>
    <row r="7761" spans="1:5" outlineLevel="2" x14ac:dyDescent="0.35">
      <c r="A7761" s="11">
        <v>43819</v>
      </c>
      <c r="B7761" t="s">
        <v>55</v>
      </c>
      <c r="C7761" s="5">
        <v>95.94</v>
      </c>
      <c r="D7761" s="25" t="str">
        <f t="shared" si="121"/>
        <v/>
      </c>
      <c r="E7761" t="s">
        <v>89</v>
      </c>
    </row>
    <row r="7762" spans="1:5" outlineLevel="2" x14ac:dyDescent="0.35">
      <c r="A7762" s="11">
        <v>43819</v>
      </c>
      <c r="B7762" t="s">
        <v>55</v>
      </c>
      <c r="C7762" s="5">
        <v>45.34</v>
      </c>
      <c r="D7762" s="25" t="str">
        <f t="shared" si="121"/>
        <v/>
      </c>
      <c r="E7762" t="s">
        <v>76</v>
      </c>
    </row>
    <row r="7763" spans="1:5" outlineLevel="2" x14ac:dyDescent="0.35">
      <c r="A7763" s="11">
        <v>43819</v>
      </c>
      <c r="B7763" t="s">
        <v>55</v>
      </c>
      <c r="C7763" s="5">
        <v>-2.41</v>
      </c>
      <c r="D7763" s="25" t="str">
        <f t="shared" si="121"/>
        <v/>
      </c>
      <c r="E7763" t="s">
        <v>79</v>
      </c>
    </row>
    <row r="7764" spans="1:5" outlineLevel="2" x14ac:dyDescent="0.35">
      <c r="A7764" s="11">
        <v>43819</v>
      </c>
      <c r="B7764" t="s">
        <v>55</v>
      </c>
      <c r="C7764" s="5">
        <v>163.24</v>
      </c>
      <c r="D7764" s="25" t="str">
        <f t="shared" si="121"/>
        <v/>
      </c>
      <c r="E7764" t="s">
        <v>79</v>
      </c>
    </row>
    <row r="7765" spans="1:5" outlineLevel="1" x14ac:dyDescent="0.35">
      <c r="A7765" s="24">
        <f>A7764</f>
        <v>43819</v>
      </c>
      <c r="B7765" s="24" t="str">
        <f>B7764</f>
        <v>COSTCO WHOLESALE CORPORATION</v>
      </c>
      <c r="C7765" s="25">
        <f>SUBTOTAL(9,C7720:C7764)</f>
        <v>4953.2999999999993</v>
      </c>
      <c r="D7765" s="25" t="str">
        <f t="shared" si="121"/>
        <v>TOTAL</v>
      </c>
    </row>
    <row r="7766" spans="1:5" outlineLevel="2" x14ac:dyDescent="0.35">
      <c r="A7766" s="11">
        <v>43819</v>
      </c>
      <c r="B7766" t="s">
        <v>1614</v>
      </c>
      <c r="C7766" s="5">
        <v>415.11</v>
      </c>
      <c r="D7766" s="25" t="str">
        <f t="shared" ref="D7766:D7829" si="122">IF(E7766="","TOTAL","")</f>
        <v/>
      </c>
      <c r="E7766" t="s">
        <v>79</v>
      </c>
    </row>
    <row r="7767" spans="1:5" outlineLevel="1" x14ac:dyDescent="0.35">
      <c r="A7767" s="24">
        <f>A7766</f>
        <v>43819</v>
      </c>
      <c r="B7767" s="24" t="str">
        <f>B7766</f>
        <v>CREATIVE AWARDS &amp; TROPHIES</v>
      </c>
      <c r="C7767" s="25">
        <f>SUBTOTAL(9,C7766:C7766)</f>
        <v>415.11</v>
      </c>
      <c r="D7767" s="25" t="str">
        <f t="shared" si="122"/>
        <v>TOTAL</v>
      </c>
    </row>
    <row r="7768" spans="1:5" outlineLevel="2" x14ac:dyDescent="0.35">
      <c r="A7768" s="11">
        <v>43819</v>
      </c>
      <c r="B7768" t="s">
        <v>1615</v>
      </c>
      <c r="C7768" s="5">
        <v>210</v>
      </c>
      <c r="D7768" s="25" t="str">
        <f t="shared" si="122"/>
        <v/>
      </c>
      <c r="E7768" t="s">
        <v>77</v>
      </c>
    </row>
    <row r="7769" spans="1:5" outlineLevel="1" x14ac:dyDescent="0.35">
      <c r="A7769" s="24">
        <f>A7768</f>
        <v>43819</v>
      </c>
      <c r="B7769" s="24" t="str">
        <f>B7768</f>
        <v>COLLIN CRESSON</v>
      </c>
      <c r="C7769" s="25">
        <f>SUBTOTAL(9,C7768:C7768)</f>
        <v>210</v>
      </c>
      <c r="D7769" s="25" t="str">
        <f t="shared" si="122"/>
        <v>TOTAL</v>
      </c>
    </row>
    <row r="7770" spans="1:5" outlineLevel="2" x14ac:dyDescent="0.35">
      <c r="A7770" s="11">
        <v>43819</v>
      </c>
      <c r="B7770" t="s">
        <v>1616</v>
      </c>
      <c r="C7770" s="5">
        <v>310</v>
      </c>
      <c r="D7770" s="25" t="str">
        <f t="shared" si="122"/>
        <v/>
      </c>
      <c r="E7770" t="s">
        <v>77</v>
      </c>
    </row>
    <row r="7771" spans="1:5" outlineLevel="1" x14ac:dyDescent="0.35">
      <c r="A7771" s="24">
        <f>A7770</f>
        <v>43819</v>
      </c>
      <c r="B7771" s="24" t="str">
        <f>B7770</f>
        <v>KARA CROSSETT</v>
      </c>
      <c r="C7771" s="25">
        <f>SUBTOTAL(9,C7770:C7770)</f>
        <v>310</v>
      </c>
      <c r="D7771" s="25" t="str">
        <f t="shared" si="122"/>
        <v>TOTAL</v>
      </c>
    </row>
    <row r="7772" spans="1:5" outlineLevel="2" x14ac:dyDescent="0.35">
      <c r="A7772" s="11">
        <v>43819</v>
      </c>
      <c r="B7772" t="s">
        <v>234</v>
      </c>
      <c r="C7772" s="5">
        <v>43.33</v>
      </c>
      <c r="D7772" s="25" t="str">
        <f t="shared" si="122"/>
        <v/>
      </c>
      <c r="E7772" t="s">
        <v>89</v>
      </c>
    </row>
    <row r="7773" spans="1:5" outlineLevel="2" x14ac:dyDescent="0.35">
      <c r="A7773" s="11">
        <v>43819</v>
      </c>
      <c r="B7773" t="s">
        <v>234</v>
      </c>
      <c r="C7773" s="5">
        <v>21.67</v>
      </c>
      <c r="D7773" s="25" t="str">
        <f t="shared" si="122"/>
        <v/>
      </c>
      <c r="E7773" t="s">
        <v>89</v>
      </c>
    </row>
    <row r="7774" spans="1:5" outlineLevel="1" x14ac:dyDescent="0.35">
      <c r="A7774" s="24">
        <f>A7773</f>
        <v>43819</v>
      </c>
      <c r="B7774" s="24" t="str">
        <f>B7773</f>
        <v>CUSTOM AWARDS &amp; ENGRAVING</v>
      </c>
      <c r="C7774" s="25">
        <f>SUBTOTAL(9,C7772:C7773)</f>
        <v>65</v>
      </c>
      <c r="D7774" s="25" t="str">
        <f t="shared" si="122"/>
        <v>TOTAL</v>
      </c>
    </row>
    <row r="7775" spans="1:5" outlineLevel="2" x14ac:dyDescent="0.35">
      <c r="A7775" s="11">
        <v>43819</v>
      </c>
      <c r="B7775" t="s">
        <v>298</v>
      </c>
      <c r="C7775" s="5">
        <v>168</v>
      </c>
      <c r="D7775" s="25" t="str">
        <f t="shared" si="122"/>
        <v/>
      </c>
      <c r="E7775" t="s">
        <v>89</v>
      </c>
    </row>
    <row r="7776" spans="1:5" outlineLevel="2" x14ac:dyDescent="0.35">
      <c r="A7776" s="11">
        <v>43819</v>
      </c>
      <c r="B7776" t="s">
        <v>298</v>
      </c>
      <c r="C7776" s="5">
        <v>196.89</v>
      </c>
      <c r="D7776" s="25" t="str">
        <f t="shared" si="122"/>
        <v/>
      </c>
      <c r="E7776" t="s">
        <v>79</v>
      </c>
    </row>
    <row r="7777" spans="1:5" outlineLevel="2" x14ac:dyDescent="0.35">
      <c r="A7777" s="11">
        <v>43819</v>
      </c>
      <c r="B7777" t="s">
        <v>298</v>
      </c>
      <c r="C7777" s="5">
        <v>268.81</v>
      </c>
      <c r="D7777" s="25" t="str">
        <f t="shared" si="122"/>
        <v/>
      </c>
      <c r="E7777" t="s">
        <v>79</v>
      </c>
    </row>
    <row r="7778" spans="1:5" outlineLevel="2" x14ac:dyDescent="0.35">
      <c r="A7778" s="11">
        <v>43819</v>
      </c>
      <c r="B7778" t="s">
        <v>298</v>
      </c>
      <c r="C7778" s="5">
        <v>1028.81</v>
      </c>
      <c r="D7778" s="25" t="str">
        <f t="shared" si="122"/>
        <v/>
      </c>
      <c r="E7778" t="s">
        <v>79</v>
      </c>
    </row>
    <row r="7779" spans="1:5" outlineLevel="2" x14ac:dyDescent="0.35">
      <c r="A7779" s="11">
        <v>43819</v>
      </c>
      <c r="B7779" t="s">
        <v>298</v>
      </c>
      <c r="C7779" s="5">
        <v>5802</v>
      </c>
      <c r="D7779" s="25" t="str">
        <f t="shared" si="122"/>
        <v/>
      </c>
      <c r="E7779" t="s">
        <v>79</v>
      </c>
    </row>
    <row r="7780" spans="1:5" outlineLevel="1" x14ac:dyDescent="0.35">
      <c r="A7780" s="24">
        <f>A7779</f>
        <v>43819</v>
      </c>
      <c r="B7780" s="24" t="str">
        <f>B7779</f>
        <v>CUSTOM IMPRINT AMERICA</v>
      </c>
      <c r="C7780" s="25">
        <f>SUBTOTAL(9,C7775:C7779)</f>
        <v>7464.51</v>
      </c>
      <c r="D7780" s="25" t="str">
        <f t="shared" si="122"/>
        <v>TOTAL</v>
      </c>
    </row>
    <row r="7781" spans="1:5" outlineLevel="2" x14ac:dyDescent="0.35">
      <c r="A7781" s="11">
        <v>43819</v>
      </c>
      <c r="B7781" t="s">
        <v>242</v>
      </c>
      <c r="C7781" s="5">
        <v>15935</v>
      </c>
      <c r="D7781" s="25" t="str">
        <f t="shared" si="122"/>
        <v/>
      </c>
      <c r="E7781" t="s">
        <v>484</v>
      </c>
    </row>
    <row r="7782" spans="1:5" outlineLevel="1" x14ac:dyDescent="0.35">
      <c r="A7782" s="24">
        <f>A7781</f>
        <v>43819</v>
      </c>
      <c r="B7782" s="24" t="str">
        <f>B7781</f>
        <v>CYPHER SECURITY LLC</v>
      </c>
      <c r="C7782" s="25">
        <f>SUBTOTAL(9,C7781:C7781)</f>
        <v>15935</v>
      </c>
      <c r="D7782" s="25" t="str">
        <f t="shared" si="122"/>
        <v>TOTAL</v>
      </c>
    </row>
    <row r="7783" spans="1:5" outlineLevel="2" x14ac:dyDescent="0.35">
      <c r="A7783" s="11">
        <v>43819</v>
      </c>
      <c r="B7783" t="s">
        <v>1617</v>
      </c>
      <c r="C7783" s="5">
        <v>50</v>
      </c>
      <c r="D7783" s="25" t="str">
        <f t="shared" si="122"/>
        <v/>
      </c>
      <c r="E7783" t="s">
        <v>99</v>
      </c>
    </row>
    <row r="7784" spans="1:5" outlineLevel="1" x14ac:dyDescent="0.35">
      <c r="A7784" s="24">
        <f>A7783</f>
        <v>43819</v>
      </c>
      <c r="B7784" s="24" t="str">
        <f>B7783</f>
        <v>CYPRESS FALLS HIGH SCHOOL</v>
      </c>
      <c r="C7784" s="25">
        <f>SUBTOTAL(9,C7783:C7783)</f>
        <v>50</v>
      </c>
      <c r="D7784" s="25" t="str">
        <f t="shared" si="122"/>
        <v>TOTAL</v>
      </c>
    </row>
    <row r="7785" spans="1:5" outlineLevel="2" x14ac:dyDescent="0.35">
      <c r="A7785" s="11">
        <v>43819</v>
      </c>
      <c r="B7785" t="s">
        <v>1617</v>
      </c>
      <c r="C7785" s="5">
        <v>50</v>
      </c>
      <c r="D7785" s="25" t="str">
        <f t="shared" si="122"/>
        <v/>
      </c>
      <c r="E7785" t="s">
        <v>99</v>
      </c>
    </row>
    <row r="7786" spans="1:5" outlineLevel="1" x14ac:dyDescent="0.35">
      <c r="A7786" s="24">
        <f>A7785</f>
        <v>43819</v>
      </c>
      <c r="B7786" s="24" t="str">
        <f>B7785</f>
        <v>CYPRESS FALLS HIGH SCHOOL</v>
      </c>
      <c r="C7786" s="25">
        <f>SUBTOTAL(9,C7785:C7785)</f>
        <v>50</v>
      </c>
      <c r="D7786" s="25" t="str">
        <f t="shared" si="122"/>
        <v>TOTAL</v>
      </c>
    </row>
    <row r="7787" spans="1:5" outlineLevel="2" x14ac:dyDescent="0.35">
      <c r="A7787" s="11">
        <v>43819</v>
      </c>
      <c r="B7787" t="s">
        <v>1617</v>
      </c>
      <c r="C7787" s="5">
        <v>50</v>
      </c>
      <c r="D7787" s="25" t="str">
        <f t="shared" si="122"/>
        <v/>
      </c>
      <c r="E7787" t="s">
        <v>99</v>
      </c>
    </row>
    <row r="7788" spans="1:5" outlineLevel="1" x14ac:dyDescent="0.35">
      <c r="A7788" s="24">
        <f>A7787</f>
        <v>43819</v>
      </c>
      <c r="B7788" s="24" t="str">
        <f>B7787</f>
        <v>CYPRESS FALLS HIGH SCHOOL</v>
      </c>
      <c r="C7788" s="25">
        <f>SUBTOTAL(9,C7787:C7787)</f>
        <v>50</v>
      </c>
      <c r="D7788" s="25" t="str">
        <f t="shared" si="122"/>
        <v>TOTAL</v>
      </c>
    </row>
    <row r="7789" spans="1:5" outlineLevel="2" x14ac:dyDescent="0.35">
      <c r="A7789" s="11">
        <v>43819</v>
      </c>
      <c r="B7789" t="s">
        <v>1617</v>
      </c>
      <c r="C7789" s="5">
        <v>150</v>
      </c>
      <c r="D7789" s="25" t="str">
        <f t="shared" si="122"/>
        <v/>
      </c>
      <c r="E7789" t="s">
        <v>79</v>
      </c>
    </row>
    <row r="7790" spans="1:5" outlineLevel="1" x14ac:dyDescent="0.35">
      <c r="A7790" s="24">
        <f>A7789</f>
        <v>43819</v>
      </c>
      <c r="B7790" s="24" t="str">
        <f>B7789</f>
        <v>CYPRESS FALLS HIGH SCHOOL</v>
      </c>
      <c r="C7790" s="25">
        <f>SUBTOTAL(9,C7789:C7789)</f>
        <v>150</v>
      </c>
      <c r="D7790" s="25" t="str">
        <f t="shared" si="122"/>
        <v>TOTAL</v>
      </c>
    </row>
    <row r="7791" spans="1:5" outlineLevel="2" x14ac:dyDescent="0.35">
      <c r="A7791" s="11">
        <v>43819</v>
      </c>
      <c r="B7791" t="s">
        <v>1618</v>
      </c>
      <c r="C7791" s="5">
        <v>250</v>
      </c>
      <c r="D7791" s="25" t="str">
        <f t="shared" si="122"/>
        <v/>
      </c>
      <c r="E7791" t="s">
        <v>99</v>
      </c>
    </row>
    <row r="7792" spans="1:5" outlineLevel="1" x14ac:dyDescent="0.35">
      <c r="A7792" s="24">
        <f>A7791</f>
        <v>43819</v>
      </c>
      <c r="B7792" s="24" t="str">
        <f>B7791</f>
        <v>LANGHAM CREEK ATHLETIC BOOSTER CLUB</v>
      </c>
      <c r="C7792" s="25">
        <f>SUBTOTAL(9,C7791:C7791)</f>
        <v>250</v>
      </c>
      <c r="D7792" s="25" t="str">
        <f t="shared" si="122"/>
        <v>TOTAL</v>
      </c>
    </row>
    <row r="7793" spans="1:5" outlineLevel="2" x14ac:dyDescent="0.35">
      <c r="A7793" s="11">
        <v>43819</v>
      </c>
      <c r="B7793" t="s">
        <v>1263</v>
      </c>
      <c r="C7793" s="5">
        <v>120</v>
      </c>
      <c r="D7793" s="25" t="str">
        <f t="shared" si="122"/>
        <v/>
      </c>
      <c r="E7793" t="s">
        <v>77</v>
      </c>
    </row>
    <row r="7794" spans="1:5" outlineLevel="1" x14ac:dyDescent="0.35">
      <c r="A7794" s="24">
        <f>A7793</f>
        <v>43819</v>
      </c>
      <c r="B7794" s="24" t="str">
        <f>B7793</f>
        <v>KEVIN D'AGOSTINO</v>
      </c>
      <c r="C7794" s="25">
        <f>SUBTOTAL(9,C7793:C7793)</f>
        <v>120</v>
      </c>
      <c r="D7794" s="25" t="str">
        <f t="shared" si="122"/>
        <v>TOTAL</v>
      </c>
    </row>
    <row r="7795" spans="1:5" outlineLevel="2" x14ac:dyDescent="0.35">
      <c r="A7795" s="11">
        <v>43819</v>
      </c>
      <c r="B7795" t="s">
        <v>1619</v>
      </c>
      <c r="C7795" s="5">
        <v>35.68</v>
      </c>
      <c r="D7795" s="25" t="str">
        <f t="shared" si="122"/>
        <v/>
      </c>
      <c r="E7795" t="s">
        <v>81</v>
      </c>
    </row>
    <row r="7796" spans="1:5" outlineLevel="2" x14ac:dyDescent="0.35">
      <c r="A7796" s="11">
        <v>43819</v>
      </c>
      <c r="B7796" t="s">
        <v>1619</v>
      </c>
      <c r="C7796" s="5">
        <v>40.25</v>
      </c>
      <c r="D7796" s="25" t="str">
        <f t="shared" si="122"/>
        <v/>
      </c>
      <c r="E7796" t="s">
        <v>81</v>
      </c>
    </row>
    <row r="7797" spans="1:5" outlineLevel="1" x14ac:dyDescent="0.35">
      <c r="A7797" s="24">
        <f>A7796</f>
        <v>43819</v>
      </c>
      <c r="B7797" s="24" t="str">
        <f>B7796</f>
        <v>DALTILE</v>
      </c>
      <c r="C7797" s="25">
        <f>SUBTOTAL(9,C7795:C7796)</f>
        <v>75.930000000000007</v>
      </c>
      <c r="D7797" s="25" t="str">
        <f t="shared" si="122"/>
        <v>TOTAL</v>
      </c>
    </row>
    <row r="7798" spans="1:5" outlineLevel="2" x14ac:dyDescent="0.35">
      <c r="A7798" s="11">
        <v>43819</v>
      </c>
      <c r="B7798" t="s">
        <v>933</v>
      </c>
      <c r="C7798" s="5">
        <v>310</v>
      </c>
      <c r="D7798" s="25" t="str">
        <f t="shared" si="122"/>
        <v/>
      </c>
      <c r="E7798" t="s">
        <v>77</v>
      </c>
    </row>
    <row r="7799" spans="1:5" outlineLevel="1" x14ac:dyDescent="0.35">
      <c r="A7799" s="24">
        <f>A7798</f>
        <v>43819</v>
      </c>
      <c r="B7799" s="24" t="str">
        <f>B7798</f>
        <v>JAMES DANIEL</v>
      </c>
      <c r="C7799" s="25">
        <f>SUBTOTAL(9,C7798:C7798)</f>
        <v>310</v>
      </c>
      <c r="D7799" s="25" t="str">
        <f t="shared" si="122"/>
        <v>TOTAL</v>
      </c>
    </row>
    <row r="7800" spans="1:5" outlineLevel="2" x14ac:dyDescent="0.35">
      <c r="A7800" s="11">
        <v>43819</v>
      </c>
      <c r="B7800" t="s">
        <v>287</v>
      </c>
      <c r="C7800" s="5">
        <v>3700</v>
      </c>
      <c r="D7800" s="25" t="str">
        <f t="shared" si="122"/>
        <v/>
      </c>
      <c r="E7800" t="s">
        <v>92</v>
      </c>
    </row>
    <row r="7801" spans="1:5" outlineLevel="2" x14ac:dyDescent="0.35">
      <c r="A7801" s="11">
        <v>43819</v>
      </c>
      <c r="B7801" t="s">
        <v>287</v>
      </c>
      <c r="C7801" s="5">
        <v>174.84</v>
      </c>
      <c r="D7801" s="25" t="str">
        <f t="shared" si="122"/>
        <v/>
      </c>
      <c r="E7801" t="s">
        <v>79</v>
      </c>
    </row>
    <row r="7802" spans="1:5" outlineLevel="2" x14ac:dyDescent="0.35">
      <c r="A7802" s="11">
        <v>43819</v>
      </c>
      <c r="B7802" t="s">
        <v>287</v>
      </c>
      <c r="C7802" s="5">
        <v>93.6</v>
      </c>
      <c r="D7802" s="25" t="str">
        <f t="shared" si="122"/>
        <v/>
      </c>
      <c r="E7802" t="s">
        <v>85</v>
      </c>
    </row>
    <row r="7803" spans="1:5" outlineLevel="1" x14ac:dyDescent="0.35">
      <c r="A7803" s="24">
        <f>A7802</f>
        <v>43819</v>
      </c>
      <c r="B7803" s="24" t="str">
        <f>B7802</f>
        <v>DATA PROJECTIONS INC</v>
      </c>
      <c r="C7803" s="25">
        <f>SUBTOTAL(9,C7800:C7802)</f>
        <v>3968.44</v>
      </c>
      <c r="D7803" s="25" t="str">
        <f t="shared" si="122"/>
        <v>TOTAL</v>
      </c>
    </row>
    <row r="7804" spans="1:5" outlineLevel="2" x14ac:dyDescent="0.35">
      <c r="A7804" s="11">
        <v>43819</v>
      </c>
      <c r="B7804" t="s">
        <v>352</v>
      </c>
      <c r="C7804" s="5">
        <v>125</v>
      </c>
      <c r="D7804" s="25" t="str">
        <f t="shared" si="122"/>
        <v/>
      </c>
      <c r="E7804" t="s">
        <v>77</v>
      </c>
    </row>
    <row r="7805" spans="1:5" outlineLevel="1" x14ac:dyDescent="0.35">
      <c r="A7805" s="24">
        <f>A7804</f>
        <v>43819</v>
      </c>
      <c r="B7805" s="24" t="str">
        <f>B7804</f>
        <v>PHILLIP B DAUTRICH JR</v>
      </c>
      <c r="C7805" s="25">
        <f>SUBTOTAL(9,C7804:C7804)</f>
        <v>125</v>
      </c>
      <c r="D7805" s="25" t="str">
        <f t="shared" si="122"/>
        <v>TOTAL</v>
      </c>
    </row>
    <row r="7806" spans="1:5" outlineLevel="2" x14ac:dyDescent="0.35">
      <c r="A7806" s="11">
        <v>43819</v>
      </c>
      <c r="B7806" t="s">
        <v>934</v>
      </c>
      <c r="C7806" s="5">
        <v>135</v>
      </c>
      <c r="D7806" s="25" t="str">
        <f t="shared" si="122"/>
        <v/>
      </c>
      <c r="E7806" t="s">
        <v>77</v>
      </c>
    </row>
    <row r="7807" spans="1:5" outlineLevel="1" x14ac:dyDescent="0.35">
      <c r="A7807" s="24">
        <f>A7806</f>
        <v>43819</v>
      </c>
      <c r="B7807" s="24" t="str">
        <f>B7806</f>
        <v>LAJAI ETTIENNE DAVIS</v>
      </c>
      <c r="C7807" s="25">
        <f>SUBTOTAL(9,C7806:C7806)</f>
        <v>135</v>
      </c>
      <c r="D7807" s="25" t="str">
        <f t="shared" si="122"/>
        <v>TOTAL</v>
      </c>
    </row>
    <row r="7808" spans="1:5" outlineLevel="2" x14ac:dyDescent="0.35">
      <c r="A7808" s="11">
        <v>43819</v>
      </c>
      <c r="B7808" t="s">
        <v>1620</v>
      </c>
      <c r="C7808" s="5">
        <v>310</v>
      </c>
      <c r="D7808" s="25" t="str">
        <f t="shared" si="122"/>
        <v/>
      </c>
      <c r="E7808" t="s">
        <v>77</v>
      </c>
    </row>
    <row r="7809" spans="1:5" outlineLevel="1" x14ac:dyDescent="0.35">
      <c r="A7809" s="24">
        <f>A7808</f>
        <v>43819</v>
      </c>
      <c r="B7809" s="24" t="str">
        <f>B7808</f>
        <v>FELICIA DAVISON</v>
      </c>
      <c r="C7809" s="25">
        <f>SUBTOTAL(9,C7808:C7808)</f>
        <v>310</v>
      </c>
      <c r="D7809" s="25" t="str">
        <f t="shared" si="122"/>
        <v>TOTAL</v>
      </c>
    </row>
    <row r="7810" spans="1:5" outlineLevel="2" x14ac:dyDescent="0.35">
      <c r="A7810" s="11">
        <v>43819</v>
      </c>
      <c r="B7810" t="s">
        <v>935</v>
      </c>
      <c r="C7810" s="5">
        <v>6314</v>
      </c>
      <c r="D7810" s="25" t="str">
        <f t="shared" si="122"/>
        <v/>
      </c>
      <c r="E7810" t="s">
        <v>485</v>
      </c>
    </row>
    <row r="7811" spans="1:5" outlineLevel="1" x14ac:dyDescent="0.35">
      <c r="A7811" s="24">
        <f>A7810</f>
        <v>43819</v>
      </c>
      <c r="B7811" s="24" t="str">
        <f>B7810</f>
        <v>DAXWELL</v>
      </c>
      <c r="C7811" s="25">
        <f>SUBTOTAL(9,C7810:C7810)</f>
        <v>6314</v>
      </c>
      <c r="D7811" s="25" t="str">
        <f t="shared" si="122"/>
        <v>TOTAL</v>
      </c>
    </row>
    <row r="7812" spans="1:5" outlineLevel="2" x14ac:dyDescent="0.35">
      <c r="A7812" s="11">
        <v>43819</v>
      </c>
      <c r="B7812" t="s">
        <v>938</v>
      </c>
      <c r="C7812" s="5">
        <v>391</v>
      </c>
      <c r="D7812" s="25" t="str">
        <f t="shared" si="122"/>
        <v/>
      </c>
      <c r="E7812" t="s">
        <v>183</v>
      </c>
    </row>
    <row r="7813" spans="1:5" outlineLevel="1" x14ac:dyDescent="0.35">
      <c r="A7813" s="24">
        <f>A7812</f>
        <v>43819</v>
      </c>
      <c r="B7813" s="24" t="str">
        <f>B7812</f>
        <v>DEANNA C JUMP INC</v>
      </c>
      <c r="C7813" s="25">
        <f>SUBTOTAL(9,C7812:C7812)</f>
        <v>391</v>
      </c>
      <c r="D7813" s="25" t="str">
        <f t="shared" si="122"/>
        <v>TOTAL</v>
      </c>
    </row>
    <row r="7814" spans="1:5" outlineLevel="2" x14ac:dyDescent="0.35">
      <c r="A7814" s="11">
        <v>43819</v>
      </c>
      <c r="B7814" t="s">
        <v>938</v>
      </c>
      <c r="C7814" s="5">
        <v>391</v>
      </c>
      <c r="D7814" s="25" t="str">
        <f t="shared" si="122"/>
        <v/>
      </c>
      <c r="E7814" t="s">
        <v>183</v>
      </c>
    </row>
    <row r="7815" spans="1:5" outlineLevel="1" x14ac:dyDescent="0.35">
      <c r="A7815" s="24">
        <f>A7814</f>
        <v>43819</v>
      </c>
      <c r="B7815" s="24" t="str">
        <f>B7814</f>
        <v>DEANNA C JUMP INC</v>
      </c>
      <c r="C7815" s="25">
        <f>SUBTOTAL(9,C7814:C7814)</f>
        <v>391</v>
      </c>
      <c r="D7815" s="25" t="str">
        <f t="shared" si="122"/>
        <v>TOTAL</v>
      </c>
    </row>
    <row r="7816" spans="1:5" outlineLevel="2" x14ac:dyDescent="0.35">
      <c r="A7816" s="11">
        <v>43819</v>
      </c>
      <c r="B7816" t="s">
        <v>938</v>
      </c>
      <c r="C7816" s="5">
        <v>391</v>
      </c>
      <c r="D7816" s="25" t="str">
        <f t="shared" si="122"/>
        <v/>
      </c>
      <c r="E7816" t="s">
        <v>183</v>
      </c>
    </row>
    <row r="7817" spans="1:5" outlineLevel="1" x14ac:dyDescent="0.35">
      <c r="A7817" s="24">
        <f>A7816</f>
        <v>43819</v>
      </c>
      <c r="B7817" s="24" t="str">
        <f>B7816</f>
        <v>DEANNA C JUMP INC</v>
      </c>
      <c r="C7817" s="25">
        <f>SUBTOTAL(9,C7816:C7816)</f>
        <v>391</v>
      </c>
      <c r="D7817" s="25" t="str">
        <f t="shared" si="122"/>
        <v>TOTAL</v>
      </c>
    </row>
    <row r="7818" spans="1:5" outlineLevel="2" x14ac:dyDescent="0.35">
      <c r="A7818" s="11">
        <v>43819</v>
      </c>
      <c r="B7818" t="s">
        <v>938</v>
      </c>
      <c r="C7818" s="5">
        <v>391</v>
      </c>
      <c r="D7818" s="25" t="str">
        <f t="shared" si="122"/>
        <v/>
      </c>
      <c r="E7818" t="s">
        <v>183</v>
      </c>
    </row>
    <row r="7819" spans="1:5" outlineLevel="1" x14ac:dyDescent="0.35">
      <c r="A7819" s="24">
        <f>A7818</f>
        <v>43819</v>
      </c>
      <c r="B7819" s="24" t="str">
        <f>B7818</f>
        <v>DEANNA C JUMP INC</v>
      </c>
      <c r="C7819" s="25">
        <f>SUBTOTAL(9,C7818:C7818)</f>
        <v>391</v>
      </c>
      <c r="D7819" s="25" t="str">
        <f t="shared" si="122"/>
        <v>TOTAL</v>
      </c>
    </row>
    <row r="7820" spans="1:5" outlineLevel="2" x14ac:dyDescent="0.35">
      <c r="A7820" s="11">
        <v>43819</v>
      </c>
      <c r="B7820" t="s">
        <v>939</v>
      </c>
      <c r="C7820" s="5">
        <v>6698.19</v>
      </c>
      <c r="D7820" s="25" t="str">
        <f t="shared" si="122"/>
        <v/>
      </c>
      <c r="E7820" t="s">
        <v>79</v>
      </c>
    </row>
    <row r="7821" spans="1:5" outlineLevel="1" x14ac:dyDescent="0.35">
      <c r="A7821" s="24">
        <f>A7820</f>
        <v>43819</v>
      </c>
      <c r="B7821" s="24" t="str">
        <f>B7820</f>
        <v>DECKER INC</v>
      </c>
      <c r="C7821" s="25">
        <f>SUBTOTAL(9,C7820:C7820)</f>
        <v>6698.19</v>
      </c>
      <c r="D7821" s="25" t="str">
        <f t="shared" si="122"/>
        <v>TOTAL</v>
      </c>
    </row>
    <row r="7822" spans="1:5" outlineLevel="2" x14ac:dyDescent="0.35">
      <c r="A7822" s="11">
        <v>43819</v>
      </c>
      <c r="B7822" t="s">
        <v>684</v>
      </c>
      <c r="C7822" s="5">
        <v>103.85</v>
      </c>
      <c r="D7822" s="25" t="str">
        <f t="shared" si="122"/>
        <v/>
      </c>
      <c r="E7822" t="s">
        <v>100</v>
      </c>
    </row>
    <row r="7823" spans="1:5" outlineLevel="1" x14ac:dyDescent="0.35">
      <c r="A7823" s="24">
        <f>A7822</f>
        <v>43819</v>
      </c>
      <c r="B7823" s="24" t="str">
        <f>B7822</f>
        <v>LABORATORY SERVICES</v>
      </c>
      <c r="C7823" s="25">
        <f>SUBTOTAL(9,C7822:C7822)</f>
        <v>103.85</v>
      </c>
      <c r="D7823" s="25" t="str">
        <f t="shared" si="122"/>
        <v>TOTAL</v>
      </c>
    </row>
    <row r="7824" spans="1:5" outlineLevel="2" x14ac:dyDescent="0.35">
      <c r="A7824" s="11">
        <v>43819</v>
      </c>
      <c r="B7824" t="s">
        <v>940</v>
      </c>
      <c r="C7824" s="5">
        <v>1150</v>
      </c>
      <c r="D7824" s="25" t="str">
        <f t="shared" si="122"/>
        <v/>
      </c>
      <c r="E7824" t="s">
        <v>79</v>
      </c>
    </row>
    <row r="7825" spans="1:5" outlineLevel="1" x14ac:dyDescent="0.35">
      <c r="A7825" s="24">
        <f>A7824</f>
        <v>43819</v>
      </c>
      <c r="B7825" s="24" t="str">
        <f>B7824</f>
        <v>DESIGN A TEE OF FORTBEND</v>
      </c>
      <c r="C7825" s="25">
        <f>SUBTOTAL(9,C7824:C7824)</f>
        <v>1150</v>
      </c>
      <c r="D7825" s="25" t="str">
        <f t="shared" si="122"/>
        <v>TOTAL</v>
      </c>
    </row>
    <row r="7826" spans="1:5" outlineLevel="2" x14ac:dyDescent="0.35">
      <c r="A7826" s="11">
        <v>43819</v>
      </c>
      <c r="B7826" t="s">
        <v>565</v>
      </c>
      <c r="C7826" s="5">
        <v>1500</v>
      </c>
      <c r="D7826" s="25" t="str">
        <f t="shared" si="122"/>
        <v/>
      </c>
      <c r="E7826" t="s">
        <v>77</v>
      </c>
    </row>
    <row r="7827" spans="1:5" outlineLevel="1" x14ac:dyDescent="0.35">
      <c r="A7827" s="24">
        <f>A7826</f>
        <v>43819</v>
      </c>
      <c r="B7827" s="24" t="str">
        <f>B7826</f>
        <v>PETERSON LEARNING LLC</v>
      </c>
      <c r="C7827" s="25">
        <f>SUBTOTAL(9,C7826:C7826)</f>
        <v>1500</v>
      </c>
      <c r="D7827" s="25" t="str">
        <f t="shared" si="122"/>
        <v>TOTAL</v>
      </c>
    </row>
    <row r="7828" spans="1:5" outlineLevel="2" x14ac:dyDescent="0.35">
      <c r="A7828" s="11">
        <v>43819</v>
      </c>
      <c r="B7828" t="s">
        <v>735</v>
      </c>
      <c r="C7828" s="5">
        <v>125</v>
      </c>
      <c r="D7828" s="25" t="str">
        <f t="shared" si="122"/>
        <v/>
      </c>
      <c r="E7828" t="s">
        <v>77</v>
      </c>
    </row>
    <row r="7829" spans="1:5" outlineLevel="1" x14ac:dyDescent="0.35">
      <c r="A7829" s="24">
        <f>A7828</f>
        <v>43819</v>
      </c>
      <c r="B7829" s="24" t="str">
        <f>B7828</f>
        <v>PAUL DIAZ</v>
      </c>
      <c r="C7829" s="25">
        <f>SUBTOTAL(9,C7828:C7828)</f>
        <v>125</v>
      </c>
      <c r="D7829" s="25" t="str">
        <f t="shared" si="122"/>
        <v>TOTAL</v>
      </c>
    </row>
    <row r="7830" spans="1:5" outlineLevel="2" x14ac:dyDescent="0.35">
      <c r="A7830" s="11">
        <v>43819</v>
      </c>
      <c r="B7830" t="s">
        <v>495</v>
      </c>
      <c r="C7830" s="5">
        <v>85</v>
      </c>
      <c r="D7830" s="25" t="str">
        <f t="shared" ref="D7830:D7893" si="123">IF(E7830="","TOTAL","")</f>
        <v/>
      </c>
      <c r="E7830" t="s">
        <v>77</v>
      </c>
    </row>
    <row r="7831" spans="1:5" outlineLevel="1" x14ac:dyDescent="0.35">
      <c r="A7831" s="24">
        <f>A7830</f>
        <v>43819</v>
      </c>
      <c r="B7831" s="24" t="str">
        <f>B7830</f>
        <v>DERRICK DICKERSON</v>
      </c>
      <c r="C7831" s="25">
        <f>SUBTOTAL(9,C7830:C7830)</f>
        <v>85</v>
      </c>
      <c r="D7831" s="25" t="str">
        <f t="shared" si="123"/>
        <v>TOTAL</v>
      </c>
    </row>
    <row r="7832" spans="1:5" outlineLevel="2" x14ac:dyDescent="0.35">
      <c r="A7832" s="11">
        <v>43819</v>
      </c>
      <c r="B7832" t="s">
        <v>367</v>
      </c>
      <c r="C7832" s="5">
        <v>3100.8</v>
      </c>
      <c r="D7832" s="25" t="str">
        <f t="shared" si="123"/>
        <v/>
      </c>
      <c r="E7832" t="s">
        <v>78</v>
      </c>
    </row>
    <row r="7833" spans="1:5" outlineLevel="1" x14ac:dyDescent="0.35">
      <c r="A7833" s="24">
        <f>A7832</f>
        <v>43819</v>
      </c>
      <c r="B7833" s="24" t="str">
        <f>B7832</f>
        <v>DIPPIN DOTS ICE CREAM</v>
      </c>
      <c r="C7833" s="25">
        <f>SUBTOTAL(9,C7832:C7832)</f>
        <v>3100.8</v>
      </c>
      <c r="D7833" s="25" t="str">
        <f t="shared" si="123"/>
        <v>TOTAL</v>
      </c>
    </row>
    <row r="7834" spans="1:5" outlineLevel="2" x14ac:dyDescent="0.35">
      <c r="A7834" s="11">
        <v>43819</v>
      </c>
      <c r="B7834" t="s">
        <v>255</v>
      </c>
      <c r="C7834" s="5">
        <v>1120059.54</v>
      </c>
      <c r="D7834" s="25" t="str">
        <f t="shared" si="123"/>
        <v/>
      </c>
      <c r="E7834" t="s">
        <v>182</v>
      </c>
    </row>
    <row r="7835" spans="1:5" outlineLevel="1" x14ac:dyDescent="0.35">
      <c r="A7835" s="24">
        <f>A7834</f>
        <v>43819</v>
      </c>
      <c r="B7835" s="24" t="str">
        <f>B7834</f>
        <v>DIRECT ENERGY BUSINESS</v>
      </c>
      <c r="C7835" s="25">
        <f>SUBTOTAL(9,C7834:C7834)</f>
        <v>1120059.54</v>
      </c>
      <c r="D7835" s="25" t="str">
        <f t="shared" si="123"/>
        <v>TOTAL</v>
      </c>
    </row>
    <row r="7836" spans="1:5" outlineLevel="2" x14ac:dyDescent="0.35">
      <c r="A7836" s="11">
        <v>43819</v>
      </c>
      <c r="B7836" t="s">
        <v>322</v>
      </c>
      <c r="C7836" s="5">
        <v>11312.5</v>
      </c>
      <c r="D7836" s="25" t="str">
        <f t="shared" si="123"/>
        <v/>
      </c>
      <c r="E7836" t="s">
        <v>99</v>
      </c>
    </row>
    <row r="7837" spans="1:5" outlineLevel="1" x14ac:dyDescent="0.35">
      <c r="A7837" s="24">
        <f>A7836</f>
        <v>43819</v>
      </c>
      <c r="B7837" s="24" t="str">
        <f>B7836</f>
        <v>DIRECTOR'S CHOICE INC</v>
      </c>
      <c r="C7837" s="25">
        <f>SUBTOTAL(9,C7836:C7836)</f>
        <v>11312.5</v>
      </c>
      <c r="D7837" s="25" t="str">
        <f t="shared" si="123"/>
        <v>TOTAL</v>
      </c>
    </row>
    <row r="7838" spans="1:5" outlineLevel="2" x14ac:dyDescent="0.35">
      <c r="A7838" s="11">
        <v>43819</v>
      </c>
      <c r="B7838" t="s">
        <v>208</v>
      </c>
      <c r="C7838" s="5">
        <v>76</v>
      </c>
      <c r="D7838" s="25" t="str">
        <f t="shared" si="123"/>
        <v/>
      </c>
      <c r="E7838" t="s">
        <v>80</v>
      </c>
    </row>
    <row r="7839" spans="1:5" outlineLevel="2" x14ac:dyDescent="0.35">
      <c r="A7839" s="11">
        <v>43819</v>
      </c>
      <c r="B7839" t="s">
        <v>208</v>
      </c>
      <c r="C7839" s="5">
        <v>1081.9100000000001</v>
      </c>
      <c r="D7839" s="25" t="str">
        <f t="shared" si="123"/>
        <v/>
      </c>
      <c r="E7839" t="s">
        <v>480</v>
      </c>
    </row>
    <row r="7840" spans="1:5" outlineLevel="2" x14ac:dyDescent="0.35">
      <c r="A7840" s="11">
        <v>43819</v>
      </c>
      <c r="B7840" t="s">
        <v>208</v>
      </c>
      <c r="C7840" s="5">
        <v>295.5</v>
      </c>
      <c r="D7840" s="25" t="str">
        <f t="shared" si="123"/>
        <v/>
      </c>
      <c r="E7840" t="s">
        <v>80</v>
      </c>
    </row>
    <row r="7841" spans="1:5" outlineLevel="2" x14ac:dyDescent="0.35">
      <c r="A7841" s="11">
        <v>43819</v>
      </c>
      <c r="B7841" t="s">
        <v>208</v>
      </c>
      <c r="C7841" s="5">
        <v>62.86</v>
      </c>
      <c r="D7841" s="25" t="str">
        <f t="shared" si="123"/>
        <v/>
      </c>
      <c r="E7841" t="s">
        <v>80</v>
      </c>
    </row>
    <row r="7842" spans="1:5" outlineLevel="2" x14ac:dyDescent="0.35">
      <c r="A7842" s="11">
        <v>43819</v>
      </c>
      <c r="B7842" t="s">
        <v>208</v>
      </c>
      <c r="C7842" s="5">
        <v>95.85</v>
      </c>
      <c r="D7842" s="25" t="str">
        <f t="shared" si="123"/>
        <v/>
      </c>
      <c r="E7842" t="s">
        <v>80</v>
      </c>
    </row>
    <row r="7843" spans="1:5" outlineLevel="1" x14ac:dyDescent="0.35">
      <c r="A7843" s="24">
        <f>A7842</f>
        <v>43819</v>
      </c>
      <c r="B7843" s="24" t="str">
        <f>B7842</f>
        <v>DLB BOOKS INC</v>
      </c>
      <c r="C7843" s="25">
        <f>SUBTOTAL(9,C7838:C7842)</f>
        <v>1612.12</v>
      </c>
      <c r="D7843" s="25" t="str">
        <f t="shared" si="123"/>
        <v>TOTAL</v>
      </c>
    </row>
    <row r="7844" spans="1:5" outlineLevel="2" x14ac:dyDescent="0.35">
      <c r="A7844" s="11">
        <v>43819</v>
      </c>
      <c r="B7844" t="s">
        <v>1621</v>
      </c>
      <c r="C7844" s="5">
        <v>607</v>
      </c>
      <c r="D7844" s="25" t="str">
        <f t="shared" si="123"/>
        <v/>
      </c>
      <c r="E7844" t="s">
        <v>77</v>
      </c>
    </row>
    <row r="7845" spans="1:5" outlineLevel="1" x14ac:dyDescent="0.35">
      <c r="A7845" s="24">
        <f>A7844</f>
        <v>43819</v>
      </c>
      <c r="B7845" s="24" t="str">
        <f>B7844</f>
        <v>JOHN DONALESKI</v>
      </c>
      <c r="C7845" s="25">
        <f>SUBTOTAL(9,C7844:C7844)</f>
        <v>607</v>
      </c>
      <c r="D7845" s="25" t="str">
        <f t="shared" si="123"/>
        <v>TOTAL</v>
      </c>
    </row>
    <row r="7846" spans="1:5" outlineLevel="2" x14ac:dyDescent="0.35">
      <c r="A7846" s="11">
        <v>43819</v>
      </c>
      <c r="B7846" t="s">
        <v>737</v>
      </c>
      <c r="C7846" s="5">
        <v>115</v>
      </c>
      <c r="D7846" s="25" t="str">
        <f t="shared" si="123"/>
        <v/>
      </c>
      <c r="E7846" t="s">
        <v>77</v>
      </c>
    </row>
    <row r="7847" spans="1:5" outlineLevel="1" x14ac:dyDescent="0.35">
      <c r="A7847" s="24">
        <f>A7846</f>
        <v>43819</v>
      </c>
      <c r="B7847" s="24" t="str">
        <f>B7846</f>
        <v>MICHAEL R DORRINGTON</v>
      </c>
      <c r="C7847" s="25">
        <f>SUBTOTAL(9,C7846:C7846)</f>
        <v>115</v>
      </c>
      <c r="D7847" s="25" t="str">
        <f t="shared" si="123"/>
        <v>TOTAL</v>
      </c>
    </row>
    <row r="7848" spans="1:5" outlineLevel="2" x14ac:dyDescent="0.35">
      <c r="A7848" s="11">
        <v>43819</v>
      </c>
      <c r="B7848" t="s">
        <v>738</v>
      </c>
      <c r="C7848" s="5">
        <v>115</v>
      </c>
      <c r="D7848" s="25" t="str">
        <f t="shared" si="123"/>
        <v/>
      </c>
      <c r="E7848" t="s">
        <v>77</v>
      </c>
    </row>
    <row r="7849" spans="1:5" outlineLevel="1" x14ac:dyDescent="0.35">
      <c r="A7849" s="24">
        <f>A7848</f>
        <v>43819</v>
      </c>
      <c r="B7849" s="24" t="str">
        <f>B7848</f>
        <v>SEAN DOUGLAS</v>
      </c>
      <c r="C7849" s="25">
        <f>SUBTOTAL(9,C7848:C7848)</f>
        <v>115</v>
      </c>
      <c r="D7849" s="25" t="str">
        <f t="shared" si="123"/>
        <v>TOTAL</v>
      </c>
    </row>
    <row r="7850" spans="1:5" outlineLevel="2" x14ac:dyDescent="0.35">
      <c r="A7850" s="11">
        <v>43819</v>
      </c>
      <c r="B7850" t="s">
        <v>420</v>
      </c>
      <c r="C7850" s="5">
        <v>155</v>
      </c>
      <c r="D7850" s="25" t="str">
        <f t="shared" si="123"/>
        <v/>
      </c>
      <c r="E7850" t="s">
        <v>77</v>
      </c>
    </row>
    <row r="7851" spans="1:5" outlineLevel="2" x14ac:dyDescent="0.35">
      <c r="A7851" s="11">
        <v>43819</v>
      </c>
      <c r="B7851" t="s">
        <v>420</v>
      </c>
      <c r="C7851" s="5">
        <v>125</v>
      </c>
      <c r="D7851" s="25" t="str">
        <f t="shared" si="123"/>
        <v/>
      </c>
      <c r="E7851" t="s">
        <v>77</v>
      </c>
    </row>
    <row r="7852" spans="1:5" outlineLevel="2" x14ac:dyDescent="0.35">
      <c r="A7852" s="11">
        <v>43819</v>
      </c>
      <c r="B7852" t="s">
        <v>420</v>
      </c>
      <c r="C7852" s="5">
        <v>125</v>
      </c>
      <c r="D7852" s="25" t="str">
        <f t="shared" si="123"/>
        <v/>
      </c>
      <c r="E7852" t="s">
        <v>77</v>
      </c>
    </row>
    <row r="7853" spans="1:5" outlineLevel="1" x14ac:dyDescent="0.35">
      <c r="A7853" s="24">
        <f>A7852</f>
        <v>43819</v>
      </c>
      <c r="B7853" s="24" t="str">
        <f>B7852</f>
        <v>JEROME DRAIN</v>
      </c>
      <c r="C7853" s="25">
        <f>SUBTOTAL(9,C7850:C7852)</f>
        <v>405</v>
      </c>
      <c r="D7853" s="25" t="str">
        <f t="shared" si="123"/>
        <v>TOTAL</v>
      </c>
    </row>
    <row r="7854" spans="1:5" outlineLevel="2" x14ac:dyDescent="0.35">
      <c r="A7854" s="11">
        <v>43819</v>
      </c>
      <c r="B7854" t="s">
        <v>421</v>
      </c>
      <c r="C7854" s="5">
        <v>315.23</v>
      </c>
      <c r="D7854" s="25" t="str">
        <f t="shared" si="123"/>
        <v/>
      </c>
      <c r="E7854" t="s">
        <v>95</v>
      </c>
    </row>
    <row r="7855" spans="1:5" outlineLevel="1" x14ac:dyDescent="0.35">
      <c r="A7855" s="24">
        <f>A7854</f>
        <v>43819</v>
      </c>
      <c r="B7855" s="24" t="str">
        <f>B7854</f>
        <v>DRAMATIC PUBLISHING CO</v>
      </c>
      <c r="C7855" s="25">
        <f>SUBTOTAL(9,C7854:C7854)</f>
        <v>315.23</v>
      </c>
      <c r="D7855" s="25" t="str">
        <f t="shared" si="123"/>
        <v>TOTAL</v>
      </c>
    </row>
    <row r="7856" spans="1:5" outlineLevel="2" x14ac:dyDescent="0.35">
      <c r="A7856" s="11">
        <v>43819</v>
      </c>
      <c r="B7856" t="s">
        <v>942</v>
      </c>
      <c r="C7856" s="5">
        <v>167.4</v>
      </c>
      <c r="D7856" s="25" t="str">
        <f t="shared" si="123"/>
        <v/>
      </c>
      <c r="E7856" t="s">
        <v>80</v>
      </c>
    </row>
    <row r="7857" spans="1:5" outlineLevel="1" x14ac:dyDescent="0.35">
      <c r="A7857" s="24">
        <f>A7856</f>
        <v>43819</v>
      </c>
      <c r="B7857" s="24" t="str">
        <f>B7856</f>
        <v>DRAMATISTS PLAY SERVICE INC</v>
      </c>
      <c r="C7857" s="25">
        <f>SUBTOTAL(9,C7856:C7856)</f>
        <v>167.4</v>
      </c>
      <c r="D7857" s="25" t="str">
        <f t="shared" si="123"/>
        <v>TOTAL</v>
      </c>
    </row>
    <row r="7858" spans="1:5" outlineLevel="2" x14ac:dyDescent="0.35">
      <c r="A7858" s="11">
        <v>43819</v>
      </c>
      <c r="B7858" t="s">
        <v>1622</v>
      </c>
      <c r="C7858" s="5">
        <v>1864.64</v>
      </c>
      <c r="D7858" s="25" t="str">
        <f t="shared" si="123"/>
        <v/>
      </c>
      <c r="E7858" t="s">
        <v>99</v>
      </c>
    </row>
    <row r="7859" spans="1:5" outlineLevel="1" x14ac:dyDescent="0.35">
      <c r="A7859" s="24">
        <f>A7858</f>
        <v>43819</v>
      </c>
      <c r="B7859" s="24" t="str">
        <f>B7858</f>
        <v>DRURY INN / AUSTIN</v>
      </c>
      <c r="C7859" s="25">
        <f>SUBTOTAL(9,C7858:C7858)</f>
        <v>1864.64</v>
      </c>
      <c r="D7859" s="25" t="str">
        <f t="shared" si="123"/>
        <v>TOTAL</v>
      </c>
    </row>
    <row r="7860" spans="1:5" outlineLevel="2" x14ac:dyDescent="0.35">
      <c r="A7860" s="11">
        <v>43819</v>
      </c>
      <c r="B7860" t="s">
        <v>249</v>
      </c>
      <c r="C7860" s="5">
        <v>1652505.05</v>
      </c>
      <c r="D7860" s="25" t="str">
        <f t="shared" si="123"/>
        <v/>
      </c>
      <c r="E7860" t="s">
        <v>84</v>
      </c>
    </row>
    <row r="7861" spans="1:5" outlineLevel="1" x14ac:dyDescent="0.35">
      <c r="A7861" s="24">
        <f>A7860</f>
        <v>43819</v>
      </c>
      <c r="B7861" s="24" t="str">
        <f>B7860</f>
        <v>DRYMALLA CONSTRUCTION COMPANY INC</v>
      </c>
      <c r="C7861" s="25">
        <f>SUBTOTAL(9,C7860:C7860)</f>
        <v>1652505.05</v>
      </c>
      <c r="D7861" s="25" t="str">
        <f t="shared" si="123"/>
        <v>TOTAL</v>
      </c>
    </row>
    <row r="7862" spans="1:5" outlineLevel="2" x14ac:dyDescent="0.35">
      <c r="A7862" s="11">
        <v>43819</v>
      </c>
      <c r="B7862" t="s">
        <v>943</v>
      </c>
      <c r="C7862" s="5">
        <v>465</v>
      </c>
      <c r="D7862" s="25" t="str">
        <f t="shared" si="123"/>
        <v/>
      </c>
      <c r="E7862" t="s">
        <v>77</v>
      </c>
    </row>
    <row r="7863" spans="1:5" outlineLevel="2" x14ac:dyDescent="0.35">
      <c r="A7863" s="11">
        <v>43819</v>
      </c>
      <c r="B7863" t="s">
        <v>943</v>
      </c>
      <c r="C7863" s="5">
        <v>310</v>
      </c>
      <c r="D7863" s="25" t="str">
        <f t="shared" si="123"/>
        <v/>
      </c>
      <c r="E7863" t="s">
        <v>77</v>
      </c>
    </row>
    <row r="7864" spans="1:5" outlineLevel="1" x14ac:dyDescent="0.35">
      <c r="A7864" s="24">
        <f>A7863</f>
        <v>43819</v>
      </c>
      <c r="B7864" s="24" t="str">
        <f>B7863</f>
        <v>SEAN DUBOSE</v>
      </c>
      <c r="C7864" s="25">
        <f>SUBTOTAL(9,C7862:C7863)</f>
        <v>775</v>
      </c>
      <c r="D7864" s="25" t="str">
        <f t="shared" si="123"/>
        <v>TOTAL</v>
      </c>
    </row>
    <row r="7865" spans="1:5" outlineLevel="2" x14ac:dyDescent="0.35">
      <c r="A7865" s="11">
        <v>43819</v>
      </c>
      <c r="B7865" t="s">
        <v>739</v>
      </c>
      <c r="C7865" s="5">
        <v>120</v>
      </c>
      <c r="D7865" s="25" t="str">
        <f t="shared" si="123"/>
        <v/>
      </c>
      <c r="E7865" t="s">
        <v>77</v>
      </c>
    </row>
    <row r="7866" spans="1:5" outlineLevel="2" x14ac:dyDescent="0.35">
      <c r="A7866" s="11">
        <v>43819</v>
      </c>
      <c r="B7866" t="s">
        <v>739</v>
      </c>
      <c r="C7866" s="5">
        <v>125</v>
      </c>
      <c r="D7866" s="25" t="str">
        <f t="shared" si="123"/>
        <v/>
      </c>
      <c r="E7866" t="s">
        <v>77</v>
      </c>
    </row>
    <row r="7867" spans="1:5" outlineLevel="1" x14ac:dyDescent="0.35">
      <c r="A7867" s="24">
        <f>A7866</f>
        <v>43819</v>
      </c>
      <c r="B7867" s="24" t="str">
        <f>B7866</f>
        <v>MACK DUNN</v>
      </c>
      <c r="C7867" s="25">
        <f>SUBTOTAL(9,C7865:C7866)</f>
        <v>245</v>
      </c>
      <c r="D7867" s="25" t="str">
        <f t="shared" si="123"/>
        <v>TOTAL</v>
      </c>
    </row>
    <row r="7868" spans="1:5" outlineLevel="2" x14ac:dyDescent="0.35">
      <c r="A7868" s="11">
        <v>43819</v>
      </c>
      <c r="B7868" t="s">
        <v>56</v>
      </c>
      <c r="C7868" s="5">
        <v>2731.97</v>
      </c>
      <c r="D7868" s="25" t="str">
        <f t="shared" si="123"/>
        <v/>
      </c>
      <c r="E7868" t="s">
        <v>85</v>
      </c>
    </row>
    <row r="7869" spans="1:5" outlineLevel="2" x14ac:dyDescent="0.35">
      <c r="A7869" s="11">
        <v>43819</v>
      </c>
      <c r="B7869" t="s">
        <v>56</v>
      </c>
      <c r="C7869" s="5">
        <v>5469</v>
      </c>
      <c r="D7869" s="25" t="str">
        <f t="shared" si="123"/>
        <v/>
      </c>
      <c r="E7869" t="s">
        <v>480</v>
      </c>
    </row>
    <row r="7870" spans="1:5" outlineLevel="2" x14ac:dyDescent="0.35">
      <c r="A7870" s="11">
        <v>43819</v>
      </c>
      <c r="B7870" t="s">
        <v>56</v>
      </c>
      <c r="C7870" s="5">
        <v>11435</v>
      </c>
      <c r="D7870" s="25" t="str">
        <f t="shared" si="123"/>
        <v/>
      </c>
      <c r="E7870" t="s">
        <v>480</v>
      </c>
    </row>
    <row r="7871" spans="1:5" outlineLevel="1" x14ac:dyDescent="0.35">
      <c r="A7871" s="24">
        <f>A7870</f>
        <v>43819</v>
      </c>
      <c r="B7871" s="24" t="str">
        <f>B7870</f>
        <v>DURA PIER FACILITIES SERVICES LTD</v>
      </c>
      <c r="C7871" s="25">
        <f>SUBTOTAL(9,C7868:C7870)</f>
        <v>19635.97</v>
      </c>
      <c r="D7871" s="25" t="str">
        <f t="shared" si="123"/>
        <v>TOTAL</v>
      </c>
    </row>
    <row r="7872" spans="1:5" outlineLevel="2" x14ac:dyDescent="0.35">
      <c r="A7872" s="11">
        <v>43819</v>
      </c>
      <c r="B7872" t="s">
        <v>497</v>
      </c>
      <c r="C7872" s="5">
        <v>450</v>
      </c>
      <c r="D7872" s="25" t="str">
        <f t="shared" si="123"/>
        <v/>
      </c>
      <c r="E7872" t="s">
        <v>79</v>
      </c>
    </row>
    <row r="7873" spans="1:5" outlineLevel="1" x14ac:dyDescent="0.35">
      <c r="A7873" s="24">
        <f>A7872</f>
        <v>43819</v>
      </c>
      <c r="B7873" s="24" t="str">
        <f>B7872</f>
        <v>DZINE GRAPHICS LLC</v>
      </c>
      <c r="C7873" s="25">
        <f>SUBTOTAL(9,C7872:C7872)</f>
        <v>450</v>
      </c>
      <c r="D7873" s="25" t="str">
        <f t="shared" si="123"/>
        <v>TOTAL</v>
      </c>
    </row>
    <row r="7874" spans="1:5" outlineLevel="2" x14ac:dyDescent="0.35">
      <c r="A7874" s="11">
        <v>43819</v>
      </c>
      <c r="B7874" t="s">
        <v>27</v>
      </c>
      <c r="C7874" s="5">
        <v>87.14</v>
      </c>
      <c r="D7874" s="25" t="str">
        <f t="shared" si="123"/>
        <v/>
      </c>
      <c r="E7874" t="s">
        <v>79</v>
      </c>
    </row>
    <row r="7875" spans="1:5" outlineLevel="1" x14ac:dyDescent="0.35">
      <c r="A7875" s="24">
        <f>A7874</f>
        <v>43819</v>
      </c>
      <c r="B7875" s="24" t="str">
        <f>B7874</f>
        <v>ERIC ARMIN INC</v>
      </c>
      <c r="C7875" s="25">
        <f>SUBTOTAL(9,C7874:C7874)</f>
        <v>87.14</v>
      </c>
      <c r="D7875" s="25" t="str">
        <f t="shared" si="123"/>
        <v>TOTAL</v>
      </c>
    </row>
    <row r="7876" spans="1:5" outlineLevel="2" x14ac:dyDescent="0.35">
      <c r="A7876" s="11">
        <v>43819</v>
      </c>
      <c r="B7876" t="s">
        <v>422</v>
      </c>
      <c r="C7876" s="5">
        <v>70</v>
      </c>
      <c r="D7876" s="25" t="str">
        <f t="shared" si="123"/>
        <v/>
      </c>
      <c r="E7876" t="s">
        <v>77</v>
      </c>
    </row>
    <row r="7877" spans="1:5" outlineLevel="1" x14ac:dyDescent="0.35">
      <c r="A7877" s="24">
        <f>A7876</f>
        <v>43819</v>
      </c>
      <c r="B7877" s="24" t="str">
        <f>B7876</f>
        <v>THOMAS E EASTLAND</v>
      </c>
      <c r="C7877" s="25">
        <f>SUBTOTAL(9,C7876:C7876)</f>
        <v>70</v>
      </c>
      <c r="D7877" s="25" t="str">
        <f t="shared" si="123"/>
        <v>TOTAL</v>
      </c>
    </row>
    <row r="7878" spans="1:5" outlineLevel="2" x14ac:dyDescent="0.35">
      <c r="A7878" s="11">
        <v>43819</v>
      </c>
      <c r="B7878" t="s">
        <v>604</v>
      </c>
      <c r="C7878" s="5">
        <v>1042.45</v>
      </c>
      <c r="D7878" s="25" t="str">
        <f t="shared" si="123"/>
        <v/>
      </c>
      <c r="E7878" t="s">
        <v>1884</v>
      </c>
    </row>
    <row r="7879" spans="1:5" outlineLevel="2" x14ac:dyDescent="0.35">
      <c r="A7879" s="11">
        <v>43819</v>
      </c>
      <c r="B7879" t="s">
        <v>604</v>
      </c>
      <c r="C7879" s="5">
        <v>1466.45</v>
      </c>
      <c r="D7879" s="25" t="str">
        <f t="shared" si="123"/>
        <v/>
      </c>
      <c r="E7879" t="s">
        <v>92</v>
      </c>
    </row>
    <row r="7880" spans="1:5" outlineLevel="1" x14ac:dyDescent="0.35">
      <c r="A7880" s="24">
        <f>A7879</f>
        <v>43819</v>
      </c>
      <c r="B7880" s="24" t="str">
        <f>B7879</f>
        <v>EBSCO INDUSTRIES INC</v>
      </c>
      <c r="C7880" s="25">
        <f>SUBTOTAL(9,C7878:C7879)</f>
        <v>2508.9</v>
      </c>
      <c r="D7880" s="25" t="str">
        <f t="shared" si="123"/>
        <v>TOTAL</v>
      </c>
    </row>
    <row r="7881" spans="1:5" outlineLevel="2" x14ac:dyDescent="0.35">
      <c r="A7881" s="11">
        <v>43819</v>
      </c>
      <c r="B7881" t="s">
        <v>605</v>
      </c>
      <c r="C7881" s="5">
        <v>299.54000000000002</v>
      </c>
      <c r="D7881" s="25" t="str">
        <f t="shared" si="123"/>
        <v/>
      </c>
      <c r="E7881" t="s">
        <v>80</v>
      </c>
    </row>
    <row r="7882" spans="1:5" outlineLevel="1" x14ac:dyDescent="0.35">
      <c r="A7882" s="24">
        <f>A7881</f>
        <v>43819</v>
      </c>
      <c r="B7882" s="24" t="str">
        <f>B7881</f>
        <v>ASTERIA EDUCATION INC</v>
      </c>
      <c r="C7882" s="25">
        <f>SUBTOTAL(9,C7881:C7881)</f>
        <v>299.54000000000002</v>
      </c>
      <c r="D7882" s="25" t="str">
        <f t="shared" si="123"/>
        <v>TOTAL</v>
      </c>
    </row>
    <row r="7883" spans="1:5" outlineLevel="2" x14ac:dyDescent="0.35">
      <c r="A7883" s="11">
        <v>43819</v>
      </c>
      <c r="B7883" t="s">
        <v>1623</v>
      </c>
      <c r="C7883" s="5">
        <v>275</v>
      </c>
      <c r="D7883" s="25" t="str">
        <f t="shared" si="123"/>
        <v/>
      </c>
      <c r="E7883" t="s">
        <v>1895</v>
      </c>
    </row>
    <row r="7884" spans="1:5" outlineLevel="2" x14ac:dyDescent="0.35">
      <c r="A7884" s="11">
        <v>43819</v>
      </c>
      <c r="B7884" t="s">
        <v>1623</v>
      </c>
      <c r="C7884" s="5">
        <v>275</v>
      </c>
      <c r="D7884" s="25" t="str">
        <f t="shared" si="123"/>
        <v/>
      </c>
      <c r="E7884" t="s">
        <v>1895</v>
      </c>
    </row>
    <row r="7885" spans="1:5" outlineLevel="2" x14ac:dyDescent="0.35">
      <c r="A7885" s="11">
        <v>43819</v>
      </c>
      <c r="B7885" t="s">
        <v>1623</v>
      </c>
      <c r="C7885" s="5">
        <v>550</v>
      </c>
      <c r="D7885" s="25" t="str">
        <f t="shared" si="123"/>
        <v/>
      </c>
      <c r="E7885" t="s">
        <v>1895</v>
      </c>
    </row>
    <row r="7886" spans="1:5" outlineLevel="1" x14ac:dyDescent="0.35">
      <c r="A7886" s="24">
        <f>A7885</f>
        <v>43819</v>
      </c>
      <c r="B7886" s="24" t="str">
        <f>B7885</f>
        <v>EDGENUITY INC</v>
      </c>
      <c r="C7886" s="25">
        <f>SUBTOTAL(9,C7883:C7885)</f>
        <v>1100</v>
      </c>
      <c r="D7886" s="25" t="str">
        <f t="shared" si="123"/>
        <v>TOTAL</v>
      </c>
    </row>
    <row r="7887" spans="1:5" outlineLevel="2" x14ac:dyDescent="0.35">
      <c r="A7887" s="11">
        <v>43819</v>
      </c>
      <c r="B7887" t="s">
        <v>945</v>
      </c>
      <c r="C7887" s="5">
        <v>155</v>
      </c>
      <c r="D7887" s="25" t="str">
        <f t="shared" si="123"/>
        <v/>
      </c>
      <c r="E7887" t="s">
        <v>77</v>
      </c>
    </row>
    <row r="7888" spans="1:5" outlineLevel="1" x14ac:dyDescent="0.35">
      <c r="A7888" s="24">
        <f>A7887</f>
        <v>43819</v>
      </c>
      <c r="B7888" s="24" t="str">
        <f>B7887</f>
        <v>TRACEY EDMONDS</v>
      </c>
      <c r="C7888" s="25">
        <f>SUBTOTAL(9,C7887:C7887)</f>
        <v>155</v>
      </c>
      <c r="D7888" s="25" t="str">
        <f t="shared" si="123"/>
        <v>TOTAL</v>
      </c>
    </row>
    <row r="7889" spans="1:5" outlineLevel="2" x14ac:dyDescent="0.35">
      <c r="A7889" s="11">
        <v>43819</v>
      </c>
      <c r="B7889" t="s">
        <v>301</v>
      </c>
      <c r="C7889" s="5">
        <v>373</v>
      </c>
      <c r="D7889" s="25" t="str">
        <f t="shared" si="123"/>
        <v/>
      </c>
      <c r="E7889" t="s">
        <v>77</v>
      </c>
    </row>
    <row r="7890" spans="1:5" outlineLevel="1" x14ac:dyDescent="0.35">
      <c r="A7890" s="24">
        <f>A7889</f>
        <v>43819</v>
      </c>
      <c r="B7890" s="24" t="str">
        <f>B7889</f>
        <v>CENGAGE LEARNING INC</v>
      </c>
      <c r="C7890" s="25">
        <f>SUBTOTAL(9,C7889:C7889)</f>
        <v>373</v>
      </c>
      <c r="D7890" s="25" t="str">
        <f t="shared" si="123"/>
        <v>TOTAL</v>
      </c>
    </row>
    <row r="7891" spans="1:5" outlineLevel="2" x14ac:dyDescent="0.35">
      <c r="A7891" s="11">
        <v>43819</v>
      </c>
      <c r="B7891" t="s">
        <v>256</v>
      </c>
      <c r="C7891" s="5">
        <v>385</v>
      </c>
      <c r="D7891" s="25" t="str">
        <f t="shared" si="123"/>
        <v/>
      </c>
      <c r="E7891" t="s">
        <v>91</v>
      </c>
    </row>
    <row r="7892" spans="1:5" outlineLevel="1" x14ac:dyDescent="0.35">
      <c r="A7892" s="24">
        <f>A7891</f>
        <v>43819</v>
      </c>
      <c r="B7892" s="24" t="str">
        <f>B7891</f>
        <v>EDUCATIONAL TESTING SERVICE</v>
      </c>
      <c r="C7892" s="25">
        <f>SUBTOTAL(9,C7891:C7891)</f>
        <v>385</v>
      </c>
      <c r="D7892" s="25" t="str">
        <f t="shared" si="123"/>
        <v>TOTAL</v>
      </c>
    </row>
    <row r="7893" spans="1:5" outlineLevel="2" x14ac:dyDescent="0.35">
      <c r="A7893" s="11">
        <v>43819</v>
      </c>
      <c r="B7893" t="s">
        <v>566</v>
      </c>
      <c r="C7893" s="5">
        <v>25</v>
      </c>
      <c r="D7893" s="25" t="str">
        <f t="shared" si="123"/>
        <v/>
      </c>
      <c r="E7893" t="s">
        <v>77</v>
      </c>
    </row>
    <row r="7894" spans="1:5" outlineLevel="2" x14ac:dyDescent="0.35">
      <c r="A7894" s="11">
        <v>43819</v>
      </c>
      <c r="B7894" t="s">
        <v>566</v>
      </c>
      <c r="C7894" s="5">
        <v>43.75</v>
      </c>
      <c r="D7894" s="25" t="str">
        <f t="shared" ref="D7894:D7957" si="124">IF(E7894="","TOTAL","")</f>
        <v/>
      </c>
      <c r="E7894" t="s">
        <v>77</v>
      </c>
    </row>
    <row r="7895" spans="1:5" outlineLevel="2" x14ac:dyDescent="0.35">
      <c r="A7895" s="11">
        <v>43819</v>
      </c>
      <c r="B7895" t="s">
        <v>566</v>
      </c>
      <c r="C7895" s="5">
        <v>50</v>
      </c>
      <c r="D7895" s="25" t="str">
        <f t="shared" si="124"/>
        <v/>
      </c>
      <c r="E7895" t="s">
        <v>77</v>
      </c>
    </row>
    <row r="7896" spans="1:5" outlineLevel="2" x14ac:dyDescent="0.35">
      <c r="A7896" s="11">
        <v>43819</v>
      </c>
      <c r="B7896" t="s">
        <v>566</v>
      </c>
      <c r="C7896" s="5">
        <v>31.25</v>
      </c>
      <c r="D7896" s="25" t="str">
        <f t="shared" si="124"/>
        <v/>
      </c>
      <c r="E7896" t="s">
        <v>77</v>
      </c>
    </row>
    <row r="7897" spans="1:5" outlineLevel="2" x14ac:dyDescent="0.35">
      <c r="A7897" s="11">
        <v>43819</v>
      </c>
      <c r="B7897" t="s">
        <v>566</v>
      </c>
      <c r="C7897" s="5">
        <v>25</v>
      </c>
      <c r="D7897" s="25" t="str">
        <f t="shared" si="124"/>
        <v/>
      </c>
      <c r="E7897" t="s">
        <v>77</v>
      </c>
    </row>
    <row r="7898" spans="1:5" outlineLevel="2" x14ac:dyDescent="0.35">
      <c r="A7898" s="11">
        <v>43819</v>
      </c>
      <c r="B7898" t="s">
        <v>566</v>
      </c>
      <c r="C7898" s="5">
        <v>43.75</v>
      </c>
      <c r="D7898" s="25" t="str">
        <f t="shared" si="124"/>
        <v/>
      </c>
      <c r="E7898" t="s">
        <v>77</v>
      </c>
    </row>
    <row r="7899" spans="1:5" outlineLevel="2" x14ac:dyDescent="0.35">
      <c r="A7899" s="11">
        <v>43819</v>
      </c>
      <c r="B7899" t="s">
        <v>566</v>
      </c>
      <c r="C7899" s="5">
        <v>25</v>
      </c>
      <c r="D7899" s="25" t="str">
        <f t="shared" si="124"/>
        <v/>
      </c>
      <c r="E7899" t="s">
        <v>77</v>
      </c>
    </row>
    <row r="7900" spans="1:5" outlineLevel="2" x14ac:dyDescent="0.35">
      <c r="A7900" s="11">
        <v>43819</v>
      </c>
      <c r="B7900" t="s">
        <v>566</v>
      </c>
      <c r="C7900" s="5">
        <v>25</v>
      </c>
      <c r="D7900" s="25" t="str">
        <f t="shared" si="124"/>
        <v/>
      </c>
      <c r="E7900" t="s">
        <v>77</v>
      </c>
    </row>
    <row r="7901" spans="1:5" outlineLevel="2" x14ac:dyDescent="0.35">
      <c r="A7901" s="11">
        <v>43819</v>
      </c>
      <c r="B7901" t="s">
        <v>566</v>
      </c>
      <c r="C7901" s="5">
        <v>37.5</v>
      </c>
      <c r="D7901" s="25" t="str">
        <f t="shared" si="124"/>
        <v/>
      </c>
      <c r="E7901" t="s">
        <v>77</v>
      </c>
    </row>
    <row r="7902" spans="1:5" outlineLevel="2" x14ac:dyDescent="0.35">
      <c r="A7902" s="11">
        <v>43819</v>
      </c>
      <c r="B7902" t="s">
        <v>566</v>
      </c>
      <c r="C7902" s="5">
        <v>25</v>
      </c>
      <c r="D7902" s="25" t="str">
        <f t="shared" si="124"/>
        <v/>
      </c>
      <c r="E7902" t="s">
        <v>77</v>
      </c>
    </row>
    <row r="7903" spans="1:5" outlineLevel="2" x14ac:dyDescent="0.35">
      <c r="A7903" s="11">
        <v>43819</v>
      </c>
      <c r="B7903" t="s">
        <v>566</v>
      </c>
      <c r="C7903" s="5">
        <v>62.5</v>
      </c>
      <c r="D7903" s="25" t="str">
        <f t="shared" si="124"/>
        <v/>
      </c>
      <c r="E7903" t="s">
        <v>77</v>
      </c>
    </row>
    <row r="7904" spans="1:5" outlineLevel="2" x14ac:dyDescent="0.35">
      <c r="A7904" s="11">
        <v>43819</v>
      </c>
      <c r="B7904" t="s">
        <v>566</v>
      </c>
      <c r="C7904" s="5">
        <v>25</v>
      </c>
      <c r="D7904" s="25" t="str">
        <f t="shared" si="124"/>
        <v/>
      </c>
      <c r="E7904" t="s">
        <v>77</v>
      </c>
    </row>
    <row r="7905" spans="1:5" outlineLevel="2" x14ac:dyDescent="0.35">
      <c r="A7905" s="11">
        <v>43819</v>
      </c>
      <c r="B7905" t="s">
        <v>566</v>
      </c>
      <c r="C7905" s="5">
        <v>37.5</v>
      </c>
      <c r="D7905" s="25" t="str">
        <f t="shared" si="124"/>
        <v/>
      </c>
      <c r="E7905" t="s">
        <v>77</v>
      </c>
    </row>
    <row r="7906" spans="1:5" outlineLevel="2" x14ac:dyDescent="0.35">
      <c r="A7906" s="11">
        <v>43819</v>
      </c>
      <c r="B7906" t="s">
        <v>566</v>
      </c>
      <c r="C7906" s="5">
        <v>75</v>
      </c>
      <c r="D7906" s="25" t="str">
        <f t="shared" si="124"/>
        <v/>
      </c>
      <c r="E7906" t="s">
        <v>77</v>
      </c>
    </row>
    <row r="7907" spans="1:5" outlineLevel="2" x14ac:dyDescent="0.35">
      <c r="A7907" s="11">
        <v>43819</v>
      </c>
      <c r="B7907" t="s">
        <v>566</v>
      </c>
      <c r="C7907" s="5">
        <v>31.25</v>
      </c>
      <c r="D7907" s="25" t="str">
        <f t="shared" si="124"/>
        <v/>
      </c>
      <c r="E7907" t="s">
        <v>77</v>
      </c>
    </row>
    <row r="7908" spans="1:5" outlineLevel="2" x14ac:dyDescent="0.35">
      <c r="A7908" s="11">
        <v>43819</v>
      </c>
      <c r="B7908" t="s">
        <v>566</v>
      </c>
      <c r="C7908" s="5">
        <v>25</v>
      </c>
      <c r="D7908" s="25" t="str">
        <f t="shared" si="124"/>
        <v/>
      </c>
      <c r="E7908" t="s">
        <v>77</v>
      </c>
    </row>
    <row r="7909" spans="1:5" outlineLevel="2" x14ac:dyDescent="0.35">
      <c r="A7909" s="11">
        <v>43819</v>
      </c>
      <c r="B7909" t="s">
        <v>566</v>
      </c>
      <c r="C7909" s="5">
        <v>25</v>
      </c>
      <c r="D7909" s="25" t="str">
        <f t="shared" si="124"/>
        <v/>
      </c>
      <c r="E7909" t="s">
        <v>77</v>
      </c>
    </row>
    <row r="7910" spans="1:5" outlineLevel="1" x14ac:dyDescent="0.35">
      <c r="A7910" s="24">
        <f>A7909</f>
        <v>43819</v>
      </c>
      <c r="B7910" s="24" t="str">
        <f>B7909</f>
        <v>MARIA ISAURA DIAZ-EGGLESTONE</v>
      </c>
      <c r="C7910" s="25">
        <f>SUBTOTAL(9,C7893:C7909)</f>
        <v>612.5</v>
      </c>
      <c r="D7910" s="25" t="str">
        <f t="shared" si="124"/>
        <v>TOTAL</v>
      </c>
    </row>
    <row r="7911" spans="1:5" outlineLevel="2" x14ac:dyDescent="0.35">
      <c r="A7911" s="11">
        <v>43819</v>
      </c>
      <c r="B7911" t="s">
        <v>1624</v>
      </c>
      <c r="C7911" s="5">
        <v>937.02</v>
      </c>
      <c r="D7911" s="25" t="str">
        <f t="shared" si="124"/>
        <v/>
      </c>
      <c r="E7911" t="s">
        <v>76</v>
      </c>
    </row>
    <row r="7912" spans="1:5" outlineLevel="1" x14ac:dyDescent="0.35">
      <c r="A7912" s="24">
        <f>A7911</f>
        <v>43819</v>
      </c>
      <c r="B7912" s="24" t="str">
        <f>B7911</f>
        <v>EL RANCHERO MEXICAN RESTAURANT</v>
      </c>
      <c r="C7912" s="25">
        <f>SUBTOTAL(9,C7911:C7911)</f>
        <v>937.02</v>
      </c>
      <c r="D7912" s="25" t="str">
        <f t="shared" si="124"/>
        <v>TOTAL</v>
      </c>
    </row>
    <row r="7913" spans="1:5" outlineLevel="2" x14ac:dyDescent="0.35">
      <c r="A7913" s="11">
        <v>43819</v>
      </c>
      <c r="B7913" t="s">
        <v>1625</v>
      </c>
      <c r="C7913" s="5">
        <v>465</v>
      </c>
      <c r="D7913" s="25" t="str">
        <f t="shared" si="124"/>
        <v/>
      </c>
      <c r="E7913" t="s">
        <v>77</v>
      </c>
    </row>
    <row r="7914" spans="1:5" outlineLevel="1" x14ac:dyDescent="0.35">
      <c r="A7914" s="24">
        <f>A7913</f>
        <v>43819</v>
      </c>
      <c r="B7914" s="24" t="str">
        <f>B7913</f>
        <v>ROBERT L ELLIS</v>
      </c>
      <c r="C7914" s="25">
        <f>SUBTOTAL(9,C7913:C7913)</f>
        <v>465</v>
      </c>
      <c r="D7914" s="25" t="str">
        <f t="shared" si="124"/>
        <v>TOTAL</v>
      </c>
    </row>
    <row r="7915" spans="1:5" outlineLevel="2" x14ac:dyDescent="0.35">
      <c r="A7915" s="11">
        <v>43819</v>
      </c>
      <c r="B7915" t="s">
        <v>946</v>
      </c>
      <c r="C7915" s="5">
        <v>225</v>
      </c>
      <c r="D7915" s="25" t="str">
        <f t="shared" si="124"/>
        <v/>
      </c>
      <c r="E7915" t="s">
        <v>77</v>
      </c>
    </row>
    <row r="7916" spans="1:5" outlineLevel="1" x14ac:dyDescent="0.35">
      <c r="A7916" s="24">
        <f>A7915</f>
        <v>43819</v>
      </c>
      <c r="B7916" s="24" t="str">
        <f>B7915</f>
        <v>DEWALLACE ELLISON</v>
      </c>
      <c r="C7916" s="25">
        <f>SUBTOTAL(9,C7915:C7915)</f>
        <v>225</v>
      </c>
      <c r="D7916" s="25" t="str">
        <f t="shared" si="124"/>
        <v>TOTAL</v>
      </c>
    </row>
    <row r="7917" spans="1:5" outlineLevel="2" x14ac:dyDescent="0.35">
      <c r="A7917" s="11">
        <v>43819</v>
      </c>
      <c r="B7917" t="s">
        <v>1626</v>
      </c>
      <c r="C7917" s="5">
        <v>321.89999999999998</v>
      </c>
      <c r="D7917" s="25" t="str">
        <f t="shared" si="124"/>
        <v/>
      </c>
      <c r="E7917" t="s">
        <v>97</v>
      </c>
    </row>
    <row r="7918" spans="1:5" outlineLevel="1" x14ac:dyDescent="0.35">
      <c r="A7918" s="24">
        <f>A7917</f>
        <v>43819</v>
      </c>
      <c r="B7918" s="24" t="str">
        <f>B7917</f>
        <v>EMBASSY SUITES</v>
      </c>
      <c r="C7918" s="25">
        <f>SUBTOTAL(9,C7917:C7917)</f>
        <v>321.89999999999998</v>
      </c>
      <c r="D7918" s="25" t="str">
        <f t="shared" si="124"/>
        <v>TOTAL</v>
      </c>
    </row>
    <row r="7919" spans="1:5" outlineLevel="2" x14ac:dyDescent="0.35">
      <c r="A7919" s="11">
        <v>43819</v>
      </c>
      <c r="B7919" t="s">
        <v>1626</v>
      </c>
      <c r="C7919" s="5">
        <v>321.89999999999998</v>
      </c>
      <c r="D7919" s="25" t="str">
        <f t="shared" si="124"/>
        <v/>
      </c>
      <c r="E7919" t="s">
        <v>97</v>
      </c>
    </row>
    <row r="7920" spans="1:5" outlineLevel="1" x14ac:dyDescent="0.35">
      <c r="A7920" s="24">
        <f>A7919</f>
        <v>43819</v>
      </c>
      <c r="B7920" s="24" t="str">
        <f>B7919</f>
        <v>EMBASSY SUITES</v>
      </c>
      <c r="C7920" s="25">
        <f>SUBTOTAL(9,C7919:C7919)</f>
        <v>321.89999999999998</v>
      </c>
      <c r="D7920" s="25" t="str">
        <f t="shared" si="124"/>
        <v>TOTAL</v>
      </c>
    </row>
    <row r="7921" spans="1:5" outlineLevel="2" x14ac:dyDescent="0.35">
      <c r="A7921" s="11">
        <v>43819</v>
      </c>
      <c r="B7921" t="s">
        <v>1627</v>
      </c>
      <c r="C7921" s="5">
        <v>465.45</v>
      </c>
      <c r="D7921" s="25" t="str">
        <f t="shared" si="124"/>
        <v/>
      </c>
      <c r="E7921" t="s">
        <v>97</v>
      </c>
    </row>
    <row r="7922" spans="1:5" outlineLevel="1" x14ac:dyDescent="0.35">
      <c r="A7922" s="24">
        <f>A7921</f>
        <v>43819</v>
      </c>
      <c r="B7922" s="24" t="str">
        <f>B7921</f>
        <v>EMBASSY SUITES DALLAS-FRISCO</v>
      </c>
      <c r="C7922" s="25">
        <f>SUBTOTAL(9,C7921:C7921)</f>
        <v>465.45</v>
      </c>
      <c r="D7922" s="25" t="str">
        <f t="shared" si="124"/>
        <v>TOTAL</v>
      </c>
    </row>
    <row r="7923" spans="1:5" outlineLevel="2" x14ac:dyDescent="0.35">
      <c r="A7923" s="11">
        <v>43819</v>
      </c>
      <c r="B7923" t="s">
        <v>756</v>
      </c>
      <c r="C7923" s="5">
        <v>33</v>
      </c>
      <c r="D7923" s="25" t="str">
        <f t="shared" si="124"/>
        <v/>
      </c>
      <c r="E7923" t="s">
        <v>93</v>
      </c>
    </row>
    <row r="7924" spans="1:5" outlineLevel="2" x14ac:dyDescent="0.35">
      <c r="A7924" s="11">
        <v>43819</v>
      </c>
      <c r="B7924" t="s">
        <v>756</v>
      </c>
      <c r="C7924" s="5">
        <v>189.96</v>
      </c>
      <c r="D7924" s="25" t="str">
        <f t="shared" si="124"/>
        <v/>
      </c>
      <c r="E7924" t="s">
        <v>79</v>
      </c>
    </row>
    <row r="7925" spans="1:5" outlineLevel="2" x14ac:dyDescent="0.35">
      <c r="A7925" s="11">
        <v>43819</v>
      </c>
      <c r="B7925" t="s">
        <v>756</v>
      </c>
      <c r="C7925" s="5">
        <v>284</v>
      </c>
      <c r="D7925" s="25" t="str">
        <f t="shared" si="124"/>
        <v/>
      </c>
      <c r="E7925" t="s">
        <v>89</v>
      </c>
    </row>
    <row r="7926" spans="1:5" outlineLevel="1" x14ac:dyDescent="0.35">
      <c r="A7926" s="24">
        <f>A7925</f>
        <v>43819</v>
      </c>
      <c r="B7926" s="24" t="str">
        <f>B7925</f>
        <v>DEBRA BARKER</v>
      </c>
      <c r="C7926" s="25">
        <f>SUBTOTAL(9,C7923:C7925)</f>
        <v>506.96000000000004</v>
      </c>
      <c r="D7926" s="25" t="str">
        <f t="shared" si="124"/>
        <v>TOTAL</v>
      </c>
    </row>
    <row r="7927" spans="1:5" outlineLevel="2" x14ac:dyDescent="0.35">
      <c r="A7927" s="11">
        <v>43819</v>
      </c>
      <c r="B7927" t="s">
        <v>1628</v>
      </c>
      <c r="C7927" s="5">
        <v>23.61</v>
      </c>
      <c r="D7927" s="25" t="str">
        <f t="shared" si="124"/>
        <v/>
      </c>
      <c r="E7927" t="s">
        <v>93</v>
      </c>
    </row>
    <row r="7928" spans="1:5" outlineLevel="2" x14ac:dyDescent="0.35">
      <c r="A7928" s="11">
        <v>43819</v>
      </c>
      <c r="B7928" t="s">
        <v>1628</v>
      </c>
      <c r="C7928" s="5">
        <v>31.38</v>
      </c>
      <c r="D7928" s="25" t="str">
        <f t="shared" si="124"/>
        <v/>
      </c>
      <c r="E7928" t="s">
        <v>79</v>
      </c>
    </row>
    <row r="7929" spans="1:5" outlineLevel="1" x14ac:dyDescent="0.35">
      <c r="A7929" s="24">
        <f>A7928</f>
        <v>43819</v>
      </c>
      <c r="B7929" s="24" t="str">
        <f>B7928</f>
        <v>KATHLEEN CHERVNSIK</v>
      </c>
      <c r="C7929" s="25">
        <f>SUBTOTAL(9,C7927:C7928)</f>
        <v>54.989999999999995</v>
      </c>
      <c r="D7929" s="25" t="str">
        <f t="shared" si="124"/>
        <v>TOTAL</v>
      </c>
    </row>
    <row r="7930" spans="1:5" outlineLevel="2" x14ac:dyDescent="0.35">
      <c r="A7930" s="11">
        <v>43819</v>
      </c>
      <c r="B7930" t="s">
        <v>1629</v>
      </c>
      <c r="C7930" s="5">
        <v>148.19</v>
      </c>
      <c r="D7930" s="25" t="str">
        <f t="shared" si="124"/>
        <v/>
      </c>
      <c r="E7930" t="s">
        <v>101</v>
      </c>
    </row>
    <row r="7931" spans="1:5" outlineLevel="2" x14ac:dyDescent="0.35">
      <c r="A7931" s="11">
        <v>43819</v>
      </c>
      <c r="B7931" t="s">
        <v>1629</v>
      </c>
      <c r="C7931" s="5">
        <v>50.14</v>
      </c>
      <c r="D7931" s="25" t="str">
        <f t="shared" si="124"/>
        <v/>
      </c>
      <c r="E7931" t="s">
        <v>101</v>
      </c>
    </row>
    <row r="7932" spans="1:5" outlineLevel="2" x14ac:dyDescent="0.35">
      <c r="A7932" s="11">
        <v>43819</v>
      </c>
      <c r="B7932" t="s">
        <v>1629</v>
      </c>
      <c r="C7932" s="5">
        <v>95.59</v>
      </c>
      <c r="D7932" s="25" t="str">
        <f t="shared" si="124"/>
        <v/>
      </c>
      <c r="E7932" t="s">
        <v>101</v>
      </c>
    </row>
    <row r="7933" spans="1:5" outlineLevel="1" x14ac:dyDescent="0.35">
      <c r="A7933" s="24">
        <f>A7932</f>
        <v>43819</v>
      </c>
      <c r="B7933" s="24" t="str">
        <f>B7932</f>
        <v>LISA MOORE</v>
      </c>
      <c r="C7933" s="25">
        <f>SUBTOTAL(9,C7930:C7932)</f>
        <v>293.91999999999996</v>
      </c>
      <c r="D7933" s="25" t="str">
        <f t="shared" si="124"/>
        <v>TOTAL</v>
      </c>
    </row>
    <row r="7934" spans="1:5" outlineLevel="2" x14ac:dyDescent="0.35">
      <c r="A7934" s="11">
        <v>43819</v>
      </c>
      <c r="B7934" t="s">
        <v>1630</v>
      </c>
      <c r="C7934" s="5">
        <v>25.9</v>
      </c>
      <c r="D7934" s="25" t="str">
        <f t="shared" si="124"/>
        <v/>
      </c>
      <c r="E7934" t="s">
        <v>79</v>
      </c>
    </row>
    <row r="7935" spans="1:5" outlineLevel="2" x14ac:dyDescent="0.35">
      <c r="A7935" s="11">
        <v>43819</v>
      </c>
      <c r="B7935" t="s">
        <v>1630</v>
      </c>
      <c r="C7935" s="5">
        <v>59.94</v>
      </c>
      <c r="D7935" s="25" t="str">
        <f t="shared" si="124"/>
        <v/>
      </c>
      <c r="E7935" t="s">
        <v>79</v>
      </c>
    </row>
    <row r="7936" spans="1:5" outlineLevel="1" x14ac:dyDescent="0.35">
      <c r="A7936" s="24">
        <f>A7935</f>
        <v>43819</v>
      </c>
      <c r="B7936" s="24" t="str">
        <f>B7935</f>
        <v>MELISSA BARTEE</v>
      </c>
      <c r="C7936" s="25">
        <f>SUBTOTAL(9,C7934:C7935)</f>
        <v>85.84</v>
      </c>
      <c r="D7936" s="25" t="str">
        <f t="shared" si="124"/>
        <v>TOTAL</v>
      </c>
    </row>
    <row r="7937" spans="1:5" outlineLevel="2" x14ac:dyDescent="0.35">
      <c r="A7937" s="11">
        <v>43819</v>
      </c>
      <c r="B7937" t="s">
        <v>1631</v>
      </c>
      <c r="C7937" s="5">
        <v>78.52</v>
      </c>
      <c r="D7937" s="25" t="str">
        <f t="shared" si="124"/>
        <v/>
      </c>
      <c r="E7937" t="s">
        <v>79</v>
      </c>
    </row>
    <row r="7938" spans="1:5" outlineLevel="2" x14ac:dyDescent="0.35">
      <c r="A7938" s="11">
        <v>43819</v>
      </c>
      <c r="B7938" t="s">
        <v>1631</v>
      </c>
      <c r="C7938" s="5">
        <v>40.94</v>
      </c>
      <c r="D7938" s="25" t="str">
        <f t="shared" si="124"/>
        <v/>
      </c>
      <c r="E7938" t="s">
        <v>79</v>
      </c>
    </row>
    <row r="7939" spans="1:5" outlineLevel="1" x14ac:dyDescent="0.35">
      <c r="A7939" s="24">
        <f>A7938</f>
        <v>43819</v>
      </c>
      <c r="B7939" s="24" t="str">
        <f>B7938</f>
        <v>MELISSA TALTON</v>
      </c>
      <c r="C7939" s="25">
        <f>SUBTOTAL(9,C7937:C7938)</f>
        <v>119.46</v>
      </c>
      <c r="D7939" s="25" t="str">
        <f t="shared" si="124"/>
        <v>TOTAL</v>
      </c>
    </row>
    <row r="7940" spans="1:5" outlineLevel="2" x14ac:dyDescent="0.35">
      <c r="A7940" s="11">
        <v>43819</v>
      </c>
      <c r="B7940" t="s">
        <v>1367</v>
      </c>
      <c r="C7940" s="5">
        <v>21.94</v>
      </c>
      <c r="D7940" s="25" t="str">
        <f t="shared" si="124"/>
        <v/>
      </c>
      <c r="E7940" t="s">
        <v>79</v>
      </c>
    </row>
    <row r="7941" spans="1:5" outlineLevel="2" x14ac:dyDescent="0.35">
      <c r="A7941" s="11">
        <v>43819</v>
      </c>
      <c r="B7941" t="s">
        <v>1367</v>
      </c>
      <c r="C7941" s="5">
        <v>53.16</v>
      </c>
      <c r="D7941" s="25" t="str">
        <f t="shared" si="124"/>
        <v/>
      </c>
      <c r="E7941" t="s">
        <v>79</v>
      </c>
    </row>
    <row r="7942" spans="1:5" outlineLevel="2" x14ac:dyDescent="0.35">
      <c r="A7942" s="11">
        <v>43819</v>
      </c>
      <c r="B7942" t="s">
        <v>1367</v>
      </c>
      <c r="C7942" s="5">
        <v>42.86</v>
      </c>
      <c r="D7942" s="25" t="str">
        <f t="shared" si="124"/>
        <v/>
      </c>
      <c r="E7942" t="s">
        <v>79</v>
      </c>
    </row>
    <row r="7943" spans="1:5" outlineLevel="1" x14ac:dyDescent="0.35">
      <c r="A7943" s="24">
        <f>A7942</f>
        <v>43819</v>
      </c>
      <c r="B7943" s="24" t="str">
        <f>B7942</f>
        <v>NINA TU</v>
      </c>
      <c r="C7943" s="25">
        <f>SUBTOTAL(9,C7940:C7942)</f>
        <v>117.96</v>
      </c>
      <c r="D7943" s="25" t="str">
        <f t="shared" si="124"/>
        <v>TOTAL</v>
      </c>
    </row>
    <row r="7944" spans="1:5" outlineLevel="2" x14ac:dyDescent="0.35">
      <c r="A7944" s="11">
        <v>43819</v>
      </c>
      <c r="B7944" t="s">
        <v>1632</v>
      </c>
      <c r="C7944" s="5">
        <v>145.4</v>
      </c>
      <c r="D7944" s="25" t="str">
        <f t="shared" si="124"/>
        <v/>
      </c>
      <c r="E7944" t="s">
        <v>101</v>
      </c>
    </row>
    <row r="7945" spans="1:5" outlineLevel="2" x14ac:dyDescent="0.35">
      <c r="A7945" s="11">
        <v>43819</v>
      </c>
      <c r="B7945" t="s">
        <v>1632</v>
      </c>
      <c r="C7945" s="5">
        <v>181.58</v>
      </c>
      <c r="D7945" s="25" t="str">
        <f t="shared" si="124"/>
        <v/>
      </c>
      <c r="E7945" t="s">
        <v>101</v>
      </c>
    </row>
    <row r="7946" spans="1:5" outlineLevel="1" x14ac:dyDescent="0.35">
      <c r="A7946" s="24">
        <f>A7945</f>
        <v>43819</v>
      </c>
      <c r="B7946" s="24" t="str">
        <f>B7945</f>
        <v>OLGA SANDOVAL</v>
      </c>
      <c r="C7946" s="25">
        <f>SUBTOTAL(9,C7944:C7945)</f>
        <v>326.98</v>
      </c>
      <c r="D7946" s="25" t="str">
        <f t="shared" si="124"/>
        <v>TOTAL</v>
      </c>
    </row>
    <row r="7947" spans="1:5" outlineLevel="2" x14ac:dyDescent="0.35">
      <c r="A7947" s="11">
        <v>43819</v>
      </c>
      <c r="B7947" t="s">
        <v>641</v>
      </c>
      <c r="C7947" s="5">
        <v>35.97</v>
      </c>
      <c r="D7947" s="25" t="str">
        <f t="shared" si="124"/>
        <v/>
      </c>
      <c r="E7947" t="s">
        <v>89</v>
      </c>
    </row>
    <row r="7948" spans="1:5" outlineLevel="2" x14ac:dyDescent="0.35">
      <c r="A7948" s="11">
        <v>43819</v>
      </c>
      <c r="B7948" t="s">
        <v>641</v>
      </c>
      <c r="C7948" s="5">
        <v>45.78</v>
      </c>
      <c r="D7948" s="25" t="str">
        <f t="shared" si="124"/>
        <v/>
      </c>
      <c r="E7948" t="s">
        <v>89</v>
      </c>
    </row>
    <row r="7949" spans="1:5" outlineLevel="1" x14ac:dyDescent="0.35">
      <c r="A7949" s="24">
        <f>A7948</f>
        <v>43819</v>
      </c>
      <c r="B7949" s="24" t="str">
        <f>B7948</f>
        <v>REBECCA WINGFIELD</v>
      </c>
      <c r="C7949" s="25">
        <f>SUBTOTAL(9,C7947:C7948)</f>
        <v>81.75</v>
      </c>
      <c r="D7949" s="25" t="str">
        <f t="shared" si="124"/>
        <v>TOTAL</v>
      </c>
    </row>
    <row r="7950" spans="1:5" outlineLevel="2" x14ac:dyDescent="0.35">
      <c r="A7950" s="11">
        <v>43819</v>
      </c>
      <c r="B7950" t="s">
        <v>1633</v>
      </c>
      <c r="C7950" s="5">
        <v>26.46</v>
      </c>
      <c r="D7950" s="25" t="str">
        <f t="shared" si="124"/>
        <v/>
      </c>
      <c r="E7950" t="s">
        <v>79</v>
      </c>
    </row>
    <row r="7951" spans="1:5" outlineLevel="2" x14ac:dyDescent="0.35">
      <c r="A7951" s="11">
        <v>43819</v>
      </c>
      <c r="B7951" t="s">
        <v>1633</v>
      </c>
      <c r="C7951" s="5">
        <v>50.39</v>
      </c>
      <c r="D7951" s="25" t="str">
        <f t="shared" si="124"/>
        <v/>
      </c>
      <c r="E7951" t="s">
        <v>98</v>
      </c>
    </row>
    <row r="7952" spans="1:5" outlineLevel="1" x14ac:dyDescent="0.35">
      <c r="A7952" s="24">
        <f>A7951</f>
        <v>43819</v>
      </c>
      <c r="B7952" s="24" t="str">
        <f>B7951</f>
        <v>RODERICK WILLIAMS</v>
      </c>
      <c r="C7952" s="25">
        <f>SUBTOTAL(9,C7950:C7951)</f>
        <v>76.849999999999994</v>
      </c>
      <c r="D7952" s="25" t="str">
        <f t="shared" si="124"/>
        <v>TOTAL</v>
      </c>
    </row>
    <row r="7953" spans="1:5" outlineLevel="2" x14ac:dyDescent="0.35">
      <c r="A7953" s="11">
        <v>43819</v>
      </c>
      <c r="B7953" t="s">
        <v>1634</v>
      </c>
      <c r="C7953" s="5">
        <v>138.97999999999999</v>
      </c>
      <c r="D7953" s="25" t="str">
        <f t="shared" si="124"/>
        <v/>
      </c>
      <c r="E7953" t="s">
        <v>101</v>
      </c>
    </row>
    <row r="7954" spans="1:5" outlineLevel="2" x14ac:dyDescent="0.35">
      <c r="A7954" s="11">
        <v>43819</v>
      </c>
      <c r="B7954" t="s">
        <v>1634</v>
      </c>
      <c r="C7954" s="5">
        <v>118.27</v>
      </c>
      <c r="D7954" s="25" t="str">
        <f t="shared" si="124"/>
        <v/>
      </c>
      <c r="E7954" t="s">
        <v>101</v>
      </c>
    </row>
    <row r="7955" spans="1:5" outlineLevel="2" x14ac:dyDescent="0.35">
      <c r="A7955" s="11">
        <v>43819</v>
      </c>
      <c r="B7955" t="s">
        <v>1634</v>
      </c>
      <c r="C7955" s="5">
        <v>99.74</v>
      </c>
      <c r="D7955" s="25" t="str">
        <f t="shared" si="124"/>
        <v/>
      </c>
      <c r="E7955" t="s">
        <v>101</v>
      </c>
    </row>
    <row r="7956" spans="1:5" outlineLevel="1" x14ac:dyDescent="0.35">
      <c r="A7956" s="24">
        <f>A7955</f>
        <v>43819</v>
      </c>
      <c r="B7956" s="24" t="str">
        <f>B7955</f>
        <v>TAMMARA WHITEHEAD</v>
      </c>
      <c r="C7956" s="25">
        <f>SUBTOTAL(9,C7953:C7955)</f>
        <v>356.99</v>
      </c>
      <c r="D7956" s="25" t="str">
        <f t="shared" si="124"/>
        <v>TOTAL</v>
      </c>
    </row>
    <row r="7957" spans="1:5" outlineLevel="2" x14ac:dyDescent="0.35">
      <c r="A7957" s="11">
        <v>43819</v>
      </c>
      <c r="B7957" t="s">
        <v>1635</v>
      </c>
      <c r="C7957" s="5">
        <v>37.74</v>
      </c>
      <c r="D7957" s="25" t="str">
        <f t="shared" si="124"/>
        <v/>
      </c>
      <c r="E7957" t="s">
        <v>93</v>
      </c>
    </row>
    <row r="7958" spans="1:5" outlineLevel="2" x14ac:dyDescent="0.35">
      <c r="A7958" s="11">
        <v>43819</v>
      </c>
      <c r="B7958" t="s">
        <v>1635</v>
      </c>
      <c r="C7958" s="5">
        <v>66.25</v>
      </c>
      <c r="D7958" s="25" t="str">
        <f t="shared" ref="D7958:D8021" si="125">IF(E7958="","TOTAL","")</f>
        <v/>
      </c>
      <c r="E7958" t="s">
        <v>89</v>
      </c>
    </row>
    <row r="7959" spans="1:5" outlineLevel="1" x14ac:dyDescent="0.35">
      <c r="A7959" s="24">
        <f>A7958</f>
        <v>43819</v>
      </c>
      <c r="B7959" s="24" t="str">
        <f>B7958</f>
        <v>WENDY REVAY</v>
      </c>
      <c r="C7959" s="25">
        <f>SUBTOTAL(9,C7957:C7958)</f>
        <v>103.99000000000001</v>
      </c>
      <c r="D7959" s="25" t="str">
        <f t="shared" si="125"/>
        <v>TOTAL</v>
      </c>
    </row>
    <row r="7960" spans="1:5" outlineLevel="2" x14ac:dyDescent="0.35">
      <c r="A7960" s="11">
        <v>43819</v>
      </c>
      <c r="B7960" t="s">
        <v>1282</v>
      </c>
      <c r="C7960" s="5">
        <v>138.47</v>
      </c>
      <c r="D7960" s="25" t="str">
        <f t="shared" si="125"/>
        <v/>
      </c>
      <c r="E7960" t="s">
        <v>101</v>
      </c>
    </row>
    <row r="7961" spans="1:5" outlineLevel="1" x14ac:dyDescent="0.35">
      <c r="A7961" s="24">
        <f>A7960</f>
        <v>43819</v>
      </c>
      <c r="B7961" s="24" t="str">
        <f>B7960</f>
        <v>ABIGAIL WYLIE</v>
      </c>
      <c r="C7961" s="25">
        <f>SUBTOTAL(9,C7960:C7960)</f>
        <v>138.47</v>
      </c>
      <c r="D7961" s="25" t="str">
        <f t="shared" si="125"/>
        <v>TOTAL</v>
      </c>
    </row>
    <row r="7962" spans="1:5" outlineLevel="2" x14ac:dyDescent="0.35">
      <c r="A7962" s="11">
        <v>43819</v>
      </c>
      <c r="B7962" t="s">
        <v>745</v>
      </c>
      <c r="C7962" s="5">
        <v>122.11</v>
      </c>
      <c r="D7962" s="25" t="str">
        <f t="shared" si="125"/>
        <v/>
      </c>
      <c r="E7962" t="s">
        <v>101</v>
      </c>
    </row>
    <row r="7963" spans="1:5" outlineLevel="1" x14ac:dyDescent="0.35">
      <c r="A7963" s="24">
        <f>A7962</f>
        <v>43819</v>
      </c>
      <c r="B7963" s="24" t="str">
        <f>B7962</f>
        <v>AMANDA GIBSON</v>
      </c>
      <c r="C7963" s="25">
        <f>SUBTOTAL(9,C7962:C7962)</f>
        <v>122.11</v>
      </c>
      <c r="D7963" s="25" t="str">
        <f t="shared" si="125"/>
        <v>TOTAL</v>
      </c>
    </row>
    <row r="7964" spans="1:5" outlineLevel="2" x14ac:dyDescent="0.35">
      <c r="A7964" s="11">
        <v>43819</v>
      </c>
      <c r="B7964" t="s">
        <v>746</v>
      </c>
      <c r="C7964" s="5">
        <v>515.67999999999995</v>
      </c>
      <c r="D7964" s="25" t="str">
        <f t="shared" si="125"/>
        <v/>
      </c>
      <c r="E7964" t="s">
        <v>79</v>
      </c>
    </row>
    <row r="7965" spans="1:5" outlineLevel="1" x14ac:dyDescent="0.35">
      <c r="A7965" s="24">
        <f>A7964</f>
        <v>43819</v>
      </c>
      <c r="B7965" s="24" t="str">
        <f>B7964</f>
        <v>AMANDA KACAL</v>
      </c>
      <c r="C7965" s="25">
        <f>SUBTOTAL(9,C7964:C7964)</f>
        <v>515.67999999999995</v>
      </c>
      <c r="D7965" s="25" t="str">
        <f t="shared" si="125"/>
        <v>TOTAL</v>
      </c>
    </row>
    <row r="7966" spans="1:5" outlineLevel="2" x14ac:dyDescent="0.35">
      <c r="A7966" s="11">
        <v>43819</v>
      </c>
      <c r="B7966" t="s">
        <v>1636</v>
      </c>
      <c r="C7966" s="5">
        <v>356.69</v>
      </c>
      <c r="D7966" s="25" t="str">
        <f t="shared" si="125"/>
        <v/>
      </c>
      <c r="E7966" t="s">
        <v>101</v>
      </c>
    </row>
    <row r="7967" spans="1:5" outlineLevel="1" x14ac:dyDescent="0.35">
      <c r="A7967" s="24">
        <f>A7966</f>
        <v>43819</v>
      </c>
      <c r="B7967" s="24" t="str">
        <f>B7966</f>
        <v>AMY WITHERS</v>
      </c>
      <c r="C7967" s="25">
        <f>SUBTOTAL(9,C7966:C7966)</f>
        <v>356.69</v>
      </c>
      <c r="D7967" s="25" t="str">
        <f t="shared" si="125"/>
        <v>TOTAL</v>
      </c>
    </row>
    <row r="7968" spans="1:5" outlineLevel="2" x14ac:dyDescent="0.35">
      <c r="A7968" s="11">
        <v>43819</v>
      </c>
      <c r="B7968" t="s">
        <v>1637</v>
      </c>
      <c r="C7968" s="5">
        <v>37.74</v>
      </c>
      <c r="D7968" s="25" t="str">
        <f t="shared" si="125"/>
        <v/>
      </c>
      <c r="E7968" t="s">
        <v>92</v>
      </c>
    </row>
    <row r="7969" spans="1:5" outlineLevel="1" x14ac:dyDescent="0.35">
      <c r="A7969" s="24">
        <f>A7968</f>
        <v>43819</v>
      </c>
      <c r="B7969" s="24" t="str">
        <f>B7968</f>
        <v>ANITA KUHLMANN</v>
      </c>
      <c r="C7969" s="25">
        <f>SUBTOTAL(9,C7968:C7968)</f>
        <v>37.74</v>
      </c>
      <c r="D7969" s="25" t="str">
        <f t="shared" si="125"/>
        <v>TOTAL</v>
      </c>
    </row>
    <row r="7970" spans="1:5" outlineLevel="2" x14ac:dyDescent="0.35">
      <c r="A7970" s="11">
        <v>43819</v>
      </c>
      <c r="B7970" t="s">
        <v>243</v>
      </c>
      <c r="C7970" s="5">
        <v>128.46</v>
      </c>
      <c r="D7970" s="25" t="str">
        <f t="shared" si="125"/>
        <v/>
      </c>
      <c r="E7970" t="s">
        <v>101</v>
      </c>
    </row>
    <row r="7971" spans="1:5" outlineLevel="1" x14ac:dyDescent="0.35">
      <c r="A7971" s="24">
        <f>A7970</f>
        <v>43819</v>
      </c>
      <c r="B7971" s="24" t="str">
        <f>B7970</f>
        <v>ANNA GONZALEZ NEGROE</v>
      </c>
      <c r="C7971" s="25">
        <f>SUBTOTAL(9,C7970:C7970)</f>
        <v>128.46</v>
      </c>
      <c r="D7971" s="25" t="str">
        <f t="shared" si="125"/>
        <v>TOTAL</v>
      </c>
    </row>
    <row r="7972" spans="1:5" outlineLevel="2" x14ac:dyDescent="0.35">
      <c r="A7972" s="11">
        <v>43819</v>
      </c>
      <c r="B7972" t="s">
        <v>1291</v>
      </c>
      <c r="C7972" s="5">
        <v>98.96</v>
      </c>
      <c r="D7972" s="25" t="str">
        <f t="shared" si="125"/>
        <v/>
      </c>
      <c r="E7972" t="s">
        <v>101</v>
      </c>
    </row>
    <row r="7973" spans="1:5" outlineLevel="1" x14ac:dyDescent="0.35">
      <c r="A7973" s="24">
        <f>A7972</f>
        <v>43819</v>
      </c>
      <c r="B7973" s="24" t="str">
        <f>B7972</f>
        <v>APRIL BURDETTE</v>
      </c>
      <c r="C7973" s="25">
        <f>SUBTOTAL(9,C7972:C7972)</f>
        <v>98.96</v>
      </c>
      <c r="D7973" s="25" t="str">
        <f t="shared" si="125"/>
        <v>TOTAL</v>
      </c>
    </row>
    <row r="7974" spans="1:5" outlineLevel="2" x14ac:dyDescent="0.35">
      <c r="A7974" s="11">
        <v>43819</v>
      </c>
      <c r="B7974" t="s">
        <v>612</v>
      </c>
      <c r="C7974" s="5">
        <v>48.14</v>
      </c>
      <c r="D7974" s="25" t="str">
        <f t="shared" si="125"/>
        <v/>
      </c>
      <c r="E7974" t="s">
        <v>101</v>
      </c>
    </row>
    <row r="7975" spans="1:5" outlineLevel="1" x14ac:dyDescent="0.35">
      <c r="A7975" s="24">
        <f>A7974</f>
        <v>43819</v>
      </c>
      <c r="B7975" s="24" t="str">
        <f>B7974</f>
        <v>BETTY WINDER</v>
      </c>
      <c r="C7975" s="25">
        <f>SUBTOTAL(9,C7974:C7974)</f>
        <v>48.14</v>
      </c>
      <c r="D7975" s="25" t="str">
        <f t="shared" si="125"/>
        <v>TOTAL</v>
      </c>
    </row>
    <row r="7976" spans="1:5" outlineLevel="2" x14ac:dyDescent="0.35">
      <c r="A7976" s="11">
        <v>43819</v>
      </c>
      <c r="B7976" t="s">
        <v>1638</v>
      </c>
      <c r="C7976" s="5">
        <v>52.47</v>
      </c>
      <c r="D7976" s="25" t="str">
        <f t="shared" si="125"/>
        <v/>
      </c>
      <c r="E7976" t="s">
        <v>79</v>
      </c>
    </row>
    <row r="7977" spans="1:5" outlineLevel="1" x14ac:dyDescent="0.35">
      <c r="A7977" s="24">
        <f>A7976</f>
        <v>43819</v>
      </c>
      <c r="B7977" s="24" t="str">
        <f>B7976</f>
        <v>BLAKE BONHAM</v>
      </c>
      <c r="C7977" s="25">
        <f>SUBTOTAL(9,C7976:C7976)</f>
        <v>52.47</v>
      </c>
      <c r="D7977" s="25" t="str">
        <f t="shared" si="125"/>
        <v>TOTAL</v>
      </c>
    </row>
    <row r="7978" spans="1:5" outlineLevel="2" x14ac:dyDescent="0.35">
      <c r="A7978" s="11">
        <v>43819</v>
      </c>
      <c r="B7978" t="s">
        <v>1639</v>
      </c>
      <c r="C7978" s="5">
        <v>125.25</v>
      </c>
      <c r="D7978" s="25" t="str">
        <f t="shared" si="125"/>
        <v/>
      </c>
      <c r="E7978" t="s">
        <v>101</v>
      </c>
    </row>
    <row r="7979" spans="1:5" outlineLevel="2" x14ac:dyDescent="0.35">
      <c r="A7979" s="11">
        <v>43819</v>
      </c>
      <c r="B7979" t="s">
        <v>1639</v>
      </c>
      <c r="C7979" s="5">
        <v>31.98</v>
      </c>
      <c r="D7979" s="25" t="str">
        <f t="shared" si="125"/>
        <v/>
      </c>
      <c r="E7979" t="s">
        <v>97</v>
      </c>
    </row>
    <row r="7980" spans="1:5" outlineLevel="1" x14ac:dyDescent="0.35">
      <c r="A7980" s="24">
        <f>A7979</f>
        <v>43819</v>
      </c>
      <c r="B7980" s="24" t="str">
        <f>B7979</f>
        <v>BRANDON CLIFFORD</v>
      </c>
      <c r="C7980" s="25">
        <f>SUBTOTAL(9,C7978:C7979)</f>
        <v>157.22999999999999</v>
      </c>
      <c r="D7980" s="25" t="str">
        <f t="shared" si="125"/>
        <v>TOTAL</v>
      </c>
    </row>
    <row r="7981" spans="1:5" outlineLevel="2" x14ac:dyDescent="0.35">
      <c r="A7981" s="11">
        <v>43819</v>
      </c>
      <c r="B7981" t="s">
        <v>1640</v>
      </c>
      <c r="C7981" s="5">
        <v>175</v>
      </c>
      <c r="D7981" s="25" t="str">
        <f t="shared" si="125"/>
        <v/>
      </c>
      <c r="E7981" t="s">
        <v>82</v>
      </c>
    </row>
    <row r="7982" spans="1:5" outlineLevel="1" x14ac:dyDescent="0.35">
      <c r="A7982" s="24">
        <f>A7981</f>
        <v>43819</v>
      </c>
      <c r="B7982" s="24" t="str">
        <f>B7981</f>
        <v>BRIAN AGUIRRE</v>
      </c>
      <c r="C7982" s="25">
        <f>SUBTOTAL(9,C7981:C7981)</f>
        <v>175</v>
      </c>
      <c r="D7982" s="25" t="str">
        <f t="shared" si="125"/>
        <v>TOTAL</v>
      </c>
    </row>
    <row r="7983" spans="1:5" outlineLevel="2" x14ac:dyDescent="0.35">
      <c r="A7983" s="11">
        <v>43819</v>
      </c>
      <c r="B7983" t="s">
        <v>471</v>
      </c>
      <c r="C7983" s="5">
        <v>88.05</v>
      </c>
      <c r="D7983" s="25" t="str">
        <f t="shared" si="125"/>
        <v/>
      </c>
      <c r="E7983" t="s">
        <v>101</v>
      </c>
    </row>
    <row r="7984" spans="1:5" outlineLevel="1" x14ac:dyDescent="0.35">
      <c r="A7984" s="24">
        <f>A7983</f>
        <v>43819</v>
      </c>
      <c r="B7984" s="24" t="str">
        <f>B7983</f>
        <v>BRITTANY SPURLOCK</v>
      </c>
      <c r="C7984" s="25">
        <f>SUBTOTAL(9,C7983:C7983)</f>
        <v>88.05</v>
      </c>
      <c r="D7984" s="25" t="str">
        <f t="shared" si="125"/>
        <v>TOTAL</v>
      </c>
    </row>
    <row r="7985" spans="1:5" outlineLevel="2" x14ac:dyDescent="0.35">
      <c r="A7985" s="11">
        <v>43819</v>
      </c>
      <c r="B7985" t="s">
        <v>1300</v>
      </c>
      <c r="C7985" s="5">
        <v>17.88</v>
      </c>
      <c r="D7985" s="25" t="str">
        <f t="shared" si="125"/>
        <v/>
      </c>
      <c r="E7985" t="s">
        <v>101</v>
      </c>
    </row>
    <row r="7986" spans="1:5" outlineLevel="1" x14ac:dyDescent="0.35">
      <c r="A7986" s="24">
        <f>A7985</f>
        <v>43819</v>
      </c>
      <c r="B7986" s="24" t="str">
        <f>B7985</f>
        <v>CAROLINA CONN</v>
      </c>
      <c r="C7986" s="25">
        <f>SUBTOTAL(9,C7985:C7985)</f>
        <v>17.88</v>
      </c>
      <c r="D7986" s="25" t="str">
        <f t="shared" si="125"/>
        <v>TOTAL</v>
      </c>
    </row>
    <row r="7987" spans="1:5" outlineLevel="2" x14ac:dyDescent="0.35">
      <c r="A7987" s="11">
        <v>43819</v>
      </c>
      <c r="B7987" t="s">
        <v>613</v>
      </c>
      <c r="C7987" s="5">
        <v>95.8</v>
      </c>
      <c r="D7987" s="25" t="str">
        <f t="shared" si="125"/>
        <v/>
      </c>
      <c r="E7987" t="s">
        <v>79</v>
      </c>
    </row>
    <row r="7988" spans="1:5" outlineLevel="1" x14ac:dyDescent="0.35">
      <c r="A7988" s="24">
        <f>A7987</f>
        <v>43819</v>
      </c>
      <c r="B7988" s="24" t="str">
        <f>B7987</f>
        <v>CAROLYN COLLINS</v>
      </c>
      <c r="C7988" s="25">
        <f>SUBTOTAL(9,C7987:C7987)</f>
        <v>95.8</v>
      </c>
      <c r="D7988" s="25" t="str">
        <f t="shared" si="125"/>
        <v>TOTAL</v>
      </c>
    </row>
    <row r="7989" spans="1:5" outlineLevel="2" x14ac:dyDescent="0.35">
      <c r="A7989" s="11">
        <v>43819</v>
      </c>
      <c r="B7989" t="s">
        <v>1641</v>
      </c>
      <c r="C7989" s="5">
        <v>284.77</v>
      </c>
      <c r="D7989" s="25" t="str">
        <f t="shared" si="125"/>
        <v/>
      </c>
      <c r="E7989" t="s">
        <v>79</v>
      </c>
    </row>
    <row r="7990" spans="1:5" outlineLevel="1" x14ac:dyDescent="0.35">
      <c r="A7990" s="24">
        <f>A7989</f>
        <v>43819</v>
      </c>
      <c r="B7990" s="24" t="str">
        <f>B7989</f>
        <v>CARRIE DASHER</v>
      </c>
      <c r="C7990" s="25">
        <f>SUBTOTAL(9,C7989:C7989)</f>
        <v>284.77</v>
      </c>
      <c r="D7990" s="25" t="str">
        <f t="shared" si="125"/>
        <v>TOTAL</v>
      </c>
    </row>
    <row r="7991" spans="1:5" outlineLevel="2" x14ac:dyDescent="0.35">
      <c r="A7991" s="11">
        <v>43819</v>
      </c>
      <c r="B7991" t="s">
        <v>1642</v>
      </c>
      <c r="C7991" s="5">
        <v>50.15</v>
      </c>
      <c r="D7991" s="25" t="str">
        <f t="shared" si="125"/>
        <v/>
      </c>
      <c r="E7991" t="s">
        <v>97</v>
      </c>
    </row>
    <row r="7992" spans="1:5" outlineLevel="1" x14ac:dyDescent="0.35">
      <c r="A7992" s="24">
        <f>A7991</f>
        <v>43819</v>
      </c>
      <c r="B7992" s="24" t="str">
        <f>B7991</f>
        <v>CASSIE LANE</v>
      </c>
      <c r="C7992" s="25">
        <f>SUBTOTAL(9,C7991:C7991)</f>
        <v>50.15</v>
      </c>
      <c r="D7992" s="25" t="str">
        <f t="shared" si="125"/>
        <v>TOTAL</v>
      </c>
    </row>
    <row r="7993" spans="1:5" outlineLevel="2" x14ac:dyDescent="0.35">
      <c r="A7993" s="11">
        <v>43819</v>
      </c>
      <c r="B7993" t="s">
        <v>1643</v>
      </c>
      <c r="C7993" s="5">
        <v>263.77999999999997</v>
      </c>
      <c r="D7993" s="25" t="str">
        <f t="shared" si="125"/>
        <v/>
      </c>
      <c r="E7993" t="s">
        <v>101</v>
      </c>
    </row>
    <row r="7994" spans="1:5" outlineLevel="2" x14ac:dyDescent="0.35">
      <c r="A7994" s="11">
        <v>43819</v>
      </c>
      <c r="B7994" t="s">
        <v>1643</v>
      </c>
      <c r="C7994" s="5">
        <v>50.81</v>
      </c>
      <c r="D7994" s="25" t="str">
        <f t="shared" si="125"/>
        <v/>
      </c>
      <c r="E7994" t="s">
        <v>97</v>
      </c>
    </row>
    <row r="7995" spans="1:5" outlineLevel="1" x14ac:dyDescent="0.35">
      <c r="A7995" s="24">
        <f>A7994</f>
        <v>43819</v>
      </c>
      <c r="B7995" s="24" t="str">
        <f>B7994</f>
        <v>CATHERINE MYERS</v>
      </c>
      <c r="C7995" s="25">
        <f>SUBTOTAL(9,C7993:C7994)</f>
        <v>314.58999999999997</v>
      </c>
      <c r="D7995" s="25" t="str">
        <f t="shared" si="125"/>
        <v>TOTAL</v>
      </c>
    </row>
    <row r="7996" spans="1:5" outlineLevel="2" x14ac:dyDescent="0.35">
      <c r="A7996" s="11">
        <v>43819</v>
      </c>
      <c r="B7996" t="s">
        <v>1644</v>
      </c>
      <c r="C7996" s="5">
        <v>104</v>
      </c>
      <c r="D7996" s="25" t="str">
        <f t="shared" si="125"/>
        <v/>
      </c>
      <c r="E7996" t="s">
        <v>93</v>
      </c>
    </row>
    <row r="7997" spans="1:5" outlineLevel="2" x14ac:dyDescent="0.35">
      <c r="A7997" s="11">
        <v>43819</v>
      </c>
      <c r="B7997" t="s">
        <v>1644</v>
      </c>
      <c r="C7997" s="5">
        <v>29.16</v>
      </c>
      <c r="D7997" s="25" t="str">
        <f t="shared" si="125"/>
        <v/>
      </c>
      <c r="E7997" t="s">
        <v>79</v>
      </c>
    </row>
    <row r="7998" spans="1:5" outlineLevel="1" x14ac:dyDescent="0.35">
      <c r="A7998" s="24">
        <f>A7997</f>
        <v>43819</v>
      </c>
      <c r="B7998" s="24" t="str">
        <f>B7997</f>
        <v>CHARLOTTE GILDER</v>
      </c>
      <c r="C7998" s="25">
        <f>SUBTOTAL(9,C7996:C7997)</f>
        <v>133.16</v>
      </c>
      <c r="D7998" s="25" t="str">
        <f t="shared" si="125"/>
        <v>TOTAL</v>
      </c>
    </row>
    <row r="7999" spans="1:5" outlineLevel="2" x14ac:dyDescent="0.35">
      <c r="A7999" s="11">
        <v>43819</v>
      </c>
      <c r="B7999" t="s">
        <v>1645</v>
      </c>
      <c r="C7999" s="5">
        <v>74.489999999999995</v>
      </c>
      <c r="D7999" s="25" t="str">
        <f t="shared" si="125"/>
        <v/>
      </c>
      <c r="E7999" t="s">
        <v>97</v>
      </c>
    </row>
    <row r="8000" spans="1:5" outlineLevel="1" x14ac:dyDescent="0.35">
      <c r="A8000" s="24">
        <f>A7999</f>
        <v>43819</v>
      </c>
      <c r="B8000" s="24" t="str">
        <f>B7999</f>
        <v>CHELSEA SAYLOR</v>
      </c>
      <c r="C8000" s="25">
        <f>SUBTOTAL(9,C7999:C7999)</f>
        <v>74.489999999999995</v>
      </c>
      <c r="D8000" s="25" t="str">
        <f t="shared" si="125"/>
        <v>TOTAL</v>
      </c>
    </row>
    <row r="8001" spans="1:5" outlineLevel="2" x14ac:dyDescent="0.35">
      <c r="A8001" s="11">
        <v>43819</v>
      </c>
      <c r="B8001" t="s">
        <v>1646</v>
      </c>
      <c r="C8001" s="5">
        <v>85.02</v>
      </c>
      <c r="D8001" s="25" t="str">
        <f t="shared" si="125"/>
        <v/>
      </c>
      <c r="E8001" t="s">
        <v>101</v>
      </c>
    </row>
    <row r="8002" spans="1:5" outlineLevel="2" x14ac:dyDescent="0.35">
      <c r="A8002" s="11">
        <v>43819</v>
      </c>
      <c r="B8002" t="s">
        <v>1646</v>
      </c>
      <c r="C8002" s="5">
        <v>103.76</v>
      </c>
      <c r="D8002" s="25" t="str">
        <f t="shared" si="125"/>
        <v/>
      </c>
      <c r="E8002" t="s">
        <v>97</v>
      </c>
    </row>
    <row r="8003" spans="1:5" outlineLevel="1" x14ac:dyDescent="0.35">
      <c r="A8003" s="24">
        <f>A8002</f>
        <v>43819</v>
      </c>
      <c r="B8003" s="24" t="str">
        <f>B8002</f>
        <v>CHRISTENE MANFRE</v>
      </c>
      <c r="C8003" s="25">
        <f>SUBTOTAL(9,C8001:C8002)</f>
        <v>188.78</v>
      </c>
      <c r="D8003" s="25" t="str">
        <f t="shared" si="125"/>
        <v>TOTAL</v>
      </c>
    </row>
    <row r="8004" spans="1:5" outlineLevel="2" x14ac:dyDescent="0.35">
      <c r="A8004" s="11">
        <v>43819</v>
      </c>
      <c r="B8004" t="s">
        <v>960</v>
      </c>
      <c r="C8004" s="5">
        <v>11.46</v>
      </c>
      <c r="D8004" s="25" t="str">
        <f t="shared" si="125"/>
        <v/>
      </c>
      <c r="E8004" t="s">
        <v>101</v>
      </c>
    </row>
    <row r="8005" spans="1:5" outlineLevel="1" x14ac:dyDescent="0.35">
      <c r="A8005" s="24">
        <f>A8004</f>
        <v>43819</v>
      </c>
      <c r="B8005" s="24" t="str">
        <f>B8004</f>
        <v>CHRISTINA HERNANDEZ</v>
      </c>
      <c r="C8005" s="25">
        <f>SUBTOTAL(9,C8004:C8004)</f>
        <v>11.46</v>
      </c>
      <c r="D8005" s="25" t="str">
        <f t="shared" si="125"/>
        <v>TOTAL</v>
      </c>
    </row>
    <row r="8006" spans="1:5" outlineLevel="2" x14ac:dyDescent="0.35">
      <c r="A8006" s="11">
        <v>43819</v>
      </c>
      <c r="B8006" t="s">
        <v>1647</v>
      </c>
      <c r="C8006" s="5">
        <v>28.35</v>
      </c>
      <c r="D8006" s="25" t="str">
        <f t="shared" si="125"/>
        <v/>
      </c>
      <c r="E8006" t="s">
        <v>101</v>
      </c>
    </row>
    <row r="8007" spans="1:5" outlineLevel="1" x14ac:dyDescent="0.35">
      <c r="A8007" s="24">
        <f>A8006</f>
        <v>43819</v>
      </c>
      <c r="B8007" s="24" t="str">
        <f>B8006</f>
        <v>CHRISTINA VALENCIA</v>
      </c>
      <c r="C8007" s="25">
        <f>SUBTOTAL(9,C8006:C8006)</f>
        <v>28.35</v>
      </c>
      <c r="D8007" s="25" t="str">
        <f t="shared" si="125"/>
        <v>TOTAL</v>
      </c>
    </row>
    <row r="8008" spans="1:5" outlineLevel="2" x14ac:dyDescent="0.35">
      <c r="A8008" s="11">
        <v>43819</v>
      </c>
      <c r="B8008" t="s">
        <v>1648</v>
      </c>
      <c r="C8008" s="5">
        <v>79.22</v>
      </c>
      <c r="D8008" s="25" t="str">
        <f t="shared" si="125"/>
        <v/>
      </c>
      <c r="E8008" t="s">
        <v>97</v>
      </c>
    </row>
    <row r="8009" spans="1:5" outlineLevel="1" x14ac:dyDescent="0.35">
      <c r="A8009" s="24">
        <f>A8008</f>
        <v>43819</v>
      </c>
      <c r="B8009" s="24" t="str">
        <f>B8008</f>
        <v>CHRISTOPHER PRUITT</v>
      </c>
      <c r="C8009" s="25">
        <f>SUBTOTAL(9,C8008:C8008)</f>
        <v>79.22</v>
      </c>
      <c r="D8009" s="25" t="str">
        <f t="shared" si="125"/>
        <v>TOTAL</v>
      </c>
    </row>
    <row r="8010" spans="1:5" outlineLevel="2" x14ac:dyDescent="0.35">
      <c r="A8010" s="11">
        <v>43819</v>
      </c>
      <c r="B8010" t="s">
        <v>1649</v>
      </c>
      <c r="C8010" s="5">
        <v>129.91</v>
      </c>
      <c r="D8010" s="25" t="str">
        <f t="shared" si="125"/>
        <v/>
      </c>
      <c r="E8010" t="s">
        <v>93</v>
      </c>
    </row>
    <row r="8011" spans="1:5" outlineLevel="1" x14ac:dyDescent="0.35">
      <c r="A8011" s="24">
        <f>A8010</f>
        <v>43819</v>
      </c>
      <c r="B8011" s="24" t="str">
        <f>B8010</f>
        <v>COURTNEY CHERRY</v>
      </c>
      <c r="C8011" s="25">
        <f>SUBTOTAL(9,C8010:C8010)</f>
        <v>129.91</v>
      </c>
      <c r="D8011" s="25" t="str">
        <f t="shared" si="125"/>
        <v>TOTAL</v>
      </c>
    </row>
    <row r="8012" spans="1:5" outlineLevel="2" x14ac:dyDescent="0.35">
      <c r="A8012" s="11">
        <v>43819</v>
      </c>
      <c r="B8012" t="s">
        <v>1306</v>
      </c>
      <c r="C8012" s="5">
        <v>5.3</v>
      </c>
      <c r="D8012" s="25" t="str">
        <f t="shared" si="125"/>
        <v/>
      </c>
      <c r="E8012" t="s">
        <v>97</v>
      </c>
    </row>
    <row r="8013" spans="1:5" outlineLevel="1" x14ac:dyDescent="0.35">
      <c r="A8013" s="24">
        <f>A8012</f>
        <v>43819</v>
      </c>
      <c r="B8013" s="24" t="str">
        <f>B8012</f>
        <v>COURTNEY DAVIS</v>
      </c>
      <c r="C8013" s="25">
        <f>SUBTOTAL(9,C8012:C8012)</f>
        <v>5.3</v>
      </c>
      <c r="D8013" s="25" t="str">
        <f t="shared" si="125"/>
        <v>TOTAL</v>
      </c>
    </row>
    <row r="8014" spans="1:5" outlineLevel="2" x14ac:dyDescent="0.35">
      <c r="A8014" s="11">
        <v>43819</v>
      </c>
      <c r="B8014" t="s">
        <v>616</v>
      </c>
      <c r="C8014" s="5">
        <v>71.400000000000006</v>
      </c>
      <c r="D8014" s="25" t="str">
        <f t="shared" si="125"/>
        <v/>
      </c>
      <c r="E8014" t="s">
        <v>101</v>
      </c>
    </row>
    <row r="8015" spans="1:5" outlineLevel="1" x14ac:dyDescent="0.35">
      <c r="A8015" s="24">
        <f>A8014</f>
        <v>43819</v>
      </c>
      <c r="B8015" s="24" t="str">
        <f>B8014</f>
        <v>CRAIG FISHER</v>
      </c>
      <c r="C8015" s="25">
        <f>SUBTOTAL(9,C8014:C8014)</f>
        <v>71.400000000000006</v>
      </c>
      <c r="D8015" s="25" t="str">
        <f t="shared" si="125"/>
        <v>TOTAL</v>
      </c>
    </row>
    <row r="8016" spans="1:5" outlineLevel="2" x14ac:dyDescent="0.35">
      <c r="A8016" s="11">
        <v>43819</v>
      </c>
      <c r="B8016" t="s">
        <v>125</v>
      </c>
      <c r="C8016" s="5">
        <v>120.45</v>
      </c>
      <c r="D8016" s="25" t="str">
        <f t="shared" si="125"/>
        <v/>
      </c>
      <c r="E8016" t="s">
        <v>101</v>
      </c>
    </row>
    <row r="8017" spans="1:5" outlineLevel="1" x14ac:dyDescent="0.35">
      <c r="A8017" s="24">
        <f>A8016</f>
        <v>43819</v>
      </c>
      <c r="B8017" s="24" t="str">
        <f>B8016</f>
        <v>DAVID CRUZ</v>
      </c>
      <c r="C8017" s="25">
        <f>SUBTOTAL(9,C8016:C8016)</f>
        <v>120.45</v>
      </c>
      <c r="D8017" s="25" t="str">
        <f t="shared" si="125"/>
        <v>TOTAL</v>
      </c>
    </row>
    <row r="8018" spans="1:5" outlineLevel="2" x14ac:dyDescent="0.35">
      <c r="A8018" s="11">
        <v>43819</v>
      </c>
      <c r="B8018" t="s">
        <v>968</v>
      </c>
      <c r="C8018" s="5">
        <v>180.94</v>
      </c>
      <c r="D8018" s="25" t="str">
        <f t="shared" si="125"/>
        <v/>
      </c>
      <c r="E8018" t="s">
        <v>99</v>
      </c>
    </row>
    <row r="8019" spans="1:5" outlineLevel="1" x14ac:dyDescent="0.35">
      <c r="A8019" s="24">
        <f>A8018</f>
        <v>43819</v>
      </c>
      <c r="B8019" s="24" t="str">
        <f>B8018</f>
        <v>DEBORAH DECKER</v>
      </c>
      <c r="C8019" s="25">
        <f>SUBTOTAL(9,C8018:C8018)</f>
        <v>180.94</v>
      </c>
      <c r="D8019" s="25" t="str">
        <f t="shared" si="125"/>
        <v>TOTAL</v>
      </c>
    </row>
    <row r="8020" spans="1:5" outlineLevel="2" x14ac:dyDescent="0.35">
      <c r="A8020" s="11">
        <v>43819</v>
      </c>
      <c r="B8020" t="s">
        <v>969</v>
      </c>
      <c r="C8020" s="5">
        <v>87.2</v>
      </c>
      <c r="D8020" s="25" t="str">
        <f t="shared" si="125"/>
        <v/>
      </c>
      <c r="E8020" t="s">
        <v>101</v>
      </c>
    </row>
    <row r="8021" spans="1:5" outlineLevel="1" x14ac:dyDescent="0.35">
      <c r="A8021" s="24">
        <f>A8020</f>
        <v>43819</v>
      </c>
      <c r="B8021" s="24" t="str">
        <f>B8020</f>
        <v>DEBORAH HUBBLE</v>
      </c>
      <c r="C8021" s="25">
        <f>SUBTOTAL(9,C8020:C8020)</f>
        <v>87.2</v>
      </c>
      <c r="D8021" s="25" t="str">
        <f t="shared" si="125"/>
        <v>TOTAL</v>
      </c>
    </row>
    <row r="8022" spans="1:5" outlineLevel="2" x14ac:dyDescent="0.35">
      <c r="A8022" s="11">
        <v>43819</v>
      </c>
      <c r="B8022" t="s">
        <v>1650</v>
      </c>
      <c r="C8022" s="5">
        <v>79.94</v>
      </c>
      <c r="D8022" s="25" t="str">
        <f t="shared" ref="D8022:D8085" si="126">IF(E8022="","TOTAL","")</f>
        <v/>
      </c>
      <c r="E8022" t="s">
        <v>79</v>
      </c>
    </row>
    <row r="8023" spans="1:5" outlineLevel="1" x14ac:dyDescent="0.35">
      <c r="A8023" s="24">
        <f>A8022</f>
        <v>43819</v>
      </c>
      <c r="B8023" s="24" t="str">
        <f>B8022</f>
        <v>DEBORAH MORALES</v>
      </c>
      <c r="C8023" s="25">
        <f>SUBTOTAL(9,C8022:C8022)</f>
        <v>79.94</v>
      </c>
      <c r="D8023" s="25" t="str">
        <f t="shared" si="126"/>
        <v>TOTAL</v>
      </c>
    </row>
    <row r="8024" spans="1:5" outlineLevel="2" x14ac:dyDescent="0.35">
      <c r="A8024" s="11">
        <v>43819</v>
      </c>
      <c r="B8024" t="s">
        <v>970</v>
      </c>
      <c r="C8024" s="5">
        <v>104.67</v>
      </c>
      <c r="D8024" s="25" t="str">
        <f t="shared" si="126"/>
        <v/>
      </c>
      <c r="E8024" t="s">
        <v>101</v>
      </c>
    </row>
    <row r="8025" spans="1:5" outlineLevel="1" x14ac:dyDescent="0.35">
      <c r="A8025" s="24">
        <f>A8024</f>
        <v>43819</v>
      </c>
      <c r="B8025" s="24" t="str">
        <f>B8024</f>
        <v>DEE ARCHIBALD</v>
      </c>
      <c r="C8025" s="25">
        <f>SUBTOTAL(9,C8024:C8024)</f>
        <v>104.67</v>
      </c>
      <c r="D8025" s="25" t="str">
        <f t="shared" si="126"/>
        <v>TOTAL</v>
      </c>
    </row>
    <row r="8026" spans="1:5" outlineLevel="2" x14ac:dyDescent="0.35">
      <c r="A8026" s="11">
        <v>43819</v>
      </c>
      <c r="B8026" t="s">
        <v>1651</v>
      </c>
      <c r="C8026" s="5">
        <v>21.77</v>
      </c>
      <c r="D8026" s="25" t="str">
        <f t="shared" si="126"/>
        <v/>
      </c>
      <c r="E8026" t="s">
        <v>101</v>
      </c>
    </row>
    <row r="8027" spans="1:5" outlineLevel="2" x14ac:dyDescent="0.35">
      <c r="A8027" s="11">
        <v>43819</v>
      </c>
      <c r="B8027" t="s">
        <v>1651</v>
      </c>
      <c r="C8027" s="5">
        <v>63</v>
      </c>
      <c r="D8027" s="25" t="str">
        <f t="shared" si="126"/>
        <v/>
      </c>
      <c r="E8027" t="s">
        <v>98</v>
      </c>
    </row>
    <row r="8028" spans="1:5" outlineLevel="1" x14ac:dyDescent="0.35">
      <c r="A8028" s="24">
        <f>A8027</f>
        <v>43819</v>
      </c>
      <c r="B8028" s="24" t="str">
        <f>B8027</f>
        <v>DIANA MONTERROSA GRANDE</v>
      </c>
      <c r="C8028" s="25">
        <f>SUBTOTAL(9,C8026:C8027)</f>
        <v>84.77</v>
      </c>
      <c r="D8028" s="25" t="str">
        <f t="shared" si="126"/>
        <v>TOTAL</v>
      </c>
    </row>
    <row r="8029" spans="1:5" outlineLevel="2" x14ac:dyDescent="0.35">
      <c r="A8029" s="11">
        <v>43819</v>
      </c>
      <c r="B8029" t="s">
        <v>1652</v>
      </c>
      <c r="C8029" s="5">
        <v>258.14999999999998</v>
      </c>
      <c r="D8029" s="25" t="str">
        <f t="shared" si="126"/>
        <v/>
      </c>
      <c r="E8029" t="s">
        <v>79</v>
      </c>
    </row>
    <row r="8030" spans="1:5" outlineLevel="1" x14ac:dyDescent="0.35">
      <c r="A8030" s="24">
        <f>A8029</f>
        <v>43819</v>
      </c>
      <c r="B8030" s="24" t="str">
        <f>B8029</f>
        <v>DOROTHY RICE</v>
      </c>
      <c r="C8030" s="25">
        <f>SUBTOTAL(9,C8029:C8029)</f>
        <v>258.14999999999998</v>
      </c>
      <c r="D8030" s="25" t="str">
        <f t="shared" si="126"/>
        <v>TOTAL</v>
      </c>
    </row>
    <row r="8031" spans="1:5" outlineLevel="2" x14ac:dyDescent="0.35">
      <c r="A8031" s="11">
        <v>43819</v>
      </c>
      <c r="B8031" t="s">
        <v>1653</v>
      </c>
      <c r="C8031" s="5">
        <v>362.44</v>
      </c>
      <c r="D8031" s="25" t="str">
        <f t="shared" si="126"/>
        <v/>
      </c>
      <c r="E8031" t="s">
        <v>101</v>
      </c>
    </row>
    <row r="8032" spans="1:5" outlineLevel="1" x14ac:dyDescent="0.35">
      <c r="A8032" s="24">
        <f>A8031</f>
        <v>43819</v>
      </c>
      <c r="B8032" s="24" t="str">
        <f>B8031</f>
        <v>EILEEN PAULUS</v>
      </c>
      <c r="C8032" s="25">
        <f>SUBTOTAL(9,C8031:C8031)</f>
        <v>362.44</v>
      </c>
      <c r="D8032" s="25" t="str">
        <f t="shared" si="126"/>
        <v>TOTAL</v>
      </c>
    </row>
    <row r="8033" spans="1:5" outlineLevel="2" x14ac:dyDescent="0.35">
      <c r="A8033" s="11">
        <v>43819</v>
      </c>
      <c r="B8033" t="s">
        <v>1654</v>
      </c>
      <c r="C8033" s="5">
        <v>43.6</v>
      </c>
      <c r="D8033" s="25" t="str">
        <f t="shared" si="126"/>
        <v/>
      </c>
      <c r="E8033" t="s">
        <v>101</v>
      </c>
    </row>
    <row r="8034" spans="1:5" outlineLevel="2" x14ac:dyDescent="0.35">
      <c r="A8034" s="11">
        <v>43819</v>
      </c>
      <c r="B8034" t="s">
        <v>1654</v>
      </c>
      <c r="C8034" s="5">
        <v>19.670000000000002</v>
      </c>
      <c r="D8034" s="25" t="str">
        <f t="shared" si="126"/>
        <v/>
      </c>
      <c r="E8034" t="s">
        <v>97</v>
      </c>
    </row>
    <row r="8035" spans="1:5" outlineLevel="1" x14ac:dyDescent="0.35">
      <c r="A8035" s="24">
        <f>A8034</f>
        <v>43819</v>
      </c>
      <c r="B8035" s="24" t="str">
        <f>B8034</f>
        <v>ELIZABETH GARZA</v>
      </c>
      <c r="C8035" s="25">
        <f>SUBTOTAL(9,C8033:C8034)</f>
        <v>63.27</v>
      </c>
      <c r="D8035" s="25" t="str">
        <f t="shared" si="126"/>
        <v>TOTAL</v>
      </c>
    </row>
    <row r="8036" spans="1:5" outlineLevel="2" x14ac:dyDescent="0.35">
      <c r="A8036" s="11">
        <v>43819</v>
      </c>
      <c r="B8036" t="s">
        <v>1655</v>
      </c>
      <c r="C8036" s="5">
        <v>94.48</v>
      </c>
      <c r="D8036" s="25" t="str">
        <f t="shared" si="126"/>
        <v/>
      </c>
      <c r="E8036" t="s">
        <v>79</v>
      </c>
    </row>
    <row r="8037" spans="1:5" outlineLevel="1" x14ac:dyDescent="0.35">
      <c r="A8037" s="24">
        <f>A8036</f>
        <v>43819</v>
      </c>
      <c r="B8037" s="24" t="str">
        <f>B8036</f>
        <v>ELIZABETH LOOCKE</v>
      </c>
      <c r="C8037" s="25">
        <f>SUBTOTAL(9,C8036:C8036)</f>
        <v>94.48</v>
      </c>
      <c r="D8037" s="25" t="str">
        <f t="shared" si="126"/>
        <v>TOTAL</v>
      </c>
    </row>
    <row r="8038" spans="1:5" outlineLevel="2" x14ac:dyDescent="0.35">
      <c r="A8038" s="11">
        <v>43819</v>
      </c>
      <c r="B8038" t="s">
        <v>1312</v>
      </c>
      <c r="C8038" s="5">
        <v>19.62</v>
      </c>
      <c r="D8038" s="25" t="str">
        <f t="shared" si="126"/>
        <v/>
      </c>
      <c r="E8038" t="s">
        <v>101</v>
      </c>
    </row>
    <row r="8039" spans="1:5" outlineLevel="1" x14ac:dyDescent="0.35">
      <c r="A8039" s="24">
        <f>A8038</f>
        <v>43819</v>
      </c>
      <c r="B8039" s="24" t="str">
        <f>B8038</f>
        <v>ELLEN CANDITO</v>
      </c>
      <c r="C8039" s="25">
        <f>SUBTOTAL(9,C8038:C8038)</f>
        <v>19.62</v>
      </c>
      <c r="D8039" s="25" t="str">
        <f t="shared" si="126"/>
        <v>TOTAL</v>
      </c>
    </row>
    <row r="8040" spans="1:5" outlineLevel="2" x14ac:dyDescent="0.35">
      <c r="A8040" s="11">
        <v>43819</v>
      </c>
      <c r="B8040" t="s">
        <v>741</v>
      </c>
      <c r="C8040" s="5">
        <v>129.16</v>
      </c>
      <c r="D8040" s="25" t="str">
        <f t="shared" si="126"/>
        <v/>
      </c>
      <c r="E8040" t="s">
        <v>79</v>
      </c>
    </row>
    <row r="8041" spans="1:5" outlineLevel="1" x14ac:dyDescent="0.35">
      <c r="A8041" s="24">
        <f>A8040</f>
        <v>43819</v>
      </c>
      <c r="B8041" s="24" t="str">
        <f>B8040</f>
        <v>ERICA HODGES</v>
      </c>
      <c r="C8041" s="25">
        <f>SUBTOTAL(9,C8040:C8040)</f>
        <v>129.16</v>
      </c>
      <c r="D8041" s="25" t="str">
        <f t="shared" si="126"/>
        <v>TOTAL</v>
      </c>
    </row>
    <row r="8042" spans="1:5" outlineLevel="2" x14ac:dyDescent="0.35">
      <c r="A8042" s="11">
        <v>43819</v>
      </c>
      <c r="B8042" t="s">
        <v>1314</v>
      </c>
      <c r="C8042" s="5">
        <v>103.02</v>
      </c>
      <c r="D8042" s="25" t="str">
        <f t="shared" si="126"/>
        <v/>
      </c>
      <c r="E8042" t="s">
        <v>101</v>
      </c>
    </row>
    <row r="8043" spans="1:5" outlineLevel="1" x14ac:dyDescent="0.35">
      <c r="A8043" s="24">
        <f>A8042</f>
        <v>43819</v>
      </c>
      <c r="B8043" s="24" t="str">
        <f>B8042</f>
        <v>ERINN HENGST</v>
      </c>
      <c r="C8043" s="25">
        <f>SUBTOTAL(9,C8042:C8042)</f>
        <v>103.02</v>
      </c>
      <c r="D8043" s="25" t="str">
        <f t="shared" si="126"/>
        <v>TOTAL</v>
      </c>
    </row>
    <row r="8044" spans="1:5" outlineLevel="2" x14ac:dyDescent="0.35">
      <c r="A8044" s="11">
        <v>43819</v>
      </c>
      <c r="B8044" t="s">
        <v>621</v>
      </c>
      <c r="C8044" s="5">
        <v>121.54</v>
      </c>
      <c r="D8044" s="25" t="str">
        <f t="shared" si="126"/>
        <v/>
      </c>
      <c r="E8044" t="s">
        <v>101</v>
      </c>
    </row>
    <row r="8045" spans="1:5" outlineLevel="1" x14ac:dyDescent="0.35">
      <c r="A8045" s="24">
        <f>A8044</f>
        <v>43819</v>
      </c>
      <c r="B8045" s="24" t="str">
        <f>B8044</f>
        <v>ERNIE ANDER</v>
      </c>
      <c r="C8045" s="25">
        <f>SUBTOTAL(9,C8044:C8044)</f>
        <v>121.54</v>
      </c>
      <c r="D8045" s="25" t="str">
        <f t="shared" si="126"/>
        <v>TOTAL</v>
      </c>
    </row>
    <row r="8046" spans="1:5" outlineLevel="2" x14ac:dyDescent="0.35">
      <c r="A8046" s="11">
        <v>43819</v>
      </c>
      <c r="B8046" t="s">
        <v>758</v>
      </c>
      <c r="C8046" s="5">
        <v>99.1</v>
      </c>
      <c r="D8046" s="25" t="str">
        <f t="shared" si="126"/>
        <v/>
      </c>
      <c r="E8046" t="s">
        <v>89</v>
      </c>
    </row>
    <row r="8047" spans="1:5" outlineLevel="1" x14ac:dyDescent="0.35">
      <c r="A8047" s="24">
        <f>A8046</f>
        <v>43819</v>
      </c>
      <c r="B8047" s="24" t="str">
        <f>B8046</f>
        <v>EUBERTA LUCAS</v>
      </c>
      <c r="C8047" s="25">
        <f>SUBTOTAL(9,C8046:C8046)</f>
        <v>99.1</v>
      </c>
      <c r="D8047" s="25" t="str">
        <f t="shared" si="126"/>
        <v>TOTAL</v>
      </c>
    </row>
    <row r="8048" spans="1:5" outlineLevel="2" x14ac:dyDescent="0.35">
      <c r="A8048" s="11">
        <v>43819</v>
      </c>
      <c r="B8048" t="s">
        <v>1656</v>
      </c>
      <c r="C8048" s="5">
        <v>236.08</v>
      </c>
      <c r="D8048" s="25" t="str">
        <f t="shared" si="126"/>
        <v/>
      </c>
      <c r="E8048" t="s">
        <v>79</v>
      </c>
    </row>
    <row r="8049" spans="1:5" outlineLevel="1" x14ac:dyDescent="0.35">
      <c r="A8049" s="24">
        <f>A8048</f>
        <v>43819</v>
      </c>
      <c r="B8049" s="24" t="str">
        <f>B8048</f>
        <v>EVANGELINE CURBO</v>
      </c>
      <c r="C8049" s="25">
        <f>SUBTOTAL(9,C8048:C8048)</f>
        <v>236.08</v>
      </c>
      <c r="D8049" s="25" t="str">
        <f t="shared" si="126"/>
        <v>TOTAL</v>
      </c>
    </row>
    <row r="8050" spans="1:5" outlineLevel="2" x14ac:dyDescent="0.35">
      <c r="A8050" s="11">
        <v>43819</v>
      </c>
      <c r="B8050" t="s">
        <v>1657</v>
      </c>
      <c r="C8050" s="5">
        <v>65.97</v>
      </c>
      <c r="D8050" s="25" t="str">
        <f t="shared" si="126"/>
        <v/>
      </c>
      <c r="E8050" t="s">
        <v>101</v>
      </c>
    </row>
    <row r="8051" spans="1:5" outlineLevel="1" x14ac:dyDescent="0.35">
      <c r="A8051" s="24">
        <f>A8050</f>
        <v>43819</v>
      </c>
      <c r="B8051" s="24" t="str">
        <f>B8050</f>
        <v>GISELLE TRANSOU</v>
      </c>
      <c r="C8051" s="25">
        <f>SUBTOTAL(9,C8050:C8050)</f>
        <v>65.97</v>
      </c>
      <c r="D8051" s="25" t="str">
        <f t="shared" si="126"/>
        <v>TOTAL</v>
      </c>
    </row>
    <row r="8052" spans="1:5" outlineLevel="2" x14ac:dyDescent="0.35">
      <c r="A8052" s="11">
        <v>43819</v>
      </c>
      <c r="B8052" t="s">
        <v>1658</v>
      </c>
      <c r="C8052" s="5">
        <v>19.079999999999998</v>
      </c>
      <c r="D8052" s="25" t="str">
        <f t="shared" si="126"/>
        <v/>
      </c>
      <c r="E8052" t="s">
        <v>101</v>
      </c>
    </row>
    <row r="8053" spans="1:5" outlineLevel="1" x14ac:dyDescent="0.35">
      <c r="A8053" s="24">
        <f>A8052</f>
        <v>43819</v>
      </c>
      <c r="B8053" s="24" t="str">
        <f>B8052</f>
        <v>GRACE CHIAO</v>
      </c>
      <c r="C8053" s="25">
        <f>SUBTOTAL(9,C8052:C8052)</f>
        <v>19.079999999999998</v>
      </c>
      <c r="D8053" s="25" t="str">
        <f t="shared" si="126"/>
        <v>TOTAL</v>
      </c>
    </row>
    <row r="8054" spans="1:5" outlineLevel="2" x14ac:dyDescent="0.35">
      <c r="A8054" s="11">
        <v>43819</v>
      </c>
      <c r="B8054" t="s">
        <v>1659</v>
      </c>
      <c r="C8054" s="5">
        <v>118.87</v>
      </c>
      <c r="D8054" s="25" t="str">
        <f t="shared" si="126"/>
        <v/>
      </c>
      <c r="E8054" t="s">
        <v>95</v>
      </c>
    </row>
    <row r="8055" spans="1:5" outlineLevel="1" x14ac:dyDescent="0.35">
      <c r="A8055" s="24">
        <f>A8054</f>
        <v>43819</v>
      </c>
      <c r="B8055" s="24" t="str">
        <f>B8054</f>
        <v>HEATHER ANDERSON</v>
      </c>
      <c r="C8055" s="25">
        <f>SUBTOTAL(9,C8054:C8054)</f>
        <v>118.87</v>
      </c>
      <c r="D8055" s="25" t="str">
        <f t="shared" si="126"/>
        <v>TOTAL</v>
      </c>
    </row>
    <row r="8056" spans="1:5" outlineLevel="2" x14ac:dyDescent="0.35">
      <c r="A8056" s="11">
        <v>43819</v>
      </c>
      <c r="B8056" t="s">
        <v>984</v>
      </c>
      <c r="C8056" s="5">
        <v>40.1</v>
      </c>
      <c r="D8056" s="25" t="str">
        <f t="shared" si="126"/>
        <v/>
      </c>
      <c r="E8056" t="s">
        <v>79</v>
      </c>
    </row>
    <row r="8057" spans="1:5" outlineLevel="1" x14ac:dyDescent="0.35">
      <c r="A8057" s="24">
        <f>A8056</f>
        <v>43819</v>
      </c>
      <c r="B8057" s="24" t="str">
        <f>B8056</f>
        <v>HOLLY DATWYLER</v>
      </c>
      <c r="C8057" s="25">
        <f>SUBTOTAL(9,C8056:C8056)</f>
        <v>40.1</v>
      </c>
      <c r="D8057" s="25" t="str">
        <f t="shared" si="126"/>
        <v>TOTAL</v>
      </c>
    </row>
    <row r="8058" spans="1:5" outlineLevel="2" x14ac:dyDescent="0.35">
      <c r="A8058" s="11">
        <v>43819</v>
      </c>
      <c r="B8058" t="s">
        <v>437</v>
      </c>
      <c r="C8058" s="5">
        <v>92.87</v>
      </c>
      <c r="D8058" s="25" t="str">
        <f t="shared" si="126"/>
        <v/>
      </c>
      <c r="E8058" t="s">
        <v>101</v>
      </c>
    </row>
    <row r="8059" spans="1:5" outlineLevel="1" x14ac:dyDescent="0.35">
      <c r="A8059" s="24">
        <f>A8058</f>
        <v>43819</v>
      </c>
      <c r="B8059" s="24" t="str">
        <f>B8058</f>
        <v>HOLLY MEREDITH</v>
      </c>
      <c r="C8059" s="25">
        <f>SUBTOTAL(9,C8058:C8058)</f>
        <v>92.87</v>
      </c>
      <c r="D8059" s="25" t="str">
        <f t="shared" si="126"/>
        <v>TOTAL</v>
      </c>
    </row>
    <row r="8060" spans="1:5" outlineLevel="2" x14ac:dyDescent="0.35">
      <c r="A8060" s="11">
        <v>43819</v>
      </c>
      <c r="B8060" t="s">
        <v>398</v>
      </c>
      <c r="C8060" s="5">
        <v>34.880000000000003</v>
      </c>
      <c r="D8060" s="25" t="str">
        <f t="shared" si="126"/>
        <v/>
      </c>
      <c r="E8060" t="s">
        <v>101</v>
      </c>
    </row>
    <row r="8061" spans="1:5" outlineLevel="1" x14ac:dyDescent="0.35">
      <c r="A8061" s="24">
        <f>A8060</f>
        <v>43819</v>
      </c>
      <c r="B8061" s="24" t="str">
        <f>B8060</f>
        <v>HSIU-JEN CHANG</v>
      </c>
      <c r="C8061" s="25">
        <f>SUBTOTAL(9,C8060:C8060)</f>
        <v>34.880000000000003</v>
      </c>
      <c r="D8061" s="25" t="str">
        <f t="shared" si="126"/>
        <v>TOTAL</v>
      </c>
    </row>
    <row r="8062" spans="1:5" outlineLevel="2" x14ac:dyDescent="0.35">
      <c r="A8062" s="11">
        <v>43819</v>
      </c>
      <c r="B8062" t="s">
        <v>1660</v>
      </c>
      <c r="C8062" s="5">
        <v>210.37</v>
      </c>
      <c r="D8062" s="25" t="str">
        <f t="shared" si="126"/>
        <v/>
      </c>
      <c r="E8062" t="s">
        <v>101</v>
      </c>
    </row>
    <row r="8063" spans="1:5" outlineLevel="2" x14ac:dyDescent="0.35">
      <c r="A8063" s="11">
        <v>43819</v>
      </c>
      <c r="B8063" t="s">
        <v>1660</v>
      </c>
      <c r="C8063" s="5">
        <v>97.45</v>
      </c>
      <c r="D8063" s="25" t="str">
        <f t="shared" si="126"/>
        <v/>
      </c>
      <c r="E8063" t="s">
        <v>97</v>
      </c>
    </row>
    <row r="8064" spans="1:5" outlineLevel="1" x14ac:dyDescent="0.35">
      <c r="A8064" s="24">
        <f>A8063</f>
        <v>43819</v>
      </c>
      <c r="B8064" s="24" t="str">
        <f>B8063</f>
        <v>IRMA MEDINA</v>
      </c>
      <c r="C8064" s="25">
        <f>SUBTOTAL(9,C8062:C8063)</f>
        <v>307.82</v>
      </c>
      <c r="D8064" s="25" t="str">
        <f t="shared" si="126"/>
        <v>TOTAL</v>
      </c>
    </row>
    <row r="8065" spans="1:5" outlineLevel="2" x14ac:dyDescent="0.35">
      <c r="A8065" s="11">
        <v>43819</v>
      </c>
      <c r="B8065" t="s">
        <v>1661</v>
      </c>
      <c r="C8065" s="5">
        <v>8.18</v>
      </c>
      <c r="D8065" s="25" t="str">
        <f t="shared" si="126"/>
        <v/>
      </c>
      <c r="E8065" t="s">
        <v>101</v>
      </c>
    </row>
    <row r="8066" spans="1:5" outlineLevel="1" x14ac:dyDescent="0.35">
      <c r="A8066" s="24">
        <f>A8065</f>
        <v>43819</v>
      </c>
      <c r="B8066" s="24" t="str">
        <f>B8065</f>
        <v>JACLYN BOETTCHER</v>
      </c>
      <c r="C8066" s="25">
        <f>SUBTOTAL(9,C8065:C8065)</f>
        <v>8.18</v>
      </c>
      <c r="D8066" s="25" t="str">
        <f t="shared" si="126"/>
        <v>TOTAL</v>
      </c>
    </row>
    <row r="8067" spans="1:5" outlineLevel="2" x14ac:dyDescent="0.35">
      <c r="A8067" s="11">
        <v>43819</v>
      </c>
      <c r="B8067" t="s">
        <v>353</v>
      </c>
      <c r="C8067" s="5">
        <v>78.8</v>
      </c>
      <c r="D8067" s="25" t="str">
        <f t="shared" si="126"/>
        <v/>
      </c>
      <c r="E8067" t="s">
        <v>99</v>
      </c>
    </row>
    <row r="8068" spans="1:5" outlineLevel="1" x14ac:dyDescent="0.35">
      <c r="A8068" s="24">
        <f>A8067</f>
        <v>43819</v>
      </c>
      <c r="B8068" s="24" t="str">
        <f>B8067</f>
        <v>JAMES CROSS</v>
      </c>
      <c r="C8068" s="25">
        <f>SUBTOTAL(9,C8067:C8067)</f>
        <v>78.8</v>
      </c>
      <c r="D8068" s="25" t="str">
        <f t="shared" si="126"/>
        <v>TOTAL</v>
      </c>
    </row>
    <row r="8069" spans="1:5" outlineLevel="2" x14ac:dyDescent="0.35">
      <c r="A8069" s="11">
        <v>43819</v>
      </c>
      <c r="B8069" t="s">
        <v>547</v>
      </c>
      <c r="C8069" s="5">
        <v>87.2</v>
      </c>
      <c r="D8069" s="25" t="str">
        <f t="shared" si="126"/>
        <v/>
      </c>
      <c r="E8069" t="s">
        <v>101</v>
      </c>
    </row>
    <row r="8070" spans="1:5" outlineLevel="1" x14ac:dyDescent="0.35">
      <c r="A8070" s="24">
        <f>A8069</f>
        <v>43819</v>
      </c>
      <c r="B8070" s="24" t="str">
        <f>B8069</f>
        <v>JAMES HERRINGTON</v>
      </c>
      <c r="C8070" s="25">
        <f>SUBTOTAL(9,C8069:C8069)</f>
        <v>87.2</v>
      </c>
      <c r="D8070" s="25" t="str">
        <f t="shared" si="126"/>
        <v>TOTAL</v>
      </c>
    </row>
    <row r="8071" spans="1:5" outlineLevel="2" x14ac:dyDescent="0.35">
      <c r="A8071" s="11">
        <v>43819</v>
      </c>
      <c r="B8071" t="s">
        <v>1662</v>
      </c>
      <c r="C8071" s="5">
        <v>765</v>
      </c>
      <c r="D8071" s="25" t="str">
        <f t="shared" si="126"/>
        <v/>
      </c>
      <c r="E8071" t="s">
        <v>92</v>
      </c>
    </row>
    <row r="8072" spans="1:5" outlineLevel="1" x14ac:dyDescent="0.35">
      <c r="A8072" s="24">
        <f>A8071</f>
        <v>43819</v>
      </c>
      <c r="B8072" s="24" t="str">
        <f>B8071</f>
        <v>JANET THEIS</v>
      </c>
      <c r="C8072" s="25">
        <f>SUBTOTAL(9,C8071:C8071)</f>
        <v>765</v>
      </c>
      <c r="D8072" s="25" t="str">
        <f t="shared" si="126"/>
        <v>TOTAL</v>
      </c>
    </row>
    <row r="8073" spans="1:5" outlineLevel="2" x14ac:dyDescent="0.35">
      <c r="A8073" s="11">
        <v>43819</v>
      </c>
      <c r="B8073" t="s">
        <v>1663</v>
      </c>
      <c r="C8073" s="5">
        <v>106.93</v>
      </c>
      <c r="D8073" s="25" t="str">
        <f t="shared" si="126"/>
        <v/>
      </c>
      <c r="E8073" t="s">
        <v>89</v>
      </c>
    </row>
    <row r="8074" spans="1:5" outlineLevel="2" x14ac:dyDescent="0.35">
      <c r="A8074" s="11">
        <v>43819</v>
      </c>
      <c r="B8074" t="s">
        <v>1663</v>
      </c>
      <c r="C8074" s="5">
        <v>338.73</v>
      </c>
      <c r="D8074" s="25" t="str">
        <f t="shared" si="126"/>
        <v/>
      </c>
      <c r="E8074" t="s">
        <v>79</v>
      </c>
    </row>
    <row r="8075" spans="1:5" outlineLevel="1" x14ac:dyDescent="0.35">
      <c r="A8075" s="24">
        <f>A8074</f>
        <v>43819</v>
      </c>
      <c r="B8075" s="24" t="str">
        <f>B8074</f>
        <v>JANIN HUERTER</v>
      </c>
      <c r="C8075" s="25">
        <f>SUBTOTAL(9,C8073:C8074)</f>
        <v>445.66</v>
      </c>
      <c r="D8075" s="25" t="str">
        <f t="shared" si="126"/>
        <v>TOTAL</v>
      </c>
    </row>
    <row r="8076" spans="1:5" outlineLevel="2" x14ac:dyDescent="0.35">
      <c r="A8076" s="11">
        <v>43819</v>
      </c>
      <c r="B8076" t="s">
        <v>624</v>
      </c>
      <c r="C8076" s="5">
        <v>89.82</v>
      </c>
      <c r="D8076" s="25" t="str">
        <f t="shared" si="126"/>
        <v/>
      </c>
      <c r="E8076" t="s">
        <v>101</v>
      </c>
    </row>
    <row r="8077" spans="1:5" outlineLevel="1" x14ac:dyDescent="0.35">
      <c r="A8077" s="24">
        <f>A8076</f>
        <v>43819</v>
      </c>
      <c r="B8077" s="24" t="str">
        <f>B8076</f>
        <v>JENNIFER INA</v>
      </c>
      <c r="C8077" s="25">
        <f>SUBTOTAL(9,C8076:C8076)</f>
        <v>89.82</v>
      </c>
      <c r="D8077" s="25" t="str">
        <f t="shared" si="126"/>
        <v>TOTAL</v>
      </c>
    </row>
    <row r="8078" spans="1:5" outlineLevel="2" x14ac:dyDescent="0.35">
      <c r="A8078" s="11">
        <v>43819</v>
      </c>
      <c r="B8078" t="s">
        <v>1664</v>
      </c>
      <c r="C8078" s="5">
        <v>263.77999999999997</v>
      </c>
      <c r="D8078" s="25" t="str">
        <f t="shared" si="126"/>
        <v/>
      </c>
      <c r="E8078" t="s">
        <v>101</v>
      </c>
    </row>
    <row r="8079" spans="1:5" outlineLevel="1" x14ac:dyDescent="0.35">
      <c r="A8079" s="24">
        <f>A8078</f>
        <v>43819</v>
      </c>
      <c r="B8079" s="24" t="str">
        <f>B8078</f>
        <v>JENNIFER KIM</v>
      </c>
      <c r="C8079" s="25">
        <f>SUBTOTAL(9,C8078:C8078)</f>
        <v>263.77999999999997</v>
      </c>
      <c r="D8079" s="25" t="str">
        <f t="shared" si="126"/>
        <v>TOTAL</v>
      </c>
    </row>
    <row r="8080" spans="1:5" outlineLevel="2" x14ac:dyDescent="0.35">
      <c r="A8080" s="11">
        <v>43819</v>
      </c>
      <c r="B8080" t="s">
        <v>761</v>
      </c>
      <c r="C8080" s="5">
        <v>292.39999999999998</v>
      </c>
      <c r="D8080" s="25" t="str">
        <f t="shared" si="126"/>
        <v/>
      </c>
      <c r="E8080" t="s">
        <v>79</v>
      </c>
    </row>
    <row r="8081" spans="1:5" outlineLevel="1" x14ac:dyDescent="0.35">
      <c r="A8081" s="24">
        <f>A8080</f>
        <v>43819</v>
      </c>
      <c r="B8081" s="24" t="str">
        <f>B8080</f>
        <v>JENNIFER MABRAY</v>
      </c>
      <c r="C8081" s="25">
        <f>SUBTOTAL(9,C8080:C8080)</f>
        <v>292.39999999999998</v>
      </c>
      <c r="D8081" s="25" t="str">
        <f t="shared" si="126"/>
        <v>TOTAL</v>
      </c>
    </row>
    <row r="8082" spans="1:5" outlineLevel="2" x14ac:dyDescent="0.35">
      <c r="A8082" s="11">
        <v>43819</v>
      </c>
      <c r="B8082" t="s">
        <v>438</v>
      </c>
      <c r="C8082" s="5">
        <v>126.44</v>
      </c>
      <c r="D8082" s="25" t="str">
        <f t="shared" si="126"/>
        <v/>
      </c>
      <c r="E8082" t="s">
        <v>101</v>
      </c>
    </row>
    <row r="8083" spans="1:5" outlineLevel="2" x14ac:dyDescent="0.35">
      <c r="A8083" s="11">
        <v>43819</v>
      </c>
      <c r="B8083" t="s">
        <v>438</v>
      </c>
      <c r="C8083" s="5">
        <v>52.68</v>
      </c>
      <c r="D8083" s="25" t="str">
        <f t="shared" si="126"/>
        <v/>
      </c>
      <c r="E8083" t="s">
        <v>97</v>
      </c>
    </row>
    <row r="8084" spans="1:5" outlineLevel="1" x14ac:dyDescent="0.35">
      <c r="A8084" s="24">
        <f>A8083</f>
        <v>43819</v>
      </c>
      <c r="B8084" s="24" t="str">
        <f>B8083</f>
        <v>JENNIFER MUNOZ</v>
      </c>
      <c r="C8084" s="25">
        <f>SUBTOTAL(9,C8082:C8083)</f>
        <v>179.12</v>
      </c>
      <c r="D8084" s="25" t="str">
        <f t="shared" si="126"/>
        <v>TOTAL</v>
      </c>
    </row>
    <row r="8085" spans="1:5" outlineLevel="2" x14ac:dyDescent="0.35">
      <c r="A8085" s="11">
        <v>43819</v>
      </c>
      <c r="B8085" t="s">
        <v>1665</v>
      </c>
      <c r="C8085" s="5">
        <v>149.33000000000001</v>
      </c>
      <c r="D8085" s="25" t="str">
        <f t="shared" si="126"/>
        <v/>
      </c>
      <c r="E8085" t="s">
        <v>101</v>
      </c>
    </row>
    <row r="8086" spans="1:5" outlineLevel="2" x14ac:dyDescent="0.35">
      <c r="A8086" s="11">
        <v>43819</v>
      </c>
      <c r="B8086" t="s">
        <v>1665</v>
      </c>
      <c r="C8086" s="5">
        <v>86</v>
      </c>
      <c r="D8086" s="25" t="str">
        <f t="shared" ref="D8086:D8149" si="127">IF(E8086="","TOTAL","")</f>
        <v/>
      </c>
      <c r="E8086" t="s">
        <v>97</v>
      </c>
    </row>
    <row r="8087" spans="1:5" outlineLevel="1" x14ac:dyDescent="0.35">
      <c r="A8087" s="24">
        <f>A8086</f>
        <v>43819</v>
      </c>
      <c r="B8087" s="24" t="str">
        <f>B8086</f>
        <v>JEROLD GAITAN</v>
      </c>
      <c r="C8087" s="25">
        <f>SUBTOTAL(9,C8085:C8086)</f>
        <v>235.33</v>
      </c>
      <c r="D8087" s="25" t="str">
        <f t="shared" si="127"/>
        <v>TOTAL</v>
      </c>
    </row>
    <row r="8088" spans="1:5" outlineLevel="2" x14ac:dyDescent="0.35">
      <c r="A8088" s="11">
        <v>43819</v>
      </c>
      <c r="B8088" t="s">
        <v>1666</v>
      </c>
      <c r="C8088" s="5">
        <v>273.11</v>
      </c>
      <c r="D8088" s="25" t="str">
        <f t="shared" si="127"/>
        <v/>
      </c>
      <c r="E8088" t="s">
        <v>97</v>
      </c>
    </row>
    <row r="8089" spans="1:5" outlineLevel="1" x14ac:dyDescent="0.35">
      <c r="A8089" s="24">
        <f>A8088</f>
        <v>43819</v>
      </c>
      <c r="B8089" s="24" t="str">
        <f>B8088</f>
        <v>JESSICA INGALLS</v>
      </c>
      <c r="C8089" s="25">
        <f>SUBTOTAL(9,C8088:C8088)</f>
        <v>273.11</v>
      </c>
      <c r="D8089" s="25" t="str">
        <f t="shared" si="127"/>
        <v>TOTAL</v>
      </c>
    </row>
    <row r="8090" spans="1:5" outlineLevel="2" x14ac:dyDescent="0.35">
      <c r="A8090" s="11">
        <v>43819</v>
      </c>
      <c r="B8090" t="s">
        <v>395</v>
      </c>
      <c r="C8090" s="5">
        <v>141.16</v>
      </c>
      <c r="D8090" s="25" t="str">
        <f t="shared" si="127"/>
        <v/>
      </c>
      <c r="E8090" t="s">
        <v>101</v>
      </c>
    </row>
    <row r="8091" spans="1:5" outlineLevel="1" x14ac:dyDescent="0.35">
      <c r="A8091" s="24">
        <f>A8090</f>
        <v>43819</v>
      </c>
      <c r="B8091" s="24" t="str">
        <f>B8090</f>
        <v>JESSIE NANES</v>
      </c>
      <c r="C8091" s="25">
        <f>SUBTOTAL(9,C8090:C8090)</f>
        <v>141.16</v>
      </c>
      <c r="D8091" s="25" t="str">
        <f t="shared" si="127"/>
        <v>TOTAL</v>
      </c>
    </row>
    <row r="8092" spans="1:5" outlineLevel="2" x14ac:dyDescent="0.35">
      <c r="A8092" s="11">
        <v>43819</v>
      </c>
      <c r="B8092" t="s">
        <v>1667</v>
      </c>
      <c r="C8092" s="5">
        <v>65</v>
      </c>
      <c r="D8092" s="25" t="str">
        <f t="shared" si="127"/>
        <v/>
      </c>
      <c r="E8092" t="s">
        <v>79</v>
      </c>
    </row>
    <row r="8093" spans="1:5" outlineLevel="1" x14ac:dyDescent="0.35">
      <c r="A8093" s="24">
        <f>A8092</f>
        <v>43819</v>
      </c>
      <c r="B8093" s="24" t="str">
        <f>B8092</f>
        <v>JOAN OTTEN</v>
      </c>
      <c r="C8093" s="25">
        <f>SUBTOTAL(9,C8092:C8092)</f>
        <v>65</v>
      </c>
      <c r="D8093" s="25" t="str">
        <f t="shared" si="127"/>
        <v>TOTAL</v>
      </c>
    </row>
    <row r="8094" spans="1:5" outlineLevel="2" x14ac:dyDescent="0.35">
      <c r="A8094" s="11">
        <v>43819</v>
      </c>
      <c r="B8094" t="s">
        <v>1329</v>
      </c>
      <c r="C8094" s="5">
        <v>31.63</v>
      </c>
      <c r="D8094" s="25" t="str">
        <f t="shared" si="127"/>
        <v/>
      </c>
      <c r="E8094" t="s">
        <v>101</v>
      </c>
    </row>
    <row r="8095" spans="1:5" outlineLevel="1" x14ac:dyDescent="0.35">
      <c r="A8095" s="24">
        <f>A8094</f>
        <v>43819</v>
      </c>
      <c r="B8095" s="24" t="str">
        <f>B8094</f>
        <v>JOANNA ZHU</v>
      </c>
      <c r="C8095" s="25">
        <f>SUBTOTAL(9,C8094:C8094)</f>
        <v>31.63</v>
      </c>
      <c r="D8095" s="25" t="str">
        <f t="shared" si="127"/>
        <v>TOTAL</v>
      </c>
    </row>
    <row r="8096" spans="1:5" outlineLevel="2" x14ac:dyDescent="0.35">
      <c r="A8096" s="11">
        <v>43819</v>
      </c>
      <c r="B8096" t="s">
        <v>548</v>
      </c>
      <c r="C8096" s="5">
        <v>47.43</v>
      </c>
      <c r="D8096" s="25" t="str">
        <f t="shared" si="127"/>
        <v/>
      </c>
      <c r="E8096" t="s">
        <v>101</v>
      </c>
    </row>
    <row r="8097" spans="1:5" outlineLevel="1" x14ac:dyDescent="0.35">
      <c r="A8097" s="24">
        <f>A8096</f>
        <v>43819</v>
      </c>
      <c r="B8097" s="24" t="str">
        <f>B8096</f>
        <v>JORGE ESPINOZA</v>
      </c>
      <c r="C8097" s="25">
        <f>SUBTOTAL(9,C8096:C8096)</f>
        <v>47.43</v>
      </c>
      <c r="D8097" s="25" t="str">
        <f t="shared" si="127"/>
        <v>TOTAL</v>
      </c>
    </row>
    <row r="8098" spans="1:5" outlineLevel="2" x14ac:dyDescent="0.35">
      <c r="A8098" s="11">
        <v>43819</v>
      </c>
      <c r="B8098" t="s">
        <v>1668</v>
      </c>
      <c r="C8098" s="5">
        <v>68.7</v>
      </c>
      <c r="D8098" s="25" t="str">
        <f t="shared" si="127"/>
        <v/>
      </c>
      <c r="E8098" t="s">
        <v>101</v>
      </c>
    </row>
    <row r="8099" spans="1:5" outlineLevel="2" x14ac:dyDescent="0.35">
      <c r="A8099" s="11">
        <v>43819</v>
      </c>
      <c r="B8099" t="s">
        <v>1668</v>
      </c>
      <c r="C8099" s="5">
        <v>83.93</v>
      </c>
      <c r="D8099" s="25" t="str">
        <f t="shared" si="127"/>
        <v/>
      </c>
      <c r="E8099" t="s">
        <v>97</v>
      </c>
    </row>
    <row r="8100" spans="1:5" outlineLevel="1" x14ac:dyDescent="0.35">
      <c r="A8100" s="24">
        <f>A8099</f>
        <v>43819</v>
      </c>
      <c r="B8100" s="24" t="str">
        <f>B8099</f>
        <v>JUDITH ROUNDS</v>
      </c>
      <c r="C8100" s="25">
        <f>SUBTOTAL(9,C8098:C8099)</f>
        <v>152.63</v>
      </c>
      <c r="D8100" s="25" t="str">
        <f t="shared" si="127"/>
        <v>TOTAL</v>
      </c>
    </row>
    <row r="8101" spans="1:5" outlineLevel="2" x14ac:dyDescent="0.35">
      <c r="A8101" s="11">
        <v>43819</v>
      </c>
      <c r="B8101" t="s">
        <v>1669</v>
      </c>
      <c r="C8101" s="5">
        <v>173.31</v>
      </c>
      <c r="D8101" s="25" t="str">
        <f t="shared" si="127"/>
        <v/>
      </c>
      <c r="E8101" t="s">
        <v>97</v>
      </c>
    </row>
    <row r="8102" spans="1:5" outlineLevel="2" x14ac:dyDescent="0.35">
      <c r="A8102" s="11">
        <v>43819</v>
      </c>
      <c r="B8102" t="s">
        <v>1669</v>
      </c>
      <c r="C8102" s="5">
        <v>195</v>
      </c>
      <c r="D8102" s="25" t="str">
        <f t="shared" si="127"/>
        <v/>
      </c>
      <c r="E8102" t="s">
        <v>82</v>
      </c>
    </row>
    <row r="8103" spans="1:5" outlineLevel="1" x14ac:dyDescent="0.35">
      <c r="A8103" s="24">
        <f>A8102</f>
        <v>43819</v>
      </c>
      <c r="B8103" s="24" t="str">
        <f>B8102</f>
        <v>KAREN PHILLIPS</v>
      </c>
      <c r="C8103" s="25">
        <f>SUBTOTAL(9,C8101:C8102)</f>
        <v>368.31</v>
      </c>
      <c r="D8103" s="25" t="str">
        <f t="shared" si="127"/>
        <v>TOTAL</v>
      </c>
    </row>
    <row r="8104" spans="1:5" outlineLevel="2" x14ac:dyDescent="0.35">
      <c r="A8104" s="11">
        <v>43819</v>
      </c>
      <c r="B8104" t="s">
        <v>1670</v>
      </c>
      <c r="C8104" s="5">
        <v>85.02</v>
      </c>
      <c r="D8104" s="25" t="str">
        <f t="shared" si="127"/>
        <v/>
      </c>
      <c r="E8104" t="s">
        <v>101</v>
      </c>
    </row>
    <row r="8105" spans="1:5" outlineLevel="2" x14ac:dyDescent="0.35">
      <c r="A8105" s="11">
        <v>43819</v>
      </c>
      <c r="B8105" t="s">
        <v>1670</v>
      </c>
      <c r="C8105" s="5">
        <v>68.89</v>
      </c>
      <c r="D8105" s="25" t="str">
        <f t="shared" si="127"/>
        <v/>
      </c>
      <c r="E8105" t="s">
        <v>97</v>
      </c>
    </row>
    <row r="8106" spans="1:5" outlineLevel="1" x14ac:dyDescent="0.35">
      <c r="A8106" s="24">
        <f>A8105</f>
        <v>43819</v>
      </c>
      <c r="B8106" s="24" t="str">
        <f>B8105</f>
        <v>KARIN NEGRON</v>
      </c>
      <c r="C8106" s="25">
        <f>SUBTOTAL(9,C8104:C8105)</f>
        <v>153.91</v>
      </c>
      <c r="D8106" s="25" t="str">
        <f t="shared" si="127"/>
        <v>TOTAL</v>
      </c>
    </row>
    <row r="8107" spans="1:5" outlineLevel="2" x14ac:dyDescent="0.35">
      <c r="A8107" s="11">
        <v>43819</v>
      </c>
      <c r="B8107" t="s">
        <v>282</v>
      </c>
      <c r="C8107" s="5">
        <v>124.37</v>
      </c>
      <c r="D8107" s="25" t="str">
        <f t="shared" si="127"/>
        <v/>
      </c>
      <c r="E8107" t="s">
        <v>101</v>
      </c>
    </row>
    <row r="8108" spans="1:5" outlineLevel="1" x14ac:dyDescent="0.35">
      <c r="A8108" s="24">
        <f>A8107</f>
        <v>43819</v>
      </c>
      <c r="B8108" s="24" t="str">
        <f>B8107</f>
        <v>KARLA OJEDA</v>
      </c>
      <c r="C8108" s="25">
        <f>SUBTOTAL(9,C8107:C8107)</f>
        <v>124.37</v>
      </c>
      <c r="D8108" s="25" t="str">
        <f t="shared" si="127"/>
        <v>TOTAL</v>
      </c>
    </row>
    <row r="8109" spans="1:5" outlineLevel="2" x14ac:dyDescent="0.35">
      <c r="A8109" s="11">
        <v>43819</v>
      </c>
      <c r="B8109" t="s">
        <v>472</v>
      </c>
      <c r="C8109" s="5">
        <v>23.46</v>
      </c>
      <c r="D8109" s="25" t="str">
        <f t="shared" si="127"/>
        <v/>
      </c>
      <c r="E8109" t="s">
        <v>101</v>
      </c>
    </row>
    <row r="8110" spans="1:5" outlineLevel="1" x14ac:dyDescent="0.35">
      <c r="A8110" s="24">
        <f>A8109</f>
        <v>43819</v>
      </c>
      <c r="B8110" s="24" t="str">
        <f>B8109</f>
        <v>KATELYN PEASLEY</v>
      </c>
      <c r="C8110" s="25">
        <f>SUBTOTAL(9,C8109:C8109)</f>
        <v>23.46</v>
      </c>
      <c r="D8110" s="25" t="str">
        <f t="shared" si="127"/>
        <v>TOTAL</v>
      </c>
    </row>
    <row r="8111" spans="1:5" outlineLevel="2" x14ac:dyDescent="0.35">
      <c r="A8111" s="11">
        <v>43819</v>
      </c>
      <c r="B8111" t="s">
        <v>1671</v>
      </c>
      <c r="C8111" s="5">
        <v>67.900000000000006</v>
      </c>
      <c r="D8111" s="25" t="str">
        <f t="shared" si="127"/>
        <v/>
      </c>
      <c r="E8111" t="s">
        <v>101</v>
      </c>
    </row>
    <row r="8112" spans="1:5" outlineLevel="1" x14ac:dyDescent="0.35">
      <c r="A8112" s="24">
        <f>A8111</f>
        <v>43819</v>
      </c>
      <c r="B8112" s="24" t="str">
        <f>B8111</f>
        <v>KAYLYN ELISSA</v>
      </c>
      <c r="C8112" s="25">
        <f>SUBTOTAL(9,C8111:C8111)</f>
        <v>67.900000000000006</v>
      </c>
      <c r="D8112" s="25" t="str">
        <f t="shared" si="127"/>
        <v>TOTAL</v>
      </c>
    </row>
    <row r="8113" spans="1:5" outlineLevel="2" x14ac:dyDescent="0.35">
      <c r="A8113" s="11">
        <v>43819</v>
      </c>
      <c r="B8113" t="s">
        <v>1672</v>
      </c>
      <c r="C8113" s="5">
        <v>32.5</v>
      </c>
      <c r="D8113" s="25" t="str">
        <f t="shared" si="127"/>
        <v/>
      </c>
      <c r="E8113" t="s">
        <v>79</v>
      </c>
    </row>
    <row r="8114" spans="1:5" outlineLevel="2" x14ac:dyDescent="0.35">
      <c r="A8114" s="11">
        <v>43819</v>
      </c>
      <c r="B8114" t="s">
        <v>1672</v>
      </c>
      <c r="C8114" s="5">
        <v>32.5</v>
      </c>
      <c r="D8114" s="25" t="str">
        <f t="shared" si="127"/>
        <v/>
      </c>
      <c r="E8114" t="s">
        <v>79</v>
      </c>
    </row>
    <row r="8115" spans="1:5" outlineLevel="1" x14ac:dyDescent="0.35">
      <c r="A8115" s="24">
        <f>A8114</f>
        <v>43819</v>
      </c>
      <c r="B8115" s="24" t="str">
        <f>B8114</f>
        <v>KELLI RIVERA</v>
      </c>
      <c r="C8115" s="25">
        <f>SUBTOTAL(9,C8113:C8114)</f>
        <v>65</v>
      </c>
      <c r="D8115" s="25" t="str">
        <f t="shared" si="127"/>
        <v>TOTAL</v>
      </c>
    </row>
    <row r="8116" spans="1:5" outlineLevel="2" x14ac:dyDescent="0.35">
      <c r="A8116" s="11">
        <v>43819</v>
      </c>
      <c r="B8116" t="s">
        <v>992</v>
      </c>
      <c r="C8116" s="5">
        <v>75.459999999999994</v>
      </c>
      <c r="D8116" s="25" t="str">
        <f t="shared" si="127"/>
        <v/>
      </c>
      <c r="E8116" t="s">
        <v>101</v>
      </c>
    </row>
    <row r="8117" spans="1:5" outlineLevel="1" x14ac:dyDescent="0.35">
      <c r="A8117" s="24">
        <f>A8116</f>
        <v>43819</v>
      </c>
      <c r="B8117" s="24" t="str">
        <f>B8116</f>
        <v>KELLY STARR</v>
      </c>
      <c r="C8117" s="25">
        <f>SUBTOTAL(9,C8116:C8116)</f>
        <v>75.459999999999994</v>
      </c>
      <c r="D8117" s="25" t="str">
        <f t="shared" si="127"/>
        <v>TOTAL</v>
      </c>
    </row>
    <row r="8118" spans="1:5" outlineLevel="2" x14ac:dyDescent="0.35">
      <c r="A8118" s="11">
        <v>43819</v>
      </c>
      <c r="B8118" t="s">
        <v>993</v>
      </c>
      <c r="C8118" s="5">
        <v>40.36</v>
      </c>
      <c r="D8118" s="25" t="str">
        <f t="shared" si="127"/>
        <v/>
      </c>
      <c r="E8118" t="s">
        <v>101</v>
      </c>
    </row>
    <row r="8119" spans="1:5" outlineLevel="1" x14ac:dyDescent="0.35">
      <c r="A8119" s="24">
        <f>A8118</f>
        <v>43819</v>
      </c>
      <c r="B8119" s="24" t="str">
        <f>B8118</f>
        <v>KIMBERLY KLINGBEIL</v>
      </c>
      <c r="C8119" s="25">
        <f>SUBTOTAL(9,C8118:C8118)</f>
        <v>40.36</v>
      </c>
      <c r="D8119" s="25" t="str">
        <f t="shared" si="127"/>
        <v>TOTAL</v>
      </c>
    </row>
    <row r="8120" spans="1:5" outlineLevel="2" x14ac:dyDescent="0.35">
      <c r="A8120" s="11">
        <v>43819</v>
      </c>
      <c r="B8120" t="s">
        <v>232</v>
      </c>
      <c r="C8120" s="5">
        <v>168.88</v>
      </c>
      <c r="D8120" s="25" t="str">
        <f t="shared" si="127"/>
        <v/>
      </c>
      <c r="E8120" t="s">
        <v>101</v>
      </c>
    </row>
    <row r="8121" spans="1:5" outlineLevel="1" x14ac:dyDescent="0.35">
      <c r="A8121" s="24">
        <f>A8120</f>
        <v>43819</v>
      </c>
      <c r="B8121" s="24" t="str">
        <f>B8120</f>
        <v>KRISTEN WELK-MOOLCHAN</v>
      </c>
      <c r="C8121" s="25">
        <f>SUBTOTAL(9,C8120:C8120)</f>
        <v>168.88</v>
      </c>
      <c r="D8121" s="25" t="str">
        <f t="shared" si="127"/>
        <v>TOTAL</v>
      </c>
    </row>
    <row r="8122" spans="1:5" outlineLevel="2" x14ac:dyDescent="0.35">
      <c r="A8122" s="11">
        <v>43819</v>
      </c>
      <c r="B8122" t="s">
        <v>1673</v>
      </c>
      <c r="C8122" s="5">
        <v>61.69</v>
      </c>
      <c r="D8122" s="25" t="str">
        <f t="shared" si="127"/>
        <v/>
      </c>
      <c r="E8122" t="s">
        <v>101</v>
      </c>
    </row>
    <row r="8123" spans="1:5" outlineLevel="1" x14ac:dyDescent="0.35">
      <c r="A8123" s="24">
        <f>A8122</f>
        <v>43819</v>
      </c>
      <c r="B8123" s="24" t="str">
        <f>B8122</f>
        <v>LAUREN DOUGLASS</v>
      </c>
      <c r="C8123" s="25">
        <f>SUBTOTAL(9,C8122:C8122)</f>
        <v>61.69</v>
      </c>
      <c r="D8123" s="25" t="str">
        <f t="shared" si="127"/>
        <v>TOTAL</v>
      </c>
    </row>
    <row r="8124" spans="1:5" outlineLevel="2" x14ac:dyDescent="0.35">
      <c r="A8124" s="11">
        <v>43819</v>
      </c>
      <c r="B8124" t="s">
        <v>997</v>
      </c>
      <c r="C8124" s="5">
        <v>71.680000000000007</v>
      </c>
      <c r="D8124" s="25" t="str">
        <f t="shared" si="127"/>
        <v/>
      </c>
      <c r="E8124" t="s">
        <v>79</v>
      </c>
    </row>
    <row r="8125" spans="1:5" outlineLevel="1" x14ac:dyDescent="0.35">
      <c r="A8125" s="24">
        <f>A8124</f>
        <v>43819</v>
      </c>
      <c r="B8125" s="24" t="str">
        <f>B8124</f>
        <v>LESLIE GRAYSON</v>
      </c>
      <c r="C8125" s="25">
        <f>SUBTOTAL(9,C8124:C8124)</f>
        <v>71.680000000000007</v>
      </c>
      <c r="D8125" s="25" t="str">
        <f t="shared" si="127"/>
        <v>TOTAL</v>
      </c>
    </row>
    <row r="8126" spans="1:5" outlineLevel="2" x14ac:dyDescent="0.35">
      <c r="A8126" s="11">
        <v>43819</v>
      </c>
      <c r="B8126" t="s">
        <v>1674</v>
      </c>
      <c r="C8126" s="5">
        <v>27.26</v>
      </c>
      <c r="D8126" s="25" t="str">
        <f t="shared" si="127"/>
        <v/>
      </c>
      <c r="E8126" t="s">
        <v>101</v>
      </c>
    </row>
    <row r="8127" spans="1:5" outlineLevel="1" x14ac:dyDescent="0.35">
      <c r="A8127" s="24">
        <f>A8126</f>
        <v>43819</v>
      </c>
      <c r="B8127" s="24" t="str">
        <f>B8126</f>
        <v>LILU SCHWARTZ</v>
      </c>
      <c r="C8127" s="25">
        <f>SUBTOTAL(9,C8126:C8126)</f>
        <v>27.26</v>
      </c>
      <c r="D8127" s="25" t="str">
        <f t="shared" si="127"/>
        <v>TOTAL</v>
      </c>
    </row>
    <row r="8128" spans="1:5" outlineLevel="2" x14ac:dyDescent="0.35">
      <c r="A8128" s="11">
        <v>43819</v>
      </c>
      <c r="B8128" t="s">
        <v>399</v>
      </c>
      <c r="C8128" s="5">
        <v>181.59</v>
      </c>
      <c r="D8128" s="25" t="str">
        <f t="shared" si="127"/>
        <v/>
      </c>
      <c r="E8128" t="s">
        <v>101</v>
      </c>
    </row>
    <row r="8129" spans="1:5" outlineLevel="1" x14ac:dyDescent="0.35">
      <c r="A8129" s="24">
        <f>A8128</f>
        <v>43819</v>
      </c>
      <c r="B8129" s="24" t="str">
        <f>B8128</f>
        <v>LINDA FULGHAM</v>
      </c>
      <c r="C8129" s="25">
        <f>SUBTOTAL(9,C8128:C8128)</f>
        <v>181.59</v>
      </c>
      <c r="D8129" s="25" t="str">
        <f t="shared" si="127"/>
        <v>TOTAL</v>
      </c>
    </row>
    <row r="8130" spans="1:5" outlineLevel="2" x14ac:dyDescent="0.35">
      <c r="A8130" s="11">
        <v>43819</v>
      </c>
      <c r="B8130" t="s">
        <v>635</v>
      </c>
      <c r="C8130" s="5">
        <v>69.78</v>
      </c>
      <c r="D8130" s="25" t="str">
        <f t="shared" si="127"/>
        <v/>
      </c>
      <c r="E8130" t="s">
        <v>101</v>
      </c>
    </row>
    <row r="8131" spans="1:5" outlineLevel="1" x14ac:dyDescent="0.35">
      <c r="A8131" s="24">
        <f>A8130</f>
        <v>43819</v>
      </c>
      <c r="B8131" s="24" t="str">
        <f>B8130</f>
        <v>LISA WELLS</v>
      </c>
      <c r="C8131" s="25">
        <f>SUBTOTAL(9,C8130:C8130)</f>
        <v>69.78</v>
      </c>
      <c r="D8131" s="25" t="str">
        <f t="shared" si="127"/>
        <v>TOTAL</v>
      </c>
    </row>
    <row r="8132" spans="1:5" outlineLevel="2" x14ac:dyDescent="0.35">
      <c r="A8132" s="11">
        <v>43819</v>
      </c>
      <c r="B8132" t="s">
        <v>1348</v>
      </c>
      <c r="C8132" s="5">
        <v>137.38</v>
      </c>
      <c r="D8132" s="25" t="str">
        <f t="shared" si="127"/>
        <v/>
      </c>
      <c r="E8132" t="s">
        <v>101</v>
      </c>
    </row>
    <row r="8133" spans="1:5" outlineLevel="1" x14ac:dyDescent="0.35">
      <c r="A8133" s="24">
        <f>A8132</f>
        <v>43819</v>
      </c>
      <c r="B8133" s="24" t="str">
        <f>B8132</f>
        <v>LYNETTE CORNELL</v>
      </c>
      <c r="C8133" s="25">
        <f>SUBTOTAL(9,C8132:C8132)</f>
        <v>137.38</v>
      </c>
      <c r="D8133" s="25" t="str">
        <f t="shared" si="127"/>
        <v>TOTAL</v>
      </c>
    </row>
    <row r="8134" spans="1:5" outlineLevel="2" x14ac:dyDescent="0.35">
      <c r="A8134" s="11">
        <v>43819</v>
      </c>
      <c r="B8134" t="s">
        <v>1675</v>
      </c>
      <c r="C8134" s="5">
        <v>47.22</v>
      </c>
      <c r="D8134" s="25" t="str">
        <f t="shared" si="127"/>
        <v/>
      </c>
      <c r="E8134" t="s">
        <v>89</v>
      </c>
    </row>
    <row r="8135" spans="1:5" outlineLevel="1" x14ac:dyDescent="0.35">
      <c r="A8135" s="24">
        <f>A8134</f>
        <v>43819</v>
      </c>
      <c r="B8135" s="24" t="str">
        <f>B8134</f>
        <v>MALYNN RODRIGUEZ</v>
      </c>
      <c r="C8135" s="25">
        <f>SUBTOTAL(9,C8134:C8134)</f>
        <v>47.22</v>
      </c>
      <c r="D8135" s="25" t="str">
        <f t="shared" si="127"/>
        <v>TOTAL</v>
      </c>
    </row>
    <row r="8136" spans="1:5" outlineLevel="2" x14ac:dyDescent="0.35">
      <c r="A8136" s="11">
        <v>43819</v>
      </c>
      <c r="B8136" t="s">
        <v>299</v>
      </c>
      <c r="C8136" s="5">
        <v>43.6</v>
      </c>
      <c r="D8136" s="25" t="str">
        <f t="shared" si="127"/>
        <v/>
      </c>
      <c r="E8136" t="s">
        <v>101</v>
      </c>
    </row>
    <row r="8137" spans="1:5" outlineLevel="2" x14ac:dyDescent="0.35">
      <c r="A8137" s="11">
        <v>43819</v>
      </c>
      <c r="B8137" t="s">
        <v>299</v>
      </c>
      <c r="C8137" s="5">
        <v>114.81</v>
      </c>
      <c r="D8137" s="25" t="str">
        <f t="shared" si="127"/>
        <v/>
      </c>
      <c r="E8137" t="s">
        <v>97</v>
      </c>
    </row>
    <row r="8138" spans="1:5" outlineLevel="1" x14ac:dyDescent="0.35">
      <c r="A8138" s="24">
        <f>A8137</f>
        <v>43819</v>
      </c>
      <c r="B8138" s="24" t="str">
        <f>B8137</f>
        <v>MARCHELLE PETERS</v>
      </c>
      <c r="C8138" s="25">
        <f>SUBTOTAL(9,C8136:C8137)</f>
        <v>158.41</v>
      </c>
      <c r="D8138" s="25" t="str">
        <f t="shared" si="127"/>
        <v>TOTAL</v>
      </c>
    </row>
    <row r="8139" spans="1:5" outlineLevel="2" x14ac:dyDescent="0.35">
      <c r="A8139" s="11">
        <v>43819</v>
      </c>
      <c r="B8139" t="s">
        <v>443</v>
      </c>
      <c r="C8139" s="5">
        <v>64.87</v>
      </c>
      <c r="D8139" s="25" t="str">
        <f t="shared" si="127"/>
        <v/>
      </c>
      <c r="E8139" t="s">
        <v>101</v>
      </c>
    </row>
    <row r="8140" spans="1:5" outlineLevel="1" x14ac:dyDescent="0.35">
      <c r="A8140" s="24">
        <f>A8139</f>
        <v>43819</v>
      </c>
      <c r="B8140" s="24" t="str">
        <f>B8139</f>
        <v>MARIANNE STIRRUP</v>
      </c>
      <c r="C8140" s="25">
        <f>SUBTOTAL(9,C8139:C8139)</f>
        <v>64.87</v>
      </c>
      <c r="D8140" s="25" t="str">
        <f t="shared" si="127"/>
        <v>TOTAL</v>
      </c>
    </row>
    <row r="8141" spans="1:5" outlineLevel="2" x14ac:dyDescent="0.35">
      <c r="A8141" s="11">
        <v>43819</v>
      </c>
      <c r="B8141" t="s">
        <v>330</v>
      </c>
      <c r="C8141" s="5">
        <v>141.75</v>
      </c>
      <c r="D8141" s="25" t="str">
        <f t="shared" si="127"/>
        <v/>
      </c>
      <c r="E8141" t="s">
        <v>101</v>
      </c>
    </row>
    <row r="8142" spans="1:5" outlineLevel="1" x14ac:dyDescent="0.35">
      <c r="A8142" s="24">
        <f>A8141</f>
        <v>43819</v>
      </c>
      <c r="B8142" s="24" t="str">
        <f>B8141</f>
        <v>MARY BOISEN</v>
      </c>
      <c r="C8142" s="25">
        <f>SUBTOTAL(9,C8141:C8141)</f>
        <v>141.75</v>
      </c>
      <c r="D8142" s="25" t="str">
        <f t="shared" si="127"/>
        <v>TOTAL</v>
      </c>
    </row>
    <row r="8143" spans="1:5" outlineLevel="2" x14ac:dyDescent="0.35">
      <c r="A8143" s="11">
        <v>43819</v>
      </c>
      <c r="B8143" t="s">
        <v>1676</v>
      </c>
      <c r="C8143" s="5">
        <v>90.04</v>
      </c>
      <c r="D8143" s="25" t="str">
        <f t="shared" si="127"/>
        <v/>
      </c>
      <c r="E8143" t="s">
        <v>97</v>
      </c>
    </row>
    <row r="8144" spans="1:5" outlineLevel="1" x14ac:dyDescent="0.35">
      <c r="A8144" s="24">
        <f>A8143</f>
        <v>43819</v>
      </c>
      <c r="B8144" s="24" t="str">
        <f>B8143</f>
        <v>MEGHAN DIBACCO</v>
      </c>
      <c r="C8144" s="25">
        <f>SUBTOTAL(9,C8143:C8143)</f>
        <v>90.04</v>
      </c>
      <c r="D8144" s="25" t="str">
        <f t="shared" si="127"/>
        <v>TOTAL</v>
      </c>
    </row>
    <row r="8145" spans="1:5" outlineLevel="2" x14ac:dyDescent="0.35">
      <c r="A8145" s="11">
        <v>43819</v>
      </c>
      <c r="B8145" t="s">
        <v>1677</v>
      </c>
      <c r="C8145" s="5">
        <v>166.8</v>
      </c>
      <c r="D8145" s="25" t="str">
        <f t="shared" si="127"/>
        <v/>
      </c>
      <c r="E8145" t="s">
        <v>89</v>
      </c>
    </row>
    <row r="8146" spans="1:5" outlineLevel="1" x14ac:dyDescent="0.35">
      <c r="A8146" s="24">
        <f>A8145</f>
        <v>43819</v>
      </c>
      <c r="B8146" s="24" t="str">
        <f>B8145</f>
        <v>MELINDA STONE</v>
      </c>
      <c r="C8146" s="25">
        <f>SUBTOTAL(9,C8145:C8145)</f>
        <v>166.8</v>
      </c>
      <c r="D8146" s="25" t="str">
        <f t="shared" si="127"/>
        <v>TOTAL</v>
      </c>
    </row>
    <row r="8147" spans="1:5" outlineLevel="2" x14ac:dyDescent="0.35">
      <c r="A8147" s="11">
        <v>43819</v>
      </c>
      <c r="B8147" t="s">
        <v>567</v>
      </c>
      <c r="C8147" s="5">
        <v>122</v>
      </c>
      <c r="D8147" s="25" t="str">
        <f t="shared" si="127"/>
        <v/>
      </c>
      <c r="E8147" t="s">
        <v>89</v>
      </c>
    </row>
    <row r="8148" spans="1:5" outlineLevel="1" x14ac:dyDescent="0.35">
      <c r="A8148" s="24">
        <f>A8147</f>
        <v>43819</v>
      </c>
      <c r="B8148" s="24" t="str">
        <f>B8147</f>
        <v>MELINDA WEBB</v>
      </c>
      <c r="C8148" s="25">
        <f>SUBTOTAL(9,C8147:C8147)</f>
        <v>122</v>
      </c>
      <c r="D8148" s="25" t="str">
        <f t="shared" si="127"/>
        <v>TOTAL</v>
      </c>
    </row>
    <row r="8149" spans="1:5" outlineLevel="2" x14ac:dyDescent="0.35">
      <c r="A8149" s="11">
        <v>43819</v>
      </c>
      <c r="B8149" t="s">
        <v>1678</v>
      </c>
      <c r="C8149" s="5">
        <v>536.79999999999995</v>
      </c>
      <c r="D8149" s="25" t="str">
        <f t="shared" si="127"/>
        <v/>
      </c>
      <c r="E8149" t="s">
        <v>97</v>
      </c>
    </row>
    <row r="8150" spans="1:5" outlineLevel="1" x14ac:dyDescent="0.35">
      <c r="A8150" s="24">
        <f>A8149</f>
        <v>43819</v>
      </c>
      <c r="B8150" s="24" t="str">
        <f>B8149</f>
        <v>MICHELLE BEER</v>
      </c>
      <c r="C8150" s="25">
        <f>SUBTOTAL(9,C8149:C8149)</f>
        <v>536.79999999999995</v>
      </c>
      <c r="D8150" s="25" t="str">
        <f t="shared" ref="D8150:D8213" si="128">IF(E8150="","TOTAL","")</f>
        <v>TOTAL</v>
      </c>
    </row>
    <row r="8151" spans="1:5" outlineLevel="2" x14ac:dyDescent="0.35">
      <c r="A8151" s="11">
        <v>43819</v>
      </c>
      <c r="B8151" t="s">
        <v>1679</v>
      </c>
      <c r="C8151" s="5">
        <v>68</v>
      </c>
      <c r="D8151" s="25" t="str">
        <f t="shared" si="128"/>
        <v/>
      </c>
      <c r="E8151" t="s">
        <v>83</v>
      </c>
    </row>
    <row r="8152" spans="1:5" outlineLevel="1" x14ac:dyDescent="0.35">
      <c r="A8152" s="24">
        <f>A8151</f>
        <v>43819</v>
      </c>
      <c r="B8152" s="24" t="str">
        <f>B8151</f>
        <v>MICHELLE HEISKELL BOEKER</v>
      </c>
      <c r="C8152" s="25">
        <f>SUBTOTAL(9,C8151:C8151)</f>
        <v>68</v>
      </c>
      <c r="D8152" s="25" t="str">
        <f t="shared" si="128"/>
        <v>TOTAL</v>
      </c>
    </row>
    <row r="8153" spans="1:5" outlineLevel="2" x14ac:dyDescent="0.35">
      <c r="A8153" s="11">
        <v>43819</v>
      </c>
      <c r="B8153" t="s">
        <v>1680</v>
      </c>
      <c r="C8153" s="5">
        <v>92.9</v>
      </c>
      <c r="D8153" s="25" t="str">
        <f t="shared" si="128"/>
        <v/>
      </c>
      <c r="E8153" t="s">
        <v>83</v>
      </c>
    </row>
    <row r="8154" spans="1:5" outlineLevel="1" x14ac:dyDescent="0.35">
      <c r="A8154" s="24">
        <f>A8153</f>
        <v>43819</v>
      </c>
      <c r="B8154" s="24" t="str">
        <f>B8153</f>
        <v>MICHELLE MARTINEZ</v>
      </c>
      <c r="C8154" s="25">
        <f>SUBTOTAL(9,C8153:C8153)</f>
        <v>92.9</v>
      </c>
      <c r="D8154" s="25" t="str">
        <f t="shared" si="128"/>
        <v>TOTAL</v>
      </c>
    </row>
    <row r="8155" spans="1:5" outlineLevel="2" x14ac:dyDescent="0.35">
      <c r="A8155" s="11">
        <v>43819</v>
      </c>
      <c r="B8155" t="s">
        <v>444</v>
      </c>
      <c r="C8155" s="5">
        <v>55.75</v>
      </c>
      <c r="D8155" s="25" t="str">
        <f t="shared" si="128"/>
        <v/>
      </c>
      <c r="E8155" t="s">
        <v>101</v>
      </c>
    </row>
    <row r="8156" spans="1:5" outlineLevel="1" x14ac:dyDescent="0.35">
      <c r="A8156" s="24">
        <f>A8155</f>
        <v>43819</v>
      </c>
      <c r="B8156" s="24" t="str">
        <f>B8155</f>
        <v>NATALIE BLAIR</v>
      </c>
      <c r="C8156" s="25">
        <f>SUBTOTAL(9,C8155:C8155)</f>
        <v>55.75</v>
      </c>
      <c r="D8156" s="25" t="str">
        <f t="shared" si="128"/>
        <v>TOTAL</v>
      </c>
    </row>
    <row r="8157" spans="1:5" outlineLevel="2" x14ac:dyDescent="0.35">
      <c r="A8157" s="11">
        <v>43819</v>
      </c>
      <c r="B8157" t="s">
        <v>1681</v>
      </c>
      <c r="C8157" s="5">
        <v>70</v>
      </c>
      <c r="D8157" s="25" t="str">
        <f t="shared" si="128"/>
        <v/>
      </c>
      <c r="E8157" t="s">
        <v>97</v>
      </c>
    </row>
    <row r="8158" spans="1:5" outlineLevel="2" x14ac:dyDescent="0.35">
      <c r="A8158" s="11">
        <v>43819</v>
      </c>
      <c r="B8158" t="s">
        <v>1681</v>
      </c>
      <c r="C8158" s="5">
        <v>160</v>
      </c>
      <c r="D8158" s="25" t="str">
        <f t="shared" si="128"/>
        <v/>
      </c>
      <c r="E8158" t="s">
        <v>82</v>
      </c>
    </row>
    <row r="8159" spans="1:5" outlineLevel="1" x14ac:dyDescent="0.35">
      <c r="A8159" s="24">
        <f>A8158</f>
        <v>43819</v>
      </c>
      <c r="B8159" s="24" t="str">
        <f>B8158</f>
        <v>NATALIE RODRIGUEZ</v>
      </c>
      <c r="C8159" s="25">
        <f>SUBTOTAL(9,C8157:C8158)</f>
        <v>230</v>
      </c>
      <c r="D8159" s="25" t="str">
        <f t="shared" si="128"/>
        <v>TOTAL</v>
      </c>
    </row>
    <row r="8160" spans="1:5" outlineLevel="2" x14ac:dyDescent="0.35">
      <c r="A8160" s="11">
        <v>43819</v>
      </c>
      <c r="B8160" t="s">
        <v>549</v>
      </c>
      <c r="C8160" s="5">
        <v>132.47999999999999</v>
      </c>
      <c r="D8160" s="25" t="str">
        <f t="shared" si="128"/>
        <v/>
      </c>
      <c r="E8160" t="s">
        <v>101</v>
      </c>
    </row>
    <row r="8161" spans="1:5" outlineLevel="1" x14ac:dyDescent="0.35">
      <c r="A8161" s="24">
        <f>A8160</f>
        <v>43819</v>
      </c>
      <c r="B8161" s="24" t="str">
        <f>B8160</f>
        <v>NOEMI ORELLANA</v>
      </c>
      <c r="C8161" s="25">
        <f>SUBTOTAL(9,C8160:C8160)</f>
        <v>132.47999999999999</v>
      </c>
      <c r="D8161" s="25" t="str">
        <f t="shared" si="128"/>
        <v>TOTAL</v>
      </c>
    </row>
    <row r="8162" spans="1:5" outlineLevel="2" x14ac:dyDescent="0.35">
      <c r="A8162" s="11">
        <v>43819</v>
      </c>
      <c r="B8162" t="s">
        <v>520</v>
      </c>
      <c r="C8162" s="5">
        <v>37.06</v>
      </c>
      <c r="D8162" s="25" t="str">
        <f t="shared" si="128"/>
        <v/>
      </c>
      <c r="E8162" t="s">
        <v>101</v>
      </c>
    </row>
    <row r="8163" spans="1:5" outlineLevel="1" x14ac:dyDescent="0.35">
      <c r="A8163" s="24">
        <f>A8162</f>
        <v>43819</v>
      </c>
      <c r="B8163" s="24" t="str">
        <f>B8162</f>
        <v>PAUL DUNK</v>
      </c>
      <c r="C8163" s="25">
        <f>SUBTOTAL(9,C8162:C8162)</f>
        <v>37.06</v>
      </c>
      <c r="D8163" s="25" t="str">
        <f t="shared" si="128"/>
        <v>TOTAL</v>
      </c>
    </row>
    <row r="8164" spans="1:5" outlineLevel="2" x14ac:dyDescent="0.35">
      <c r="A8164" s="11">
        <v>43819</v>
      </c>
      <c r="B8164" t="s">
        <v>1682</v>
      </c>
      <c r="C8164" s="5">
        <v>202.81</v>
      </c>
      <c r="D8164" s="25" t="str">
        <f t="shared" si="128"/>
        <v/>
      </c>
      <c r="E8164" t="s">
        <v>97</v>
      </c>
    </row>
    <row r="8165" spans="1:5" outlineLevel="1" x14ac:dyDescent="0.35">
      <c r="A8165" s="24">
        <f>A8164</f>
        <v>43819</v>
      </c>
      <c r="B8165" s="24" t="str">
        <f>B8164</f>
        <v>PAYTON BARTEE</v>
      </c>
      <c r="C8165" s="25">
        <f>SUBTOTAL(9,C8164:C8164)</f>
        <v>202.81</v>
      </c>
      <c r="D8165" s="25" t="str">
        <f t="shared" si="128"/>
        <v>TOTAL</v>
      </c>
    </row>
    <row r="8166" spans="1:5" outlineLevel="2" x14ac:dyDescent="0.35">
      <c r="A8166" s="11">
        <v>43819</v>
      </c>
      <c r="B8166" t="s">
        <v>71</v>
      </c>
      <c r="C8166" s="5">
        <v>238.71</v>
      </c>
      <c r="D8166" s="25" t="str">
        <f t="shared" si="128"/>
        <v/>
      </c>
      <c r="E8166" t="s">
        <v>101</v>
      </c>
    </row>
    <row r="8167" spans="1:5" outlineLevel="1" x14ac:dyDescent="0.35">
      <c r="A8167" s="24">
        <f>A8166</f>
        <v>43819</v>
      </c>
      <c r="B8167" s="24" t="str">
        <f>B8166</f>
        <v>PEDRO LOAISIGA</v>
      </c>
      <c r="C8167" s="25">
        <f>SUBTOTAL(9,C8166:C8166)</f>
        <v>238.71</v>
      </c>
      <c r="D8167" s="25" t="str">
        <f t="shared" si="128"/>
        <v>TOTAL</v>
      </c>
    </row>
    <row r="8168" spans="1:5" outlineLevel="2" x14ac:dyDescent="0.35">
      <c r="A8168" s="11">
        <v>43819</v>
      </c>
      <c r="B8168" t="s">
        <v>1683</v>
      </c>
      <c r="C8168" s="5">
        <v>462.06</v>
      </c>
      <c r="D8168" s="25" t="str">
        <f t="shared" si="128"/>
        <v/>
      </c>
      <c r="E8168" t="s">
        <v>97</v>
      </c>
    </row>
    <row r="8169" spans="1:5" outlineLevel="1" x14ac:dyDescent="0.35">
      <c r="A8169" s="24">
        <f>A8168</f>
        <v>43819</v>
      </c>
      <c r="B8169" s="24" t="str">
        <f>B8168</f>
        <v>REAGAN HARRIS</v>
      </c>
      <c r="C8169" s="25">
        <f>SUBTOTAL(9,C8168:C8168)</f>
        <v>462.06</v>
      </c>
      <c r="D8169" s="25" t="str">
        <f t="shared" si="128"/>
        <v>TOTAL</v>
      </c>
    </row>
    <row r="8170" spans="1:5" outlineLevel="2" x14ac:dyDescent="0.35">
      <c r="A8170" s="11">
        <v>43819</v>
      </c>
      <c r="B8170" t="s">
        <v>447</v>
      </c>
      <c r="C8170" s="5">
        <v>18.53</v>
      </c>
      <c r="D8170" s="25" t="str">
        <f t="shared" si="128"/>
        <v/>
      </c>
      <c r="E8170" t="s">
        <v>101</v>
      </c>
    </row>
    <row r="8171" spans="1:5" outlineLevel="1" x14ac:dyDescent="0.35">
      <c r="A8171" s="24">
        <f>A8170</f>
        <v>43819</v>
      </c>
      <c r="B8171" s="24" t="str">
        <f>B8170</f>
        <v>ROSE HEGELE</v>
      </c>
      <c r="C8171" s="25">
        <f>SUBTOTAL(9,C8170:C8170)</f>
        <v>18.53</v>
      </c>
      <c r="D8171" s="25" t="str">
        <f t="shared" si="128"/>
        <v>TOTAL</v>
      </c>
    </row>
    <row r="8172" spans="1:5" outlineLevel="2" x14ac:dyDescent="0.35">
      <c r="A8172" s="11">
        <v>43819</v>
      </c>
      <c r="B8172" t="s">
        <v>1684</v>
      </c>
      <c r="C8172" s="5">
        <v>151.51</v>
      </c>
      <c r="D8172" s="25" t="str">
        <f t="shared" si="128"/>
        <v/>
      </c>
      <c r="E8172" t="s">
        <v>101</v>
      </c>
    </row>
    <row r="8173" spans="1:5" outlineLevel="1" x14ac:dyDescent="0.35">
      <c r="A8173" s="24">
        <f>A8172</f>
        <v>43819</v>
      </c>
      <c r="B8173" s="24" t="str">
        <f>B8172</f>
        <v>RUSSELL FALDYN</v>
      </c>
      <c r="C8173" s="25">
        <f>SUBTOTAL(9,C8172:C8172)</f>
        <v>151.51</v>
      </c>
      <c r="D8173" s="25" t="str">
        <f t="shared" si="128"/>
        <v>TOTAL</v>
      </c>
    </row>
    <row r="8174" spans="1:5" outlineLevel="2" x14ac:dyDescent="0.35">
      <c r="A8174" s="11">
        <v>43819</v>
      </c>
      <c r="B8174" t="s">
        <v>1685</v>
      </c>
      <c r="C8174" s="5">
        <v>118.87</v>
      </c>
      <c r="D8174" s="25" t="str">
        <f t="shared" si="128"/>
        <v/>
      </c>
      <c r="E8174" t="s">
        <v>95</v>
      </c>
    </row>
    <row r="8175" spans="1:5" outlineLevel="1" x14ac:dyDescent="0.35">
      <c r="A8175" s="24">
        <f>A8174</f>
        <v>43819</v>
      </c>
      <c r="B8175" s="24" t="str">
        <f>B8174</f>
        <v>RYAN CULVER</v>
      </c>
      <c r="C8175" s="25">
        <f>SUBTOTAL(9,C8174:C8174)</f>
        <v>118.87</v>
      </c>
      <c r="D8175" s="25" t="str">
        <f t="shared" si="128"/>
        <v>TOTAL</v>
      </c>
    </row>
    <row r="8176" spans="1:5" outlineLevel="2" x14ac:dyDescent="0.35">
      <c r="A8176" s="11">
        <v>43819</v>
      </c>
      <c r="B8176" t="s">
        <v>1686</v>
      </c>
      <c r="C8176" s="5">
        <v>52.45</v>
      </c>
      <c r="D8176" s="25" t="str">
        <f t="shared" si="128"/>
        <v/>
      </c>
      <c r="E8176" t="s">
        <v>93</v>
      </c>
    </row>
    <row r="8177" spans="1:5" outlineLevel="1" x14ac:dyDescent="0.35">
      <c r="A8177" s="24">
        <f>A8176</f>
        <v>43819</v>
      </c>
      <c r="B8177" s="24" t="str">
        <f>B8176</f>
        <v>SALLY GUPTON</v>
      </c>
      <c r="C8177" s="25">
        <f>SUBTOTAL(9,C8176:C8176)</f>
        <v>52.45</v>
      </c>
      <c r="D8177" s="25" t="str">
        <f t="shared" si="128"/>
        <v>TOTAL</v>
      </c>
    </row>
    <row r="8178" spans="1:5" outlineLevel="2" x14ac:dyDescent="0.35">
      <c r="A8178" s="11">
        <v>43819</v>
      </c>
      <c r="B8178" t="s">
        <v>694</v>
      </c>
      <c r="C8178" s="5">
        <v>52.96</v>
      </c>
      <c r="D8178" s="25" t="str">
        <f t="shared" si="128"/>
        <v/>
      </c>
      <c r="E8178" t="s">
        <v>79</v>
      </c>
    </row>
    <row r="8179" spans="1:5" outlineLevel="1" x14ac:dyDescent="0.35">
      <c r="A8179" s="24">
        <f>A8178</f>
        <v>43819</v>
      </c>
      <c r="B8179" s="24" t="str">
        <f>B8178</f>
        <v>SARA BURKE</v>
      </c>
      <c r="C8179" s="25">
        <f>SUBTOTAL(9,C8178:C8178)</f>
        <v>52.96</v>
      </c>
      <c r="D8179" s="25" t="str">
        <f t="shared" si="128"/>
        <v>TOTAL</v>
      </c>
    </row>
    <row r="8180" spans="1:5" outlineLevel="2" x14ac:dyDescent="0.35">
      <c r="A8180" s="11">
        <v>43819</v>
      </c>
      <c r="B8180" t="s">
        <v>1019</v>
      </c>
      <c r="C8180" s="5">
        <v>68.989999999999995</v>
      </c>
      <c r="D8180" s="25" t="str">
        <f t="shared" si="128"/>
        <v/>
      </c>
      <c r="E8180" t="s">
        <v>101</v>
      </c>
    </row>
    <row r="8181" spans="1:5" outlineLevel="1" x14ac:dyDescent="0.35">
      <c r="A8181" s="24">
        <f>A8180</f>
        <v>43819</v>
      </c>
      <c r="B8181" s="24" t="str">
        <f>B8180</f>
        <v>SARA KATZ</v>
      </c>
      <c r="C8181" s="25">
        <f>SUBTOTAL(9,C8180:C8180)</f>
        <v>68.989999999999995</v>
      </c>
      <c r="D8181" s="25" t="str">
        <f t="shared" si="128"/>
        <v>TOTAL</v>
      </c>
    </row>
    <row r="8182" spans="1:5" outlineLevel="2" x14ac:dyDescent="0.35">
      <c r="A8182" s="11">
        <v>43819</v>
      </c>
      <c r="B8182" t="s">
        <v>275</v>
      </c>
      <c r="C8182" s="5">
        <v>107.31</v>
      </c>
      <c r="D8182" s="25" t="str">
        <f t="shared" si="128"/>
        <v/>
      </c>
      <c r="E8182" t="s">
        <v>101</v>
      </c>
    </row>
    <row r="8183" spans="1:5" outlineLevel="1" x14ac:dyDescent="0.35">
      <c r="A8183" s="24">
        <f>A8182</f>
        <v>43819</v>
      </c>
      <c r="B8183" s="24" t="str">
        <f>B8182</f>
        <v>SARAH ROZUM</v>
      </c>
      <c r="C8183" s="25">
        <f>SUBTOTAL(9,C8182:C8182)</f>
        <v>107.31</v>
      </c>
      <c r="D8183" s="25" t="str">
        <f t="shared" si="128"/>
        <v>TOTAL</v>
      </c>
    </row>
    <row r="8184" spans="1:5" outlineLevel="2" x14ac:dyDescent="0.35">
      <c r="A8184" s="11">
        <v>43819</v>
      </c>
      <c r="B8184" t="s">
        <v>1687</v>
      </c>
      <c r="C8184" s="5">
        <v>36.19</v>
      </c>
      <c r="D8184" s="25" t="str">
        <f t="shared" si="128"/>
        <v/>
      </c>
      <c r="E8184" t="s">
        <v>101</v>
      </c>
    </row>
    <row r="8185" spans="1:5" outlineLevel="1" x14ac:dyDescent="0.35">
      <c r="A8185" s="24">
        <f>A8184</f>
        <v>43819</v>
      </c>
      <c r="B8185" s="24" t="str">
        <f>B8184</f>
        <v>SCOTT WEBER</v>
      </c>
      <c r="C8185" s="25">
        <f>SUBTOTAL(9,C8184:C8184)</f>
        <v>36.19</v>
      </c>
      <c r="D8185" s="25" t="str">
        <f t="shared" si="128"/>
        <v>TOTAL</v>
      </c>
    </row>
    <row r="8186" spans="1:5" outlineLevel="2" x14ac:dyDescent="0.35">
      <c r="A8186" s="11">
        <v>43819</v>
      </c>
      <c r="B8186" t="s">
        <v>449</v>
      </c>
      <c r="C8186" s="5">
        <v>34.92</v>
      </c>
      <c r="D8186" s="25" t="str">
        <f t="shared" si="128"/>
        <v/>
      </c>
      <c r="E8186" t="s">
        <v>101</v>
      </c>
    </row>
    <row r="8187" spans="1:5" outlineLevel="1" x14ac:dyDescent="0.35">
      <c r="A8187" s="24">
        <f>A8186</f>
        <v>43819</v>
      </c>
      <c r="B8187" s="24" t="str">
        <f>B8186</f>
        <v>SHAHNAAZ KARMALI</v>
      </c>
      <c r="C8187" s="25">
        <f>SUBTOTAL(9,C8186:C8186)</f>
        <v>34.92</v>
      </c>
      <c r="D8187" s="25" t="str">
        <f t="shared" si="128"/>
        <v>TOTAL</v>
      </c>
    </row>
    <row r="8188" spans="1:5" outlineLevel="2" x14ac:dyDescent="0.35">
      <c r="A8188" s="11">
        <v>43819</v>
      </c>
      <c r="B8188" t="s">
        <v>369</v>
      </c>
      <c r="C8188" s="5">
        <v>70.89</v>
      </c>
      <c r="D8188" s="25" t="str">
        <f t="shared" si="128"/>
        <v/>
      </c>
      <c r="E8188" t="s">
        <v>101</v>
      </c>
    </row>
    <row r="8189" spans="1:5" outlineLevel="1" x14ac:dyDescent="0.35">
      <c r="A8189" s="24">
        <f>A8188</f>
        <v>43819</v>
      </c>
      <c r="B8189" s="24" t="str">
        <f>B8188</f>
        <v>SHERITA WILSON-RODGERS</v>
      </c>
      <c r="C8189" s="25">
        <f>SUBTOTAL(9,C8188:C8188)</f>
        <v>70.89</v>
      </c>
      <c r="D8189" s="25" t="str">
        <f t="shared" si="128"/>
        <v>TOTAL</v>
      </c>
    </row>
    <row r="8190" spans="1:5" outlineLevel="2" x14ac:dyDescent="0.35">
      <c r="A8190" s="11">
        <v>43819</v>
      </c>
      <c r="B8190" t="s">
        <v>1688</v>
      </c>
      <c r="C8190" s="5">
        <v>263.77999999999997</v>
      </c>
      <c r="D8190" s="25" t="str">
        <f t="shared" si="128"/>
        <v/>
      </c>
      <c r="E8190" t="s">
        <v>101</v>
      </c>
    </row>
    <row r="8191" spans="1:5" outlineLevel="2" x14ac:dyDescent="0.35">
      <c r="A8191" s="11">
        <v>43819</v>
      </c>
      <c r="B8191" t="s">
        <v>1688</v>
      </c>
      <c r="C8191" s="5">
        <v>78.209999999999994</v>
      </c>
      <c r="D8191" s="25" t="str">
        <f t="shared" si="128"/>
        <v/>
      </c>
      <c r="E8191" t="s">
        <v>97</v>
      </c>
    </row>
    <row r="8192" spans="1:5" outlineLevel="1" x14ac:dyDescent="0.35">
      <c r="A8192" s="24">
        <f>A8191</f>
        <v>43819</v>
      </c>
      <c r="B8192" s="24" t="str">
        <f>B8191</f>
        <v>SHERRI WAGNER</v>
      </c>
      <c r="C8192" s="25">
        <f>SUBTOTAL(9,C8190:C8191)</f>
        <v>341.98999999999995</v>
      </c>
      <c r="D8192" s="25" t="str">
        <f t="shared" si="128"/>
        <v>TOTAL</v>
      </c>
    </row>
    <row r="8193" spans="1:5" outlineLevel="2" x14ac:dyDescent="0.35">
      <c r="A8193" s="11">
        <v>43819</v>
      </c>
      <c r="B8193" t="s">
        <v>1689</v>
      </c>
      <c r="C8193" s="5">
        <v>55</v>
      </c>
      <c r="D8193" s="25" t="str">
        <f t="shared" si="128"/>
        <v/>
      </c>
      <c r="E8193" t="s">
        <v>83</v>
      </c>
    </row>
    <row r="8194" spans="1:5" outlineLevel="2" x14ac:dyDescent="0.35">
      <c r="A8194" s="11">
        <v>43819</v>
      </c>
      <c r="B8194" t="s">
        <v>1689</v>
      </c>
      <c r="C8194" s="5">
        <v>170</v>
      </c>
      <c r="D8194" s="25" t="str">
        <f t="shared" si="128"/>
        <v/>
      </c>
      <c r="E8194" t="s">
        <v>82</v>
      </c>
    </row>
    <row r="8195" spans="1:5" outlineLevel="1" x14ac:dyDescent="0.35">
      <c r="A8195" s="24">
        <f>A8194</f>
        <v>43819</v>
      </c>
      <c r="B8195" s="24" t="str">
        <f>B8194</f>
        <v>STEPHANIE AROMY</v>
      </c>
      <c r="C8195" s="25">
        <f>SUBTOTAL(9,C8193:C8194)</f>
        <v>225</v>
      </c>
      <c r="D8195" s="25" t="str">
        <f t="shared" si="128"/>
        <v>TOTAL</v>
      </c>
    </row>
    <row r="8196" spans="1:5" outlineLevel="2" x14ac:dyDescent="0.35">
      <c r="A8196" s="11">
        <v>43819</v>
      </c>
      <c r="B8196" t="s">
        <v>1023</v>
      </c>
      <c r="C8196" s="5">
        <v>15.3</v>
      </c>
      <c r="D8196" s="25" t="str">
        <f t="shared" si="128"/>
        <v/>
      </c>
      <c r="E8196" t="s">
        <v>101</v>
      </c>
    </row>
    <row r="8197" spans="1:5" outlineLevel="1" x14ac:dyDescent="0.35">
      <c r="A8197" s="24">
        <f>A8196</f>
        <v>43819</v>
      </c>
      <c r="B8197" s="24" t="str">
        <f>B8196</f>
        <v>STEPHANIE HARRIS</v>
      </c>
      <c r="C8197" s="25">
        <f>SUBTOTAL(9,C8196:C8196)</f>
        <v>15.3</v>
      </c>
      <c r="D8197" s="25" t="str">
        <f t="shared" si="128"/>
        <v>TOTAL</v>
      </c>
    </row>
    <row r="8198" spans="1:5" outlineLevel="2" x14ac:dyDescent="0.35">
      <c r="A8198" s="11">
        <v>43819</v>
      </c>
      <c r="B8198" t="s">
        <v>1690</v>
      </c>
      <c r="C8198" s="5">
        <v>54.99</v>
      </c>
      <c r="D8198" s="25" t="str">
        <f t="shared" si="128"/>
        <v/>
      </c>
      <c r="E8198" t="s">
        <v>76</v>
      </c>
    </row>
    <row r="8199" spans="1:5" outlineLevel="1" x14ac:dyDescent="0.35">
      <c r="A8199" s="24">
        <f>A8198</f>
        <v>43819</v>
      </c>
      <c r="B8199" s="24" t="str">
        <f>B8198</f>
        <v>SUZANNE OBERG</v>
      </c>
      <c r="C8199" s="25">
        <f>SUBTOTAL(9,C8198:C8198)</f>
        <v>54.99</v>
      </c>
      <c r="D8199" s="25" t="str">
        <f t="shared" si="128"/>
        <v>TOTAL</v>
      </c>
    </row>
    <row r="8200" spans="1:5" outlineLevel="2" x14ac:dyDescent="0.35">
      <c r="A8200" s="11">
        <v>43819</v>
      </c>
      <c r="B8200" t="s">
        <v>1025</v>
      </c>
      <c r="C8200" s="5">
        <v>47.53</v>
      </c>
      <c r="D8200" s="25" t="str">
        <f t="shared" si="128"/>
        <v/>
      </c>
      <c r="E8200" t="s">
        <v>101</v>
      </c>
    </row>
    <row r="8201" spans="1:5" outlineLevel="1" x14ac:dyDescent="0.35">
      <c r="A8201" s="24">
        <f>A8200</f>
        <v>43819</v>
      </c>
      <c r="B8201" s="24" t="str">
        <f>B8200</f>
        <v>SUZANNE SMITH</v>
      </c>
      <c r="C8201" s="25">
        <f>SUBTOTAL(9,C8200:C8200)</f>
        <v>47.53</v>
      </c>
      <c r="D8201" s="25" t="str">
        <f t="shared" si="128"/>
        <v>TOTAL</v>
      </c>
    </row>
    <row r="8202" spans="1:5" outlineLevel="2" x14ac:dyDescent="0.35">
      <c r="A8202" s="11">
        <v>43819</v>
      </c>
      <c r="B8202" t="s">
        <v>1691</v>
      </c>
      <c r="C8202" s="5">
        <v>990</v>
      </c>
      <c r="D8202" s="25" t="str">
        <f t="shared" si="128"/>
        <v/>
      </c>
      <c r="E8202" t="s">
        <v>99</v>
      </c>
    </row>
    <row r="8203" spans="1:5" outlineLevel="1" x14ac:dyDescent="0.35">
      <c r="A8203" s="24">
        <f>A8202</f>
        <v>43819</v>
      </c>
      <c r="B8203" s="24" t="str">
        <f>B8202</f>
        <v>TAMATHA RAY</v>
      </c>
      <c r="C8203" s="25">
        <f>SUBTOTAL(9,C8202:C8202)</f>
        <v>990</v>
      </c>
      <c r="D8203" s="25" t="str">
        <f t="shared" si="128"/>
        <v>TOTAL</v>
      </c>
    </row>
    <row r="8204" spans="1:5" outlineLevel="2" x14ac:dyDescent="0.35">
      <c r="A8204" s="11">
        <v>43819</v>
      </c>
      <c r="B8204" t="s">
        <v>1692</v>
      </c>
      <c r="C8204" s="5">
        <v>210.96</v>
      </c>
      <c r="D8204" s="25" t="str">
        <f t="shared" si="128"/>
        <v/>
      </c>
      <c r="E8204" t="s">
        <v>97</v>
      </c>
    </row>
    <row r="8205" spans="1:5" outlineLevel="1" x14ac:dyDescent="0.35">
      <c r="A8205" s="24">
        <f>A8204</f>
        <v>43819</v>
      </c>
      <c r="B8205" s="24" t="str">
        <f>B8204</f>
        <v>TERRI MURPHY</v>
      </c>
      <c r="C8205" s="25">
        <f>SUBTOTAL(9,C8204:C8204)</f>
        <v>210.96</v>
      </c>
      <c r="D8205" s="25" t="str">
        <f t="shared" si="128"/>
        <v>TOTAL</v>
      </c>
    </row>
    <row r="8206" spans="1:5" outlineLevel="2" x14ac:dyDescent="0.35">
      <c r="A8206" s="11">
        <v>43819</v>
      </c>
      <c r="B8206" t="s">
        <v>1693</v>
      </c>
      <c r="C8206" s="5">
        <v>85.02</v>
      </c>
      <c r="D8206" s="25" t="str">
        <f t="shared" si="128"/>
        <v/>
      </c>
      <c r="E8206" t="s">
        <v>101</v>
      </c>
    </row>
    <row r="8207" spans="1:5" outlineLevel="1" x14ac:dyDescent="0.35">
      <c r="A8207" s="24">
        <f>A8206</f>
        <v>43819</v>
      </c>
      <c r="B8207" s="24" t="str">
        <f>B8206</f>
        <v>THERESA BURGESS</v>
      </c>
      <c r="C8207" s="25">
        <f>SUBTOTAL(9,C8206:C8206)</f>
        <v>85.02</v>
      </c>
      <c r="D8207" s="25" t="str">
        <f t="shared" si="128"/>
        <v>TOTAL</v>
      </c>
    </row>
    <row r="8208" spans="1:5" outlineLevel="2" x14ac:dyDescent="0.35">
      <c r="A8208" s="11">
        <v>43819</v>
      </c>
      <c r="B8208" t="s">
        <v>786</v>
      </c>
      <c r="C8208" s="5">
        <v>37.33</v>
      </c>
      <c r="D8208" s="25" t="str">
        <f t="shared" si="128"/>
        <v/>
      </c>
      <c r="E8208" t="s">
        <v>79</v>
      </c>
    </row>
    <row r="8209" spans="1:5" outlineLevel="1" x14ac:dyDescent="0.35">
      <c r="A8209" s="24">
        <f>A8208</f>
        <v>43819</v>
      </c>
      <c r="B8209" s="24" t="str">
        <f>B8208</f>
        <v>TIFFANY HALE</v>
      </c>
      <c r="C8209" s="25">
        <f>SUBTOTAL(9,C8208:C8208)</f>
        <v>37.33</v>
      </c>
      <c r="D8209" s="25" t="str">
        <f t="shared" si="128"/>
        <v>TOTAL</v>
      </c>
    </row>
    <row r="8210" spans="1:5" outlineLevel="2" x14ac:dyDescent="0.35">
      <c r="A8210" s="11">
        <v>43819</v>
      </c>
      <c r="B8210" t="s">
        <v>1694</v>
      </c>
      <c r="C8210" s="5">
        <v>85.02</v>
      </c>
      <c r="D8210" s="25" t="str">
        <f t="shared" si="128"/>
        <v/>
      </c>
      <c r="E8210" t="s">
        <v>101</v>
      </c>
    </row>
    <row r="8211" spans="1:5" outlineLevel="1" x14ac:dyDescent="0.35">
      <c r="A8211" s="24">
        <f>A8210</f>
        <v>43819</v>
      </c>
      <c r="B8211" s="24" t="str">
        <f>B8210</f>
        <v>VAN DIEP</v>
      </c>
      <c r="C8211" s="25">
        <f>SUBTOTAL(9,C8210:C8210)</f>
        <v>85.02</v>
      </c>
      <c r="D8211" s="25" t="str">
        <f t="shared" si="128"/>
        <v>TOTAL</v>
      </c>
    </row>
    <row r="8212" spans="1:5" outlineLevel="2" x14ac:dyDescent="0.35">
      <c r="A8212" s="11">
        <v>43819</v>
      </c>
      <c r="B8212" t="s">
        <v>1695</v>
      </c>
      <c r="C8212" s="5">
        <v>149.33000000000001</v>
      </c>
      <c r="D8212" s="25" t="str">
        <f t="shared" si="128"/>
        <v/>
      </c>
      <c r="E8212" t="s">
        <v>101</v>
      </c>
    </row>
    <row r="8213" spans="1:5" outlineLevel="2" x14ac:dyDescent="0.35">
      <c r="A8213" s="11">
        <v>43819</v>
      </c>
      <c r="B8213" t="s">
        <v>1695</v>
      </c>
      <c r="C8213" s="5">
        <v>211.45</v>
      </c>
      <c r="D8213" s="25" t="str">
        <f t="shared" si="128"/>
        <v/>
      </c>
      <c r="E8213" t="s">
        <v>97</v>
      </c>
    </row>
    <row r="8214" spans="1:5" outlineLevel="1" x14ac:dyDescent="0.35">
      <c r="A8214" s="24">
        <f>A8213</f>
        <v>43819</v>
      </c>
      <c r="B8214" s="24" t="str">
        <f>B8213</f>
        <v>WILLIAM BAE</v>
      </c>
      <c r="C8214" s="25">
        <f>SUBTOTAL(9,C8212:C8213)</f>
        <v>360.78</v>
      </c>
      <c r="D8214" s="25" t="str">
        <f t="shared" ref="D8214:D8277" si="129">IF(E8214="","TOTAL","")</f>
        <v>TOTAL</v>
      </c>
    </row>
    <row r="8215" spans="1:5" outlineLevel="2" x14ac:dyDescent="0.35">
      <c r="A8215" s="11">
        <v>43819</v>
      </c>
      <c r="B8215" t="s">
        <v>1696</v>
      </c>
      <c r="C8215" s="5">
        <v>155.87</v>
      </c>
      <c r="D8215" s="25" t="str">
        <f t="shared" si="129"/>
        <v/>
      </c>
      <c r="E8215" t="s">
        <v>101</v>
      </c>
    </row>
    <row r="8216" spans="1:5" outlineLevel="1" x14ac:dyDescent="0.35">
      <c r="A8216" s="24">
        <f>A8215</f>
        <v>43819</v>
      </c>
      <c r="B8216" s="24" t="str">
        <f>B8215</f>
        <v>ZACHARY VELLIQUETTE</v>
      </c>
      <c r="C8216" s="25">
        <f>SUBTOTAL(9,C8215:C8215)</f>
        <v>155.87</v>
      </c>
      <c r="D8216" s="25" t="str">
        <f t="shared" si="129"/>
        <v>TOTAL</v>
      </c>
    </row>
    <row r="8217" spans="1:5" outlineLevel="2" x14ac:dyDescent="0.35">
      <c r="A8217" s="11">
        <v>43819</v>
      </c>
      <c r="B8217" t="s">
        <v>573</v>
      </c>
      <c r="C8217" s="5">
        <v>106.77</v>
      </c>
      <c r="D8217" s="25" t="str">
        <f t="shared" si="129"/>
        <v/>
      </c>
      <c r="E8217" t="s">
        <v>79</v>
      </c>
    </row>
    <row r="8218" spans="1:5" outlineLevel="1" x14ac:dyDescent="0.35">
      <c r="A8218" s="24">
        <f>A8217</f>
        <v>43819</v>
      </c>
      <c r="B8218" s="24" t="str">
        <f>B8217</f>
        <v>ENCOMPASS SUPPLY CHAIN SOLUTIONS INC</v>
      </c>
      <c r="C8218" s="25">
        <f>SUBTOTAL(9,C8217:C8217)</f>
        <v>106.77</v>
      </c>
      <c r="D8218" s="25" t="str">
        <f t="shared" si="129"/>
        <v>TOTAL</v>
      </c>
    </row>
    <row r="8219" spans="1:5" outlineLevel="2" x14ac:dyDescent="0.35">
      <c r="A8219" s="11">
        <v>43819</v>
      </c>
      <c r="B8219" t="s">
        <v>1697</v>
      </c>
      <c r="C8219" s="5">
        <v>2940</v>
      </c>
      <c r="D8219" s="25" t="str">
        <f t="shared" si="129"/>
        <v/>
      </c>
      <c r="E8219" t="s">
        <v>79</v>
      </c>
    </row>
    <row r="8220" spans="1:5" outlineLevel="1" x14ac:dyDescent="0.35">
      <c r="A8220" s="24">
        <f>A8219</f>
        <v>43819</v>
      </c>
      <c r="B8220" s="24" t="str">
        <f>B8219</f>
        <v>ENHANCED LASER PRODUCTS INC</v>
      </c>
      <c r="C8220" s="25">
        <f>SUBTOTAL(9,C8219:C8219)</f>
        <v>2940</v>
      </c>
      <c r="D8220" s="25" t="str">
        <f t="shared" si="129"/>
        <v>TOTAL</v>
      </c>
    </row>
    <row r="8221" spans="1:5" outlineLevel="2" x14ac:dyDescent="0.35">
      <c r="A8221" s="11">
        <v>43819</v>
      </c>
      <c r="B8221" t="s">
        <v>28</v>
      </c>
      <c r="C8221" s="5">
        <v>565.24</v>
      </c>
      <c r="D8221" s="25" t="str">
        <f t="shared" si="129"/>
        <v/>
      </c>
      <c r="E8221" t="s">
        <v>79</v>
      </c>
    </row>
    <row r="8222" spans="1:5" outlineLevel="2" x14ac:dyDescent="0.35">
      <c r="A8222" s="11">
        <v>43819</v>
      </c>
      <c r="B8222" t="s">
        <v>28</v>
      </c>
      <c r="C8222" s="5">
        <v>565.24</v>
      </c>
      <c r="D8222" s="25" t="str">
        <f t="shared" si="129"/>
        <v/>
      </c>
      <c r="E8222" t="s">
        <v>79</v>
      </c>
    </row>
    <row r="8223" spans="1:5" outlineLevel="2" x14ac:dyDescent="0.35">
      <c r="A8223" s="11">
        <v>43819</v>
      </c>
      <c r="B8223" t="s">
        <v>28</v>
      </c>
      <c r="C8223" s="5">
        <v>411.2</v>
      </c>
      <c r="D8223" s="25" t="str">
        <f t="shared" si="129"/>
        <v/>
      </c>
      <c r="E8223" t="s">
        <v>99</v>
      </c>
    </row>
    <row r="8224" spans="1:5" outlineLevel="2" x14ac:dyDescent="0.35">
      <c r="A8224" s="11">
        <v>43819</v>
      </c>
      <c r="B8224" t="s">
        <v>28</v>
      </c>
      <c r="C8224" s="5">
        <v>91.8</v>
      </c>
      <c r="D8224" s="25" t="str">
        <f t="shared" si="129"/>
        <v/>
      </c>
      <c r="E8224" t="s">
        <v>99</v>
      </c>
    </row>
    <row r="8225" spans="1:5" outlineLevel="2" x14ac:dyDescent="0.35">
      <c r="A8225" s="11">
        <v>43819</v>
      </c>
      <c r="B8225" t="s">
        <v>28</v>
      </c>
      <c r="C8225" s="5">
        <v>154</v>
      </c>
      <c r="D8225" s="25" t="str">
        <f t="shared" si="129"/>
        <v/>
      </c>
      <c r="E8225" t="s">
        <v>99</v>
      </c>
    </row>
    <row r="8226" spans="1:5" outlineLevel="2" x14ac:dyDescent="0.35">
      <c r="A8226" s="11">
        <v>43819</v>
      </c>
      <c r="B8226" t="s">
        <v>28</v>
      </c>
      <c r="C8226" s="5">
        <v>119.16</v>
      </c>
      <c r="D8226" s="25" t="str">
        <f t="shared" si="129"/>
        <v/>
      </c>
      <c r="E8226" t="s">
        <v>99</v>
      </c>
    </row>
    <row r="8227" spans="1:5" outlineLevel="2" x14ac:dyDescent="0.35">
      <c r="A8227" s="11">
        <v>43819</v>
      </c>
      <c r="B8227" t="s">
        <v>28</v>
      </c>
      <c r="C8227" s="5">
        <v>143</v>
      </c>
      <c r="D8227" s="25" t="str">
        <f t="shared" si="129"/>
        <v/>
      </c>
      <c r="E8227" t="s">
        <v>99</v>
      </c>
    </row>
    <row r="8228" spans="1:5" outlineLevel="1" x14ac:dyDescent="0.35">
      <c r="A8228" s="24">
        <f>A8227</f>
        <v>43819</v>
      </c>
      <c r="B8228" s="24" t="str">
        <f>B8227</f>
        <v>ENTERPRISE RENT-A-CAR COMPANY</v>
      </c>
      <c r="C8228" s="25">
        <f>SUBTOTAL(9,C8221:C8227)</f>
        <v>2049.6400000000003</v>
      </c>
      <c r="D8228" s="25" t="str">
        <f t="shared" si="129"/>
        <v>TOTAL</v>
      </c>
    </row>
    <row r="8229" spans="1:5" outlineLevel="2" x14ac:dyDescent="0.35">
      <c r="A8229" s="11">
        <v>43819</v>
      </c>
      <c r="B8229" t="s">
        <v>370</v>
      </c>
      <c r="C8229" s="5">
        <v>71.53</v>
      </c>
      <c r="D8229" s="25" t="str">
        <f t="shared" si="129"/>
        <v/>
      </c>
      <c r="E8229" t="s">
        <v>99</v>
      </c>
    </row>
    <row r="8230" spans="1:5" outlineLevel="2" x14ac:dyDescent="0.35">
      <c r="A8230" s="11">
        <v>43819</v>
      </c>
      <c r="B8230" t="s">
        <v>370</v>
      </c>
      <c r="C8230" s="5">
        <v>29.28</v>
      </c>
      <c r="D8230" s="25" t="str">
        <f t="shared" si="129"/>
        <v/>
      </c>
      <c r="E8230" t="s">
        <v>99</v>
      </c>
    </row>
    <row r="8231" spans="1:5" outlineLevel="2" x14ac:dyDescent="0.35">
      <c r="A8231" s="11">
        <v>43819</v>
      </c>
      <c r="B8231" t="s">
        <v>370</v>
      </c>
      <c r="C8231" s="5">
        <v>10.82</v>
      </c>
      <c r="D8231" s="25" t="str">
        <f t="shared" si="129"/>
        <v/>
      </c>
      <c r="E8231" t="s">
        <v>99</v>
      </c>
    </row>
    <row r="8232" spans="1:5" outlineLevel="2" x14ac:dyDescent="0.35">
      <c r="A8232" s="11">
        <v>43819</v>
      </c>
      <c r="B8232" t="s">
        <v>370</v>
      </c>
      <c r="C8232" s="5">
        <v>4.53</v>
      </c>
      <c r="D8232" s="25" t="str">
        <f t="shared" si="129"/>
        <v/>
      </c>
      <c r="E8232" t="s">
        <v>99</v>
      </c>
    </row>
    <row r="8233" spans="1:5" outlineLevel="2" x14ac:dyDescent="0.35">
      <c r="A8233" s="11">
        <v>43819</v>
      </c>
      <c r="B8233" t="s">
        <v>370</v>
      </c>
      <c r="C8233" s="5">
        <v>7.17</v>
      </c>
      <c r="D8233" s="25" t="str">
        <f t="shared" si="129"/>
        <v/>
      </c>
      <c r="E8233" t="s">
        <v>99</v>
      </c>
    </row>
    <row r="8234" spans="1:5" outlineLevel="2" x14ac:dyDescent="0.35">
      <c r="A8234" s="11">
        <v>43819</v>
      </c>
      <c r="B8234" t="s">
        <v>370</v>
      </c>
      <c r="C8234" s="5">
        <v>9.2899999999999991</v>
      </c>
      <c r="D8234" s="25" t="str">
        <f t="shared" si="129"/>
        <v/>
      </c>
      <c r="E8234" t="s">
        <v>99</v>
      </c>
    </row>
    <row r="8235" spans="1:5" outlineLevel="2" x14ac:dyDescent="0.35">
      <c r="A8235" s="11">
        <v>43819</v>
      </c>
      <c r="B8235" t="s">
        <v>370</v>
      </c>
      <c r="C8235" s="5">
        <v>7.23</v>
      </c>
      <c r="D8235" s="25" t="str">
        <f t="shared" si="129"/>
        <v/>
      </c>
      <c r="E8235" t="s">
        <v>99</v>
      </c>
    </row>
    <row r="8236" spans="1:5" outlineLevel="2" x14ac:dyDescent="0.35">
      <c r="A8236" s="11">
        <v>43819</v>
      </c>
      <c r="B8236" t="s">
        <v>370</v>
      </c>
      <c r="C8236" s="5">
        <v>14.34</v>
      </c>
      <c r="D8236" s="25" t="str">
        <f t="shared" si="129"/>
        <v/>
      </c>
      <c r="E8236" t="s">
        <v>99</v>
      </c>
    </row>
    <row r="8237" spans="1:5" outlineLevel="2" x14ac:dyDescent="0.35">
      <c r="A8237" s="11">
        <v>43819</v>
      </c>
      <c r="B8237" t="s">
        <v>370</v>
      </c>
      <c r="C8237" s="5">
        <v>5.59</v>
      </c>
      <c r="D8237" s="25" t="str">
        <f t="shared" si="129"/>
        <v/>
      </c>
      <c r="E8237" t="s">
        <v>99</v>
      </c>
    </row>
    <row r="8238" spans="1:5" outlineLevel="2" x14ac:dyDescent="0.35">
      <c r="A8238" s="11">
        <v>43819</v>
      </c>
      <c r="B8238" t="s">
        <v>370</v>
      </c>
      <c r="C8238" s="5">
        <v>13.24</v>
      </c>
      <c r="D8238" s="25" t="str">
        <f t="shared" si="129"/>
        <v/>
      </c>
      <c r="E8238" t="s">
        <v>99</v>
      </c>
    </row>
    <row r="8239" spans="1:5" outlineLevel="1" x14ac:dyDescent="0.35">
      <c r="A8239" s="24">
        <f>A8238</f>
        <v>43819</v>
      </c>
      <c r="B8239" s="24" t="str">
        <f>B8238</f>
        <v>EAN SERVICES LLC</v>
      </c>
      <c r="C8239" s="25">
        <f>SUBTOTAL(9,C8229:C8238)</f>
        <v>173.02</v>
      </c>
      <c r="D8239" s="25" t="str">
        <f t="shared" si="129"/>
        <v>TOTAL</v>
      </c>
    </row>
    <row r="8240" spans="1:5" outlineLevel="2" x14ac:dyDescent="0.35">
      <c r="A8240" s="11">
        <v>43819</v>
      </c>
      <c r="B8240" t="s">
        <v>787</v>
      </c>
      <c r="C8240" s="5">
        <v>392</v>
      </c>
      <c r="D8240" s="25" t="str">
        <f t="shared" si="129"/>
        <v/>
      </c>
      <c r="E8240" t="s">
        <v>99</v>
      </c>
    </row>
    <row r="8241" spans="1:5" outlineLevel="1" x14ac:dyDescent="0.35">
      <c r="A8241" s="24">
        <f>A8240</f>
        <v>43819</v>
      </c>
      <c r="B8241" s="24" t="str">
        <f>B8240</f>
        <v>ENTERPRISE RENT A CAR</v>
      </c>
      <c r="C8241" s="25">
        <f>SUBTOTAL(9,C8240:C8240)</f>
        <v>392</v>
      </c>
      <c r="D8241" s="25" t="str">
        <f t="shared" si="129"/>
        <v>TOTAL</v>
      </c>
    </row>
    <row r="8242" spans="1:5" outlineLevel="2" x14ac:dyDescent="0.35">
      <c r="A8242" s="11">
        <v>43819</v>
      </c>
      <c r="B8242" t="s">
        <v>1698</v>
      </c>
      <c r="C8242" s="5">
        <v>155</v>
      </c>
      <c r="D8242" s="25" t="str">
        <f t="shared" si="129"/>
        <v/>
      </c>
      <c r="E8242" t="s">
        <v>77</v>
      </c>
    </row>
    <row r="8243" spans="1:5" outlineLevel="1" x14ac:dyDescent="0.35">
      <c r="A8243" s="24">
        <f>A8242</f>
        <v>43819</v>
      </c>
      <c r="B8243" s="24" t="str">
        <f>B8242</f>
        <v>LAWRENCE ERMIS</v>
      </c>
      <c r="C8243" s="25">
        <f>SUBTOTAL(9,C8242:C8242)</f>
        <v>155</v>
      </c>
      <c r="D8243" s="25" t="str">
        <f t="shared" si="129"/>
        <v>TOTAL</v>
      </c>
    </row>
    <row r="8244" spans="1:5" outlineLevel="2" x14ac:dyDescent="0.35">
      <c r="A8244" s="11">
        <v>43819</v>
      </c>
      <c r="B8244" t="s">
        <v>574</v>
      </c>
      <c r="C8244" s="5">
        <v>38.799999999999997</v>
      </c>
      <c r="D8244" s="25" t="str">
        <f t="shared" si="129"/>
        <v/>
      </c>
      <c r="E8244" t="s">
        <v>79</v>
      </c>
    </row>
    <row r="8245" spans="1:5" outlineLevel="2" x14ac:dyDescent="0.35">
      <c r="A8245" s="11">
        <v>43819</v>
      </c>
      <c r="B8245" t="s">
        <v>574</v>
      </c>
      <c r="C8245" s="5">
        <v>183.77</v>
      </c>
      <c r="D8245" s="25" t="str">
        <f t="shared" si="129"/>
        <v/>
      </c>
      <c r="E8245" t="s">
        <v>79</v>
      </c>
    </row>
    <row r="8246" spans="1:5" outlineLevel="1" x14ac:dyDescent="0.35">
      <c r="A8246" s="24">
        <f>A8245</f>
        <v>43819</v>
      </c>
      <c r="B8246" s="24" t="str">
        <f>B8245</f>
        <v>CARRIE A KOURI</v>
      </c>
      <c r="C8246" s="25">
        <f>SUBTOTAL(9,C8244:C8245)</f>
        <v>222.57</v>
      </c>
      <c r="D8246" s="25" t="str">
        <f t="shared" si="129"/>
        <v>TOTAL</v>
      </c>
    </row>
    <row r="8247" spans="1:5" outlineLevel="2" x14ac:dyDescent="0.35">
      <c r="A8247" s="11">
        <v>43819</v>
      </c>
      <c r="B8247" t="s">
        <v>1699</v>
      </c>
      <c r="C8247" s="5">
        <v>155</v>
      </c>
      <c r="D8247" s="25" t="str">
        <f t="shared" si="129"/>
        <v/>
      </c>
      <c r="E8247" t="s">
        <v>77</v>
      </c>
    </row>
    <row r="8248" spans="1:5" outlineLevel="1" x14ac:dyDescent="0.35">
      <c r="A8248" s="24">
        <f>A8247</f>
        <v>43819</v>
      </c>
      <c r="B8248" s="24" t="str">
        <f>B8247</f>
        <v>JOHNNIE ETHERIDGE</v>
      </c>
      <c r="C8248" s="25">
        <f>SUBTOTAL(9,C8247:C8247)</f>
        <v>155</v>
      </c>
      <c r="D8248" s="25" t="str">
        <f t="shared" si="129"/>
        <v>TOTAL</v>
      </c>
    </row>
    <row r="8249" spans="1:5" outlineLevel="2" x14ac:dyDescent="0.35">
      <c r="A8249" s="11">
        <v>43819</v>
      </c>
      <c r="B8249" t="s">
        <v>342</v>
      </c>
      <c r="C8249" s="5">
        <v>352</v>
      </c>
      <c r="D8249" s="25" t="str">
        <f t="shared" si="129"/>
        <v/>
      </c>
      <c r="E8249" t="s">
        <v>99</v>
      </c>
    </row>
    <row r="8250" spans="1:5" outlineLevel="2" x14ac:dyDescent="0.35">
      <c r="A8250" s="11">
        <v>43819</v>
      </c>
      <c r="B8250" t="s">
        <v>342</v>
      </c>
      <c r="C8250" s="5">
        <v>520</v>
      </c>
      <c r="D8250" s="25" t="str">
        <f t="shared" si="129"/>
        <v/>
      </c>
      <c r="E8250" t="s">
        <v>99</v>
      </c>
    </row>
    <row r="8251" spans="1:5" outlineLevel="2" x14ac:dyDescent="0.35">
      <c r="A8251" s="11">
        <v>43819</v>
      </c>
      <c r="B8251" t="s">
        <v>342</v>
      </c>
      <c r="C8251" s="5">
        <v>310</v>
      </c>
      <c r="D8251" s="25" t="str">
        <f t="shared" si="129"/>
        <v/>
      </c>
      <c r="E8251" t="s">
        <v>99</v>
      </c>
    </row>
    <row r="8252" spans="1:5" outlineLevel="2" x14ac:dyDescent="0.35">
      <c r="A8252" s="11">
        <v>43819</v>
      </c>
      <c r="B8252" t="s">
        <v>342</v>
      </c>
      <c r="C8252" s="5">
        <v>170</v>
      </c>
      <c r="D8252" s="25" t="str">
        <f t="shared" si="129"/>
        <v/>
      </c>
      <c r="E8252" t="s">
        <v>99</v>
      </c>
    </row>
    <row r="8253" spans="1:5" outlineLevel="2" x14ac:dyDescent="0.35">
      <c r="A8253" s="11">
        <v>43819</v>
      </c>
      <c r="B8253" t="s">
        <v>342</v>
      </c>
      <c r="C8253" s="5">
        <v>39</v>
      </c>
      <c r="D8253" s="25" t="str">
        <f t="shared" si="129"/>
        <v/>
      </c>
      <c r="E8253" t="s">
        <v>99</v>
      </c>
    </row>
    <row r="8254" spans="1:5" outlineLevel="2" x14ac:dyDescent="0.35">
      <c r="A8254" s="11">
        <v>43819</v>
      </c>
      <c r="B8254" t="s">
        <v>342</v>
      </c>
      <c r="C8254" s="5">
        <v>100</v>
      </c>
      <c r="D8254" s="25" t="str">
        <f t="shared" si="129"/>
        <v/>
      </c>
      <c r="E8254" t="s">
        <v>99</v>
      </c>
    </row>
    <row r="8255" spans="1:5" outlineLevel="2" x14ac:dyDescent="0.35">
      <c r="A8255" s="11">
        <v>43819</v>
      </c>
      <c r="B8255" t="s">
        <v>342</v>
      </c>
      <c r="C8255" s="5">
        <v>50</v>
      </c>
      <c r="D8255" s="25" t="str">
        <f t="shared" si="129"/>
        <v/>
      </c>
      <c r="E8255" t="s">
        <v>99</v>
      </c>
    </row>
    <row r="8256" spans="1:5" outlineLevel="2" x14ac:dyDescent="0.35">
      <c r="A8256" s="11">
        <v>43819</v>
      </c>
      <c r="B8256" t="s">
        <v>342</v>
      </c>
      <c r="C8256" s="5">
        <v>50</v>
      </c>
      <c r="D8256" s="25" t="str">
        <f t="shared" si="129"/>
        <v/>
      </c>
      <c r="E8256" t="s">
        <v>99</v>
      </c>
    </row>
    <row r="8257" spans="1:5" outlineLevel="2" x14ac:dyDescent="0.35">
      <c r="A8257" s="11">
        <v>43819</v>
      </c>
      <c r="B8257" t="s">
        <v>342</v>
      </c>
      <c r="C8257" s="5">
        <v>160</v>
      </c>
      <c r="D8257" s="25" t="str">
        <f t="shared" si="129"/>
        <v/>
      </c>
      <c r="E8257" t="s">
        <v>99</v>
      </c>
    </row>
    <row r="8258" spans="1:5" outlineLevel="2" x14ac:dyDescent="0.35">
      <c r="A8258" s="11">
        <v>43819</v>
      </c>
      <c r="B8258" t="s">
        <v>342</v>
      </c>
      <c r="C8258" s="5">
        <v>25</v>
      </c>
      <c r="D8258" s="25" t="str">
        <f t="shared" si="129"/>
        <v/>
      </c>
      <c r="E8258" t="s">
        <v>99</v>
      </c>
    </row>
    <row r="8259" spans="1:5" outlineLevel="2" x14ac:dyDescent="0.35">
      <c r="A8259" s="11">
        <v>43819</v>
      </c>
      <c r="B8259" t="s">
        <v>342</v>
      </c>
      <c r="C8259" s="5">
        <v>120</v>
      </c>
      <c r="D8259" s="25" t="str">
        <f t="shared" si="129"/>
        <v/>
      </c>
      <c r="E8259" t="s">
        <v>99</v>
      </c>
    </row>
    <row r="8260" spans="1:5" outlineLevel="2" x14ac:dyDescent="0.35">
      <c r="A8260" s="11">
        <v>43819</v>
      </c>
      <c r="B8260" t="s">
        <v>342</v>
      </c>
      <c r="C8260" s="5">
        <v>220</v>
      </c>
      <c r="D8260" s="25" t="str">
        <f t="shared" si="129"/>
        <v/>
      </c>
      <c r="E8260" t="s">
        <v>99</v>
      </c>
    </row>
    <row r="8261" spans="1:5" outlineLevel="2" x14ac:dyDescent="0.35">
      <c r="A8261" s="11">
        <v>43819</v>
      </c>
      <c r="B8261" t="s">
        <v>342</v>
      </c>
      <c r="C8261" s="5">
        <v>50</v>
      </c>
      <c r="D8261" s="25" t="str">
        <f t="shared" si="129"/>
        <v/>
      </c>
      <c r="E8261" t="s">
        <v>79</v>
      </c>
    </row>
    <row r="8262" spans="1:5" outlineLevel="1" x14ac:dyDescent="0.35">
      <c r="A8262" s="24">
        <f>A8261</f>
        <v>43819</v>
      </c>
      <c r="B8262" s="24" t="str">
        <f>B8261</f>
        <v>EWELL EDUCATIONAL SERVICES INC</v>
      </c>
      <c r="C8262" s="25">
        <f>SUBTOTAL(9,C8249:C8261)</f>
        <v>2166</v>
      </c>
      <c r="D8262" s="25" t="str">
        <f t="shared" si="129"/>
        <v>TOTAL</v>
      </c>
    </row>
    <row r="8263" spans="1:5" outlineLevel="2" x14ac:dyDescent="0.35">
      <c r="A8263" s="11">
        <v>43819</v>
      </c>
      <c r="B8263" t="s">
        <v>342</v>
      </c>
      <c r="C8263" s="5">
        <v>290</v>
      </c>
      <c r="D8263" s="25" t="str">
        <f t="shared" si="129"/>
        <v/>
      </c>
      <c r="E8263" t="s">
        <v>99</v>
      </c>
    </row>
    <row r="8264" spans="1:5" outlineLevel="1" x14ac:dyDescent="0.35">
      <c r="A8264" s="24">
        <f>A8263</f>
        <v>43819</v>
      </c>
      <c r="B8264" s="24" t="str">
        <f>B8263</f>
        <v>EWELL EDUCATIONAL SERVICES INC</v>
      </c>
      <c r="C8264" s="25">
        <f>SUBTOTAL(9,C8263:C8263)</f>
        <v>290</v>
      </c>
      <c r="D8264" s="25" t="str">
        <f t="shared" si="129"/>
        <v>TOTAL</v>
      </c>
    </row>
    <row r="8265" spans="1:5" outlineLevel="2" x14ac:dyDescent="0.35">
      <c r="A8265" s="11">
        <v>43819</v>
      </c>
      <c r="B8265" t="s">
        <v>333</v>
      </c>
      <c r="C8265" s="5">
        <v>700.8</v>
      </c>
      <c r="D8265" s="25" t="str">
        <f t="shared" si="129"/>
        <v/>
      </c>
      <c r="E8265" t="s">
        <v>80</v>
      </c>
    </row>
    <row r="8266" spans="1:5" outlineLevel="2" x14ac:dyDescent="0.35">
      <c r="A8266" s="11">
        <v>43819</v>
      </c>
      <c r="B8266" t="s">
        <v>333</v>
      </c>
      <c r="C8266" s="5">
        <v>527.20000000000005</v>
      </c>
      <c r="D8266" s="25" t="str">
        <f t="shared" si="129"/>
        <v/>
      </c>
      <c r="E8266" t="s">
        <v>80</v>
      </c>
    </row>
    <row r="8267" spans="1:5" outlineLevel="2" x14ac:dyDescent="0.35">
      <c r="A8267" s="11">
        <v>43819</v>
      </c>
      <c r="B8267" t="s">
        <v>333</v>
      </c>
      <c r="C8267" s="5">
        <v>237.2</v>
      </c>
      <c r="D8267" s="25" t="str">
        <f t="shared" si="129"/>
        <v/>
      </c>
      <c r="E8267" t="s">
        <v>80</v>
      </c>
    </row>
    <row r="8268" spans="1:5" outlineLevel="2" x14ac:dyDescent="0.35">
      <c r="A8268" s="11">
        <v>43819</v>
      </c>
      <c r="B8268" t="s">
        <v>333</v>
      </c>
      <c r="C8268" s="5">
        <v>237.2</v>
      </c>
      <c r="D8268" s="25" t="str">
        <f t="shared" si="129"/>
        <v/>
      </c>
      <c r="E8268" t="s">
        <v>80</v>
      </c>
    </row>
    <row r="8269" spans="1:5" outlineLevel="2" x14ac:dyDescent="0.35">
      <c r="A8269" s="11">
        <v>43819</v>
      </c>
      <c r="B8269" t="s">
        <v>333</v>
      </c>
      <c r="C8269" s="5">
        <v>237.2</v>
      </c>
      <c r="D8269" s="25" t="str">
        <f t="shared" si="129"/>
        <v/>
      </c>
      <c r="E8269" t="s">
        <v>80</v>
      </c>
    </row>
    <row r="8270" spans="1:5" outlineLevel="2" x14ac:dyDescent="0.35">
      <c r="A8270" s="11">
        <v>43819</v>
      </c>
      <c r="B8270" t="s">
        <v>333</v>
      </c>
      <c r="C8270" s="5">
        <v>237.2</v>
      </c>
      <c r="D8270" s="25" t="str">
        <f t="shared" si="129"/>
        <v/>
      </c>
      <c r="E8270" t="s">
        <v>80</v>
      </c>
    </row>
    <row r="8271" spans="1:5" outlineLevel="2" x14ac:dyDescent="0.35">
      <c r="A8271" s="11">
        <v>43819</v>
      </c>
      <c r="B8271" t="s">
        <v>333</v>
      </c>
      <c r="C8271" s="5">
        <v>237.2</v>
      </c>
      <c r="D8271" s="25" t="str">
        <f t="shared" si="129"/>
        <v/>
      </c>
      <c r="E8271" t="s">
        <v>80</v>
      </c>
    </row>
    <row r="8272" spans="1:5" outlineLevel="2" x14ac:dyDescent="0.35">
      <c r="A8272" s="11">
        <v>43819</v>
      </c>
      <c r="B8272" t="s">
        <v>333</v>
      </c>
      <c r="C8272" s="5">
        <v>237.2</v>
      </c>
      <c r="D8272" s="25" t="str">
        <f t="shared" si="129"/>
        <v/>
      </c>
      <c r="E8272" t="s">
        <v>80</v>
      </c>
    </row>
    <row r="8273" spans="1:5" outlineLevel="2" x14ac:dyDescent="0.35">
      <c r="A8273" s="11">
        <v>43819</v>
      </c>
      <c r="B8273" t="s">
        <v>333</v>
      </c>
      <c r="C8273" s="5">
        <v>237.2</v>
      </c>
      <c r="D8273" s="25" t="str">
        <f t="shared" si="129"/>
        <v/>
      </c>
      <c r="E8273" t="s">
        <v>80</v>
      </c>
    </row>
    <row r="8274" spans="1:5" outlineLevel="2" x14ac:dyDescent="0.35">
      <c r="A8274" s="11">
        <v>43819</v>
      </c>
      <c r="B8274" t="s">
        <v>333</v>
      </c>
      <c r="C8274" s="5">
        <v>237.2</v>
      </c>
      <c r="D8274" s="25" t="str">
        <f t="shared" si="129"/>
        <v/>
      </c>
      <c r="E8274" t="s">
        <v>80</v>
      </c>
    </row>
    <row r="8275" spans="1:5" outlineLevel="2" x14ac:dyDescent="0.35">
      <c r="A8275" s="11">
        <v>43819</v>
      </c>
      <c r="B8275" t="s">
        <v>333</v>
      </c>
      <c r="C8275" s="5">
        <v>237.2</v>
      </c>
      <c r="D8275" s="25" t="str">
        <f t="shared" si="129"/>
        <v/>
      </c>
      <c r="E8275" t="s">
        <v>80</v>
      </c>
    </row>
    <row r="8276" spans="1:5" outlineLevel="2" x14ac:dyDescent="0.35">
      <c r="A8276" s="11">
        <v>43819</v>
      </c>
      <c r="B8276" t="s">
        <v>333</v>
      </c>
      <c r="C8276" s="5">
        <v>237.2</v>
      </c>
      <c r="D8276" s="25" t="str">
        <f t="shared" si="129"/>
        <v/>
      </c>
      <c r="E8276" t="s">
        <v>80</v>
      </c>
    </row>
    <row r="8277" spans="1:5" outlineLevel="2" x14ac:dyDescent="0.35">
      <c r="A8277" s="11">
        <v>43819</v>
      </c>
      <c r="B8277" t="s">
        <v>333</v>
      </c>
      <c r="C8277" s="5">
        <v>237.2</v>
      </c>
      <c r="D8277" s="25" t="str">
        <f t="shared" si="129"/>
        <v/>
      </c>
      <c r="E8277" t="s">
        <v>80</v>
      </c>
    </row>
    <row r="8278" spans="1:5" outlineLevel="2" x14ac:dyDescent="0.35">
      <c r="A8278" s="11">
        <v>43819</v>
      </c>
      <c r="B8278" t="s">
        <v>333</v>
      </c>
      <c r="C8278" s="5">
        <v>237.2</v>
      </c>
      <c r="D8278" s="25" t="str">
        <f t="shared" ref="D8278:D8341" si="130">IF(E8278="","TOTAL","")</f>
        <v/>
      </c>
      <c r="E8278" t="s">
        <v>80</v>
      </c>
    </row>
    <row r="8279" spans="1:5" outlineLevel="2" x14ac:dyDescent="0.35">
      <c r="A8279" s="11">
        <v>43819</v>
      </c>
      <c r="B8279" t="s">
        <v>333</v>
      </c>
      <c r="C8279" s="5">
        <v>237.2</v>
      </c>
      <c r="D8279" s="25" t="str">
        <f t="shared" si="130"/>
        <v/>
      </c>
      <c r="E8279" t="s">
        <v>80</v>
      </c>
    </row>
    <row r="8280" spans="1:5" outlineLevel="2" x14ac:dyDescent="0.35">
      <c r="A8280" s="11">
        <v>43819</v>
      </c>
      <c r="B8280" t="s">
        <v>333</v>
      </c>
      <c r="C8280" s="5">
        <v>237.2</v>
      </c>
      <c r="D8280" s="25" t="str">
        <f t="shared" si="130"/>
        <v/>
      </c>
      <c r="E8280" t="s">
        <v>80</v>
      </c>
    </row>
    <row r="8281" spans="1:5" outlineLevel="2" x14ac:dyDescent="0.35">
      <c r="A8281" s="11">
        <v>43819</v>
      </c>
      <c r="B8281" t="s">
        <v>333</v>
      </c>
      <c r="C8281" s="5">
        <v>237.2</v>
      </c>
      <c r="D8281" s="25" t="str">
        <f t="shared" si="130"/>
        <v/>
      </c>
      <c r="E8281" t="s">
        <v>80</v>
      </c>
    </row>
    <row r="8282" spans="1:5" outlineLevel="2" x14ac:dyDescent="0.35">
      <c r="A8282" s="11">
        <v>43819</v>
      </c>
      <c r="B8282" t="s">
        <v>333</v>
      </c>
      <c r="C8282" s="5">
        <v>237.2</v>
      </c>
      <c r="D8282" s="25" t="str">
        <f t="shared" si="130"/>
        <v/>
      </c>
      <c r="E8282" t="s">
        <v>80</v>
      </c>
    </row>
    <row r="8283" spans="1:5" outlineLevel="1" x14ac:dyDescent="0.35">
      <c r="A8283" s="24">
        <f>A8282</f>
        <v>43819</v>
      </c>
      <c r="B8283" s="24" t="str">
        <f>B8282</f>
        <v>EXPRESS BOOKSELLERS LLC</v>
      </c>
      <c r="C8283" s="25">
        <f>SUBTOTAL(9,C8265:C8282)</f>
        <v>5023.199999999998</v>
      </c>
      <c r="D8283" s="25" t="str">
        <f t="shared" si="130"/>
        <v>TOTAL</v>
      </c>
    </row>
    <row r="8284" spans="1:5" outlineLevel="2" x14ac:dyDescent="0.35">
      <c r="A8284" s="11">
        <v>43819</v>
      </c>
      <c r="B8284" t="s">
        <v>1700</v>
      </c>
      <c r="C8284" s="5">
        <v>190</v>
      </c>
      <c r="D8284" s="25" t="str">
        <f t="shared" si="130"/>
        <v/>
      </c>
      <c r="E8284" t="s">
        <v>77</v>
      </c>
    </row>
    <row r="8285" spans="1:5" outlineLevel="1" x14ac:dyDescent="0.35">
      <c r="A8285" s="24">
        <f>A8284</f>
        <v>43819</v>
      </c>
      <c r="B8285" s="24" t="str">
        <f>B8284</f>
        <v>JAMES FANCHER</v>
      </c>
      <c r="C8285" s="25">
        <f>SUBTOTAL(9,C8284:C8284)</f>
        <v>190</v>
      </c>
      <c r="D8285" s="25" t="str">
        <f t="shared" si="130"/>
        <v>TOTAL</v>
      </c>
    </row>
    <row r="8286" spans="1:5" outlineLevel="2" x14ac:dyDescent="0.35">
      <c r="A8286" s="11">
        <v>43819</v>
      </c>
      <c r="B8286" t="s">
        <v>200</v>
      </c>
      <c r="C8286" s="5">
        <v>51.5</v>
      </c>
      <c r="D8286" s="25" t="str">
        <f t="shared" si="130"/>
        <v/>
      </c>
      <c r="E8286" t="s">
        <v>79</v>
      </c>
    </row>
    <row r="8287" spans="1:5" outlineLevel="1" x14ac:dyDescent="0.35">
      <c r="A8287" s="24">
        <f>A8286</f>
        <v>43819</v>
      </c>
      <c r="B8287" s="24" t="str">
        <f>B8286</f>
        <v>FASTSIGNS</v>
      </c>
      <c r="C8287" s="25">
        <f>SUBTOTAL(9,C8286:C8286)</f>
        <v>51.5</v>
      </c>
      <c r="D8287" s="25" t="str">
        <f t="shared" si="130"/>
        <v>TOTAL</v>
      </c>
    </row>
    <row r="8288" spans="1:5" outlineLevel="2" x14ac:dyDescent="0.35">
      <c r="A8288" s="11">
        <v>43819</v>
      </c>
      <c r="B8288" t="s">
        <v>650</v>
      </c>
      <c r="C8288" s="5">
        <v>175</v>
      </c>
      <c r="D8288" s="25" t="str">
        <f t="shared" si="130"/>
        <v/>
      </c>
      <c r="E8288" t="s">
        <v>97</v>
      </c>
    </row>
    <row r="8289" spans="1:5" outlineLevel="1" x14ac:dyDescent="0.35">
      <c r="A8289" s="24">
        <f>A8288</f>
        <v>43819</v>
      </c>
      <c r="B8289" s="24" t="str">
        <f>B8288</f>
        <v>FCSTAT</v>
      </c>
      <c r="C8289" s="25">
        <f>SUBTOTAL(9,C8288:C8288)</f>
        <v>175</v>
      </c>
      <c r="D8289" s="25" t="str">
        <f t="shared" si="130"/>
        <v>TOTAL</v>
      </c>
    </row>
    <row r="8290" spans="1:5" outlineLevel="2" x14ac:dyDescent="0.35">
      <c r="A8290" s="11">
        <v>43819</v>
      </c>
      <c r="B8290" t="s">
        <v>650</v>
      </c>
      <c r="C8290" s="5">
        <v>175</v>
      </c>
      <c r="D8290" s="25" t="str">
        <f t="shared" si="130"/>
        <v/>
      </c>
      <c r="E8290" t="s">
        <v>82</v>
      </c>
    </row>
    <row r="8291" spans="1:5" outlineLevel="1" x14ac:dyDescent="0.35">
      <c r="A8291" s="24">
        <f>A8290</f>
        <v>43819</v>
      </c>
      <c r="B8291" s="24" t="str">
        <f>B8290</f>
        <v>FCSTAT</v>
      </c>
      <c r="C8291" s="25">
        <f>SUBTOTAL(9,C8290:C8290)</f>
        <v>175</v>
      </c>
      <c r="D8291" s="25" t="str">
        <f t="shared" si="130"/>
        <v>TOTAL</v>
      </c>
    </row>
    <row r="8292" spans="1:5" outlineLevel="2" x14ac:dyDescent="0.35">
      <c r="A8292" s="11">
        <v>43819</v>
      </c>
      <c r="B8292" t="s">
        <v>650</v>
      </c>
      <c r="C8292" s="5">
        <v>175</v>
      </c>
      <c r="D8292" s="25" t="str">
        <f t="shared" si="130"/>
        <v/>
      </c>
      <c r="E8292" t="s">
        <v>82</v>
      </c>
    </row>
    <row r="8293" spans="1:5" outlineLevel="1" x14ac:dyDescent="0.35">
      <c r="A8293" s="24">
        <f>A8292</f>
        <v>43819</v>
      </c>
      <c r="B8293" s="24" t="str">
        <f>B8292</f>
        <v>FCSTAT</v>
      </c>
      <c r="C8293" s="25">
        <f>SUBTOTAL(9,C8292:C8292)</f>
        <v>175</v>
      </c>
      <c r="D8293" s="25" t="str">
        <f t="shared" si="130"/>
        <v>TOTAL</v>
      </c>
    </row>
    <row r="8294" spans="1:5" outlineLevel="2" x14ac:dyDescent="0.35">
      <c r="A8294" s="11">
        <v>43819</v>
      </c>
      <c r="B8294" t="s">
        <v>1701</v>
      </c>
      <c r="C8294" s="5">
        <v>120</v>
      </c>
      <c r="D8294" s="25" t="str">
        <f t="shared" si="130"/>
        <v/>
      </c>
      <c r="E8294" t="s">
        <v>77</v>
      </c>
    </row>
    <row r="8295" spans="1:5" outlineLevel="2" x14ac:dyDescent="0.35">
      <c r="A8295" s="11">
        <v>43819</v>
      </c>
      <c r="B8295" t="s">
        <v>1701</v>
      </c>
      <c r="C8295" s="5">
        <v>125</v>
      </c>
      <c r="D8295" s="25" t="str">
        <f t="shared" si="130"/>
        <v/>
      </c>
      <c r="E8295" t="s">
        <v>77</v>
      </c>
    </row>
    <row r="8296" spans="1:5" outlineLevel="1" x14ac:dyDescent="0.35">
      <c r="A8296" s="24">
        <f>A8295</f>
        <v>43819</v>
      </c>
      <c r="B8296" s="24" t="str">
        <f>B8295</f>
        <v>ANDRE FELDER</v>
      </c>
      <c r="C8296" s="25">
        <f>SUBTOTAL(9,C8294:C8295)</f>
        <v>245</v>
      </c>
      <c r="D8296" s="25" t="str">
        <f t="shared" si="130"/>
        <v>TOTAL</v>
      </c>
    </row>
    <row r="8297" spans="1:5" outlineLevel="2" x14ac:dyDescent="0.35">
      <c r="A8297" s="11">
        <v>43819</v>
      </c>
      <c r="B8297" t="s">
        <v>137</v>
      </c>
      <c r="C8297" s="5">
        <v>26.09</v>
      </c>
      <c r="D8297" s="25" t="str">
        <f t="shared" si="130"/>
        <v/>
      </c>
      <c r="E8297" t="s">
        <v>81</v>
      </c>
    </row>
    <row r="8298" spans="1:5" outlineLevel="2" x14ac:dyDescent="0.35">
      <c r="A8298" s="11">
        <v>43819</v>
      </c>
      <c r="B8298" t="s">
        <v>137</v>
      </c>
      <c r="C8298" s="5">
        <v>38.86</v>
      </c>
      <c r="D8298" s="25" t="str">
        <f t="shared" si="130"/>
        <v/>
      </c>
      <c r="E8298" t="s">
        <v>81</v>
      </c>
    </row>
    <row r="8299" spans="1:5" outlineLevel="2" x14ac:dyDescent="0.35">
      <c r="A8299" s="11">
        <v>43819</v>
      </c>
      <c r="B8299" t="s">
        <v>137</v>
      </c>
      <c r="C8299" s="5">
        <v>76.87</v>
      </c>
      <c r="D8299" s="25" t="str">
        <f t="shared" si="130"/>
        <v/>
      </c>
      <c r="E8299" t="s">
        <v>81</v>
      </c>
    </row>
    <row r="8300" spans="1:5" outlineLevel="2" x14ac:dyDescent="0.35">
      <c r="A8300" s="11">
        <v>43819</v>
      </c>
      <c r="B8300" t="s">
        <v>137</v>
      </c>
      <c r="C8300" s="5">
        <v>119.06</v>
      </c>
      <c r="D8300" s="25" t="str">
        <f t="shared" si="130"/>
        <v/>
      </c>
      <c r="E8300" t="s">
        <v>81</v>
      </c>
    </row>
    <row r="8301" spans="1:5" outlineLevel="2" x14ac:dyDescent="0.35">
      <c r="A8301" s="11">
        <v>43819</v>
      </c>
      <c r="B8301" t="s">
        <v>137</v>
      </c>
      <c r="C8301" s="5">
        <v>10.5</v>
      </c>
      <c r="D8301" s="25" t="str">
        <f t="shared" si="130"/>
        <v/>
      </c>
      <c r="E8301" t="s">
        <v>81</v>
      </c>
    </row>
    <row r="8302" spans="1:5" outlineLevel="2" x14ac:dyDescent="0.35">
      <c r="A8302" s="11">
        <v>43819</v>
      </c>
      <c r="B8302" t="s">
        <v>137</v>
      </c>
      <c r="C8302" s="5">
        <v>85.36</v>
      </c>
      <c r="D8302" s="25" t="str">
        <f t="shared" si="130"/>
        <v/>
      </c>
      <c r="E8302" t="s">
        <v>81</v>
      </c>
    </row>
    <row r="8303" spans="1:5" outlineLevel="2" x14ac:dyDescent="0.35">
      <c r="A8303" s="11">
        <v>43819</v>
      </c>
      <c r="B8303" t="s">
        <v>137</v>
      </c>
      <c r="C8303" s="5">
        <v>275.8</v>
      </c>
      <c r="D8303" s="25" t="str">
        <f t="shared" si="130"/>
        <v/>
      </c>
      <c r="E8303" t="s">
        <v>81</v>
      </c>
    </row>
    <row r="8304" spans="1:5" outlineLevel="2" x14ac:dyDescent="0.35">
      <c r="A8304" s="11">
        <v>43819</v>
      </c>
      <c r="B8304" t="s">
        <v>137</v>
      </c>
      <c r="C8304" s="5">
        <v>97.2</v>
      </c>
      <c r="D8304" s="25" t="str">
        <f t="shared" si="130"/>
        <v/>
      </c>
      <c r="E8304" t="s">
        <v>81</v>
      </c>
    </row>
    <row r="8305" spans="1:5" outlineLevel="1" x14ac:dyDescent="0.35">
      <c r="A8305" s="24">
        <f>A8304</f>
        <v>43819</v>
      </c>
      <c r="B8305" s="24" t="str">
        <f>B8304</f>
        <v>FERGUSON ENTERPRISES INC</v>
      </c>
      <c r="C8305" s="25">
        <f>SUBTOTAL(9,C8297:C8304)</f>
        <v>729.74</v>
      </c>
      <c r="D8305" s="25" t="str">
        <f t="shared" si="130"/>
        <v>TOTAL</v>
      </c>
    </row>
    <row r="8306" spans="1:5" outlineLevel="2" x14ac:dyDescent="0.35">
      <c r="A8306" s="11">
        <v>43819</v>
      </c>
      <c r="B8306" t="s">
        <v>1393</v>
      </c>
      <c r="C8306" s="5">
        <v>9318.4</v>
      </c>
      <c r="D8306" s="25" t="str">
        <f t="shared" si="130"/>
        <v/>
      </c>
      <c r="E8306" t="s">
        <v>90</v>
      </c>
    </row>
    <row r="8307" spans="1:5" outlineLevel="1" x14ac:dyDescent="0.35">
      <c r="A8307" s="24">
        <f>A8306</f>
        <v>43819</v>
      </c>
      <c r="B8307" s="24" t="str">
        <f>B8306</f>
        <v>MATERA PAPER COMPANY</v>
      </c>
      <c r="C8307" s="25">
        <f>SUBTOTAL(9,C8306:C8306)</f>
        <v>9318.4</v>
      </c>
      <c r="D8307" s="25" t="str">
        <f t="shared" si="130"/>
        <v>TOTAL</v>
      </c>
    </row>
    <row r="8308" spans="1:5" outlineLevel="2" x14ac:dyDescent="0.35">
      <c r="A8308" s="11">
        <v>43819</v>
      </c>
      <c r="B8308" t="s">
        <v>1702</v>
      </c>
      <c r="C8308" s="5">
        <v>296</v>
      </c>
      <c r="D8308" s="25" t="str">
        <f t="shared" si="130"/>
        <v/>
      </c>
      <c r="E8308" t="s">
        <v>79</v>
      </c>
    </row>
    <row r="8309" spans="1:5" outlineLevel="1" x14ac:dyDescent="0.35">
      <c r="A8309" s="24">
        <f>A8308</f>
        <v>43819</v>
      </c>
      <c r="B8309" s="24" t="str">
        <f>B8308</f>
        <v>FINE CUSTOM DESIGN</v>
      </c>
      <c r="C8309" s="25">
        <f>SUBTOTAL(9,C8308:C8308)</f>
        <v>296</v>
      </c>
      <c r="D8309" s="25" t="str">
        <f t="shared" si="130"/>
        <v>TOTAL</v>
      </c>
    </row>
    <row r="8310" spans="1:5" outlineLevel="2" x14ac:dyDescent="0.35">
      <c r="A8310" s="11">
        <v>43819</v>
      </c>
      <c r="B8310" t="s">
        <v>355</v>
      </c>
      <c r="C8310" s="5">
        <v>28.44</v>
      </c>
      <c r="D8310" s="25" t="str">
        <f t="shared" si="130"/>
        <v/>
      </c>
      <c r="E8310" t="s">
        <v>79</v>
      </c>
    </row>
    <row r="8311" spans="1:5" outlineLevel="1" x14ac:dyDescent="0.35">
      <c r="A8311" s="24">
        <f>A8310</f>
        <v>43819</v>
      </c>
      <c r="B8311" s="24" t="str">
        <f>B8310</f>
        <v>FISHER SCIENTIFIC CO</v>
      </c>
      <c r="C8311" s="25">
        <f>SUBTOTAL(9,C8310:C8310)</f>
        <v>28.44</v>
      </c>
      <c r="D8311" s="25" t="str">
        <f t="shared" si="130"/>
        <v>TOTAL</v>
      </c>
    </row>
    <row r="8312" spans="1:5" outlineLevel="2" x14ac:dyDescent="0.35">
      <c r="A8312" s="11">
        <v>43819</v>
      </c>
      <c r="B8312" t="s">
        <v>1703</v>
      </c>
      <c r="C8312" s="5">
        <v>527.20000000000005</v>
      </c>
      <c r="D8312" s="25" t="str">
        <f t="shared" si="130"/>
        <v/>
      </c>
      <c r="E8312" t="s">
        <v>93</v>
      </c>
    </row>
    <row r="8313" spans="1:5" outlineLevel="1" x14ac:dyDescent="0.35">
      <c r="A8313" s="24">
        <f>A8312</f>
        <v>43819</v>
      </c>
      <c r="B8313" s="24" t="str">
        <f>B8312</f>
        <v>FIVE STAR FOOD SERVICES</v>
      </c>
      <c r="C8313" s="25">
        <f>SUBTOTAL(9,C8312:C8312)</f>
        <v>527.20000000000005</v>
      </c>
      <c r="D8313" s="25" t="str">
        <f t="shared" si="130"/>
        <v>TOTAL</v>
      </c>
    </row>
    <row r="8314" spans="1:5" outlineLevel="2" x14ac:dyDescent="0.35">
      <c r="A8314" s="11">
        <v>43819</v>
      </c>
      <c r="B8314" t="s">
        <v>651</v>
      </c>
      <c r="C8314" s="5">
        <v>10123.25</v>
      </c>
      <c r="D8314" s="25" t="str">
        <f t="shared" si="130"/>
        <v/>
      </c>
      <c r="E8314" t="s">
        <v>85</v>
      </c>
    </row>
    <row r="8315" spans="1:5" outlineLevel="1" x14ac:dyDescent="0.35">
      <c r="A8315" s="24">
        <f>A8314</f>
        <v>43819</v>
      </c>
      <c r="B8315" s="24" t="str">
        <f>B8314</f>
        <v>FLEET BUS WORKS</v>
      </c>
      <c r="C8315" s="25">
        <f>SUBTOTAL(9,C8314:C8314)</f>
        <v>10123.25</v>
      </c>
      <c r="D8315" s="25" t="str">
        <f t="shared" si="130"/>
        <v>TOTAL</v>
      </c>
    </row>
    <row r="8316" spans="1:5" outlineLevel="2" x14ac:dyDescent="0.35">
      <c r="A8316" s="11">
        <v>43819</v>
      </c>
      <c r="B8316" t="s">
        <v>296</v>
      </c>
      <c r="C8316" s="5">
        <v>66</v>
      </c>
      <c r="D8316" s="25" t="str">
        <f t="shared" si="130"/>
        <v/>
      </c>
      <c r="E8316" t="s">
        <v>104</v>
      </c>
    </row>
    <row r="8317" spans="1:5" outlineLevel="1" x14ac:dyDescent="0.35">
      <c r="A8317" s="24">
        <f>A8316</f>
        <v>43819</v>
      </c>
      <c r="B8317" s="24" t="str">
        <f>B8316</f>
        <v>FUELMAN</v>
      </c>
      <c r="C8317" s="25">
        <f>SUBTOTAL(9,C8316:C8316)</f>
        <v>66</v>
      </c>
      <c r="D8317" s="25" t="str">
        <f t="shared" si="130"/>
        <v>TOTAL</v>
      </c>
    </row>
    <row r="8318" spans="1:5" outlineLevel="2" x14ac:dyDescent="0.35">
      <c r="A8318" s="11">
        <v>43819</v>
      </c>
      <c r="B8318" t="s">
        <v>271</v>
      </c>
      <c r="C8318" s="5">
        <v>97</v>
      </c>
      <c r="D8318" s="25" t="str">
        <f t="shared" si="130"/>
        <v/>
      </c>
      <c r="E8318" t="s">
        <v>85</v>
      </c>
    </row>
    <row r="8319" spans="1:5" outlineLevel="2" x14ac:dyDescent="0.35">
      <c r="A8319" s="11">
        <v>43819</v>
      </c>
      <c r="B8319" t="s">
        <v>271</v>
      </c>
      <c r="C8319" s="5">
        <v>169</v>
      </c>
      <c r="D8319" s="25" t="str">
        <f t="shared" si="130"/>
        <v/>
      </c>
      <c r="E8319" t="s">
        <v>79</v>
      </c>
    </row>
    <row r="8320" spans="1:5" outlineLevel="2" x14ac:dyDescent="0.35">
      <c r="A8320" s="11">
        <v>43819</v>
      </c>
      <c r="B8320" t="s">
        <v>271</v>
      </c>
      <c r="C8320" s="5">
        <v>74</v>
      </c>
      <c r="D8320" s="25" t="str">
        <f t="shared" si="130"/>
        <v/>
      </c>
      <c r="E8320" t="s">
        <v>85</v>
      </c>
    </row>
    <row r="8321" spans="1:5" outlineLevel="2" x14ac:dyDescent="0.35">
      <c r="A8321" s="11">
        <v>43819</v>
      </c>
      <c r="B8321" t="s">
        <v>271</v>
      </c>
      <c r="C8321" s="5">
        <v>79</v>
      </c>
      <c r="D8321" s="25" t="str">
        <f t="shared" si="130"/>
        <v/>
      </c>
      <c r="E8321" t="s">
        <v>85</v>
      </c>
    </row>
    <row r="8322" spans="1:5" outlineLevel="2" x14ac:dyDescent="0.35">
      <c r="A8322" s="11">
        <v>43819</v>
      </c>
      <c r="B8322" t="s">
        <v>271</v>
      </c>
      <c r="C8322" s="5">
        <v>84</v>
      </c>
      <c r="D8322" s="25" t="str">
        <f t="shared" si="130"/>
        <v/>
      </c>
      <c r="E8322" t="s">
        <v>85</v>
      </c>
    </row>
    <row r="8323" spans="1:5" outlineLevel="2" x14ac:dyDescent="0.35">
      <c r="A8323" s="11">
        <v>43819</v>
      </c>
      <c r="B8323" t="s">
        <v>271</v>
      </c>
      <c r="C8323" s="5">
        <v>54</v>
      </c>
      <c r="D8323" s="25" t="str">
        <f t="shared" si="130"/>
        <v/>
      </c>
      <c r="E8323" t="s">
        <v>85</v>
      </c>
    </row>
    <row r="8324" spans="1:5" outlineLevel="2" x14ac:dyDescent="0.35">
      <c r="A8324" s="11">
        <v>43819</v>
      </c>
      <c r="B8324" t="s">
        <v>271</v>
      </c>
      <c r="C8324" s="5">
        <v>671</v>
      </c>
      <c r="D8324" s="25" t="str">
        <f t="shared" si="130"/>
        <v/>
      </c>
      <c r="E8324" t="s">
        <v>79</v>
      </c>
    </row>
    <row r="8325" spans="1:5" outlineLevel="2" x14ac:dyDescent="0.35">
      <c r="A8325" s="11">
        <v>43819</v>
      </c>
      <c r="B8325" t="s">
        <v>271</v>
      </c>
      <c r="C8325" s="5">
        <v>92</v>
      </c>
      <c r="D8325" s="25" t="str">
        <f t="shared" si="130"/>
        <v/>
      </c>
      <c r="E8325" t="s">
        <v>85</v>
      </c>
    </row>
    <row r="8326" spans="1:5" outlineLevel="1" x14ac:dyDescent="0.35">
      <c r="A8326" s="24">
        <f>A8325</f>
        <v>43819</v>
      </c>
      <c r="B8326" s="24" t="str">
        <f>B8325</f>
        <v>E R FLEMING ENTERPRISES</v>
      </c>
      <c r="C8326" s="25">
        <f>SUBTOTAL(9,C8318:C8325)</f>
        <v>1320</v>
      </c>
      <c r="D8326" s="25" t="str">
        <f t="shared" si="130"/>
        <v>TOTAL</v>
      </c>
    </row>
    <row r="8327" spans="1:5" outlineLevel="2" x14ac:dyDescent="0.35">
      <c r="A8327" s="11">
        <v>43819</v>
      </c>
      <c r="B8327" t="s">
        <v>1704</v>
      </c>
      <c r="C8327" s="5">
        <v>2000</v>
      </c>
      <c r="D8327" s="25" t="str">
        <f t="shared" si="130"/>
        <v/>
      </c>
      <c r="E8327" t="s">
        <v>92</v>
      </c>
    </row>
    <row r="8328" spans="1:5" outlineLevel="2" x14ac:dyDescent="0.35">
      <c r="A8328" s="11">
        <v>43819</v>
      </c>
      <c r="B8328" t="s">
        <v>1704</v>
      </c>
      <c r="C8328" s="5">
        <v>2000</v>
      </c>
      <c r="D8328" s="25" t="str">
        <f t="shared" si="130"/>
        <v/>
      </c>
      <c r="E8328" t="s">
        <v>92</v>
      </c>
    </row>
    <row r="8329" spans="1:5" outlineLevel="1" x14ac:dyDescent="0.35">
      <c r="A8329" s="24">
        <f>A8328</f>
        <v>43819</v>
      </c>
      <c r="B8329" s="24" t="str">
        <f>B8328</f>
        <v>FLOCABULARY INC</v>
      </c>
      <c r="C8329" s="25">
        <f>SUBTOTAL(9,C8327:C8328)</f>
        <v>4000</v>
      </c>
      <c r="D8329" s="25" t="str">
        <f t="shared" si="130"/>
        <v>TOTAL</v>
      </c>
    </row>
    <row r="8330" spans="1:5" outlineLevel="2" x14ac:dyDescent="0.35">
      <c r="A8330" s="11">
        <v>43819</v>
      </c>
      <c r="B8330" t="s">
        <v>171</v>
      </c>
      <c r="C8330" s="5">
        <v>175.56</v>
      </c>
      <c r="D8330" s="25" t="str">
        <f t="shared" si="130"/>
        <v/>
      </c>
      <c r="E8330" t="s">
        <v>100</v>
      </c>
    </row>
    <row r="8331" spans="1:5" outlineLevel="2" x14ac:dyDescent="0.35">
      <c r="A8331" s="11">
        <v>43819</v>
      </c>
      <c r="B8331" t="s">
        <v>171</v>
      </c>
      <c r="C8331" s="5">
        <v>9.39</v>
      </c>
      <c r="D8331" s="25" t="str">
        <f t="shared" si="130"/>
        <v/>
      </c>
      <c r="E8331" t="s">
        <v>100</v>
      </c>
    </row>
    <row r="8332" spans="1:5" outlineLevel="2" x14ac:dyDescent="0.35">
      <c r="A8332" s="11">
        <v>43819</v>
      </c>
      <c r="B8332" t="s">
        <v>171</v>
      </c>
      <c r="C8332" s="5">
        <v>3366.25</v>
      </c>
      <c r="D8332" s="25" t="str">
        <f t="shared" si="130"/>
        <v/>
      </c>
      <c r="E8332" t="s">
        <v>100</v>
      </c>
    </row>
    <row r="8333" spans="1:5" outlineLevel="1" x14ac:dyDescent="0.35">
      <c r="A8333" s="24">
        <f>A8332</f>
        <v>43819</v>
      </c>
      <c r="B8333" s="24" t="str">
        <f>B8332</f>
        <v>FORT BEND COUNTY MUD #151</v>
      </c>
      <c r="C8333" s="25">
        <f>SUBTOTAL(9,C8330:C8332)</f>
        <v>3551.2</v>
      </c>
      <c r="D8333" s="25" t="str">
        <f t="shared" si="130"/>
        <v>TOTAL</v>
      </c>
    </row>
    <row r="8334" spans="1:5" outlineLevel="2" x14ac:dyDescent="0.35">
      <c r="A8334" s="11">
        <v>43819</v>
      </c>
      <c r="B8334" t="s">
        <v>1705</v>
      </c>
      <c r="C8334" s="5">
        <v>150</v>
      </c>
      <c r="D8334" s="25" t="str">
        <f t="shared" si="130"/>
        <v/>
      </c>
      <c r="E8334" t="s">
        <v>95</v>
      </c>
    </row>
    <row r="8335" spans="1:5" outlineLevel="2" x14ac:dyDescent="0.35">
      <c r="A8335" s="11">
        <v>43819</v>
      </c>
      <c r="B8335" t="s">
        <v>1705</v>
      </c>
      <c r="C8335" s="5">
        <v>150</v>
      </c>
      <c r="D8335" s="25" t="str">
        <f t="shared" si="130"/>
        <v/>
      </c>
      <c r="E8335" t="s">
        <v>95</v>
      </c>
    </row>
    <row r="8336" spans="1:5" outlineLevel="2" x14ac:dyDescent="0.35">
      <c r="A8336" s="11">
        <v>43819</v>
      </c>
      <c r="B8336" t="s">
        <v>1705</v>
      </c>
      <c r="C8336" s="5">
        <v>150</v>
      </c>
      <c r="D8336" s="25" t="str">
        <f t="shared" si="130"/>
        <v/>
      </c>
      <c r="E8336" t="s">
        <v>95</v>
      </c>
    </row>
    <row r="8337" spans="1:5" outlineLevel="2" x14ac:dyDescent="0.35">
      <c r="A8337" s="11">
        <v>43819</v>
      </c>
      <c r="B8337" t="s">
        <v>1705</v>
      </c>
      <c r="C8337" s="5">
        <v>150</v>
      </c>
      <c r="D8337" s="25" t="str">
        <f t="shared" si="130"/>
        <v/>
      </c>
      <c r="E8337" t="s">
        <v>95</v>
      </c>
    </row>
    <row r="8338" spans="1:5" outlineLevel="2" x14ac:dyDescent="0.35">
      <c r="A8338" s="11">
        <v>43819</v>
      </c>
      <c r="B8338" t="s">
        <v>1705</v>
      </c>
      <c r="C8338" s="5">
        <v>150</v>
      </c>
      <c r="D8338" s="25" t="str">
        <f t="shared" si="130"/>
        <v/>
      </c>
      <c r="E8338" t="s">
        <v>95</v>
      </c>
    </row>
    <row r="8339" spans="1:5" outlineLevel="2" x14ac:dyDescent="0.35">
      <c r="A8339" s="11">
        <v>43819</v>
      </c>
      <c r="B8339" t="s">
        <v>1705</v>
      </c>
      <c r="C8339" s="5">
        <v>150</v>
      </c>
      <c r="D8339" s="25" t="str">
        <f t="shared" si="130"/>
        <v/>
      </c>
      <c r="E8339" t="s">
        <v>95</v>
      </c>
    </row>
    <row r="8340" spans="1:5" outlineLevel="2" x14ac:dyDescent="0.35">
      <c r="A8340" s="11">
        <v>43819</v>
      </c>
      <c r="B8340" t="s">
        <v>1705</v>
      </c>
      <c r="C8340" s="5">
        <v>150</v>
      </c>
      <c r="D8340" s="25" t="str">
        <f t="shared" si="130"/>
        <v/>
      </c>
      <c r="E8340" t="s">
        <v>95</v>
      </c>
    </row>
    <row r="8341" spans="1:5" outlineLevel="2" x14ac:dyDescent="0.35">
      <c r="A8341" s="11">
        <v>43819</v>
      </c>
      <c r="B8341" t="s">
        <v>1705</v>
      </c>
      <c r="C8341" s="5">
        <v>150</v>
      </c>
      <c r="D8341" s="25" t="str">
        <f t="shared" si="130"/>
        <v/>
      </c>
      <c r="E8341" t="s">
        <v>95</v>
      </c>
    </row>
    <row r="8342" spans="1:5" outlineLevel="2" x14ac:dyDescent="0.35">
      <c r="A8342" s="11">
        <v>43819</v>
      </c>
      <c r="B8342" t="s">
        <v>1705</v>
      </c>
      <c r="C8342" s="5">
        <v>150</v>
      </c>
      <c r="D8342" s="25" t="str">
        <f t="shared" ref="D8342:D8405" si="131">IF(E8342="","TOTAL","")</f>
        <v/>
      </c>
      <c r="E8342" t="s">
        <v>95</v>
      </c>
    </row>
    <row r="8343" spans="1:5" outlineLevel="2" x14ac:dyDescent="0.35">
      <c r="A8343" s="11">
        <v>43819</v>
      </c>
      <c r="B8343" t="s">
        <v>1705</v>
      </c>
      <c r="C8343" s="5">
        <v>150</v>
      </c>
      <c r="D8343" s="25" t="str">
        <f t="shared" si="131"/>
        <v/>
      </c>
      <c r="E8343" t="s">
        <v>95</v>
      </c>
    </row>
    <row r="8344" spans="1:5" outlineLevel="2" x14ac:dyDescent="0.35">
      <c r="A8344" s="11">
        <v>43819</v>
      </c>
      <c r="B8344" t="s">
        <v>1705</v>
      </c>
      <c r="C8344" s="5">
        <v>150</v>
      </c>
      <c r="D8344" s="25" t="str">
        <f t="shared" si="131"/>
        <v/>
      </c>
      <c r="E8344" t="s">
        <v>95</v>
      </c>
    </row>
    <row r="8345" spans="1:5" outlineLevel="2" x14ac:dyDescent="0.35">
      <c r="A8345" s="11">
        <v>43819</v>
      </c>
      <c r="B8345" t="s">
        <v>1705</v>
      </c>
      <c r="C8345" s="5">
        <v>150</v>
      </c>
      <c r="D8345" s="25" t="str">
        <f t="shared" si="131"/>
        <v/>
      </c>
      <c r="E8345" t="s">
        <v>95</v>
      </c>
    </row>
    <row r="8346" spans="1:5" outlineLevel="2" x14ac:dyDescent="0.35">
      <c r="A8346" s="11">
        <v>43819</v>
      </c>
      <c r="B8346" t="s">
        <v>1705</v>
      </c>
      <c r="C8346" s="5">
        <v>150</v>
      </c>
      <c r="D8346" s="25" t="str">
        <f t="shared" si="131"/>
        <v/>
      </c>
      <c r="E8346" t="s">
        <v>95</v>
      </c>
    </row>
    <row r="8347" spans="1:5" outlineLevel="2" x14ac:dyDescent="0.35">
      <c r="A8347" s="11">
        <v>43819</v>
      </c>
      <c r="B8347" t="s">
        <v>1705</v>
      </c>
      <c r="C8347" s="5">
        <v>150</v>
      </c>
      <c r="D8347" s="25" t="str">
        <f t="shared" si="131"/>
        <v/>
      </c>
      <c r="E8347" t="s">
        <v>95</v>
      </c>
    </row>
    <row r="8348" spans="1:5" outlineLevel="2" x14ac:dyDescent="0.35">
      <c r="A8348" s="11">
        <v>43819</v>
      </c>
      <c r="B8348" t="s">
        <v>1705</v>
      </c>
      <c r="C8348" s="5">
        <v>150</v>
      </c>
      <c r="D8348" s="25" t="str">
        <f t="shared" si="131"/>
        <v/>
      </c>
      <c r="E8348" t="s">
        <v>95</v>
      </c>
    </row>
    <row r="8349" spans="1:5" outlineLevel="2" x14ac:dyDescent="0.35">
      <c r="A8349" s="11">
        <v>43819</v>
      </c>
      <c r="B8349" t="s">
        <v>1705</v>
      </c>
      <c r="C8349" s="5">
        <v>150</v>
      </c>
      <c r="D8349" s="25" t="str">
        <f t="shared" si="131"/>
        <v/>
      </c>
      <c r="E8349" t="s">
        <v>95</v>
      </c>
    </row>
    <row r="8350" spans="1:5" outlineLevel="2" x14ac:dyDescent="0.35">
      <c r="A8350" s="11">
        <v>43819</v>
      </c>
      <c r="B8350" t="s">
        <v>1705</v>
      </c>
      <c r="C8350" s="5">
        <v>150</v>
      </c>
      <c r="D8350" s="25" t="str">
        <f t="shared" si="131"/>
        <v/>
      </c>
      <c r="E8350" t="s">
        <v>95</v>
      </c>
    </row>
    <row r="8351" spans="1:5" outlineLevel="2" x14ac:dyDescent="0.35">
      <c r="A8351" s="11">
        <v>43819</v>
      </c>
      <c r="B8351" t="s">
        <v>1705</v>
      </c>
      <c r="C8351" s="5">
        <v>150</v>
      </c>
      <c r="D8351" s="25" t="str">
        <f t="shared" si="131"/>
        <v/>
      </c>
      <c r="E8351" t="s">
        <v>95</v>
      </c>
    </row>
    <row r="8352" spans="1:5" outlineLevel="2" x14ac:dyDescent="0.35">
      <c r="A8352" s="11">
        <v>43819</v>
      </c>
      <c r="B8352" t="s">
        <v>1705</v>
      </c>
      <c r="C8352" s="5">
        <v>150</v>
      </c>
      <c r="D8352" s="25" t="str">
        <f t="shared" si="131"/>
        <v/>
      </c>
      <c r="E8352" t="s">
        <v>95</v>
      </c>
    </row>
    <row r="8353" spans="1:5" outlineLevel="2" x14ac:dyDescent="0.35">
      <c r="A8353" s="11">
        <v>43819</v>
      </c>
      <c r="B8353" t="s">
        <v>1705</v>
      </c>
      <c r="C8353" s="5">
        <v>150</v>
      </c>
      <c r="D8353" s="25" t="str">
        <f t="shared" si="131"/>
        <v/>
      </c>
      <c r="E8353" t="s">
        <v>95</v>
      </c>
    </row>
    <row r="8354" spans="1:5" outlineLevel="2" x14ac:dyDescent="0.35">
      <c r="A8354" s="11">
        <v>43819</v>
      </c>
      <c r="B8354" t="s">
        <v>1705</v>
      </c>
      <c r="C8354" s="5">
        <v>150</v>
      </c>
      <c r="D8354" s="25" t="str">
        <f t="shared" si="131"/>
        <v/>
      </c>
      <c r="E8354" t="s">
        <v>95</v>
      </c>
    </row>
    <row r="8355" spans="1:5" outlineLevel="2" x14ac:dyDescent="0.35">
      <c r="A8355" s="11">
        <v>43819</v>
      </c>
      <c r="B8355" t="s">
        <v>1705</v>
      </c>
      <c r="C8355" s="5">
        <v>150</v>
      </c>
      <c r="D8355" s="25" t="str">
        <f t="shared" si="131"/>
        <v/>
      </c>
      <c r="E8355" t="s">
        <v>95</v>
      </c>
    </row>
    <row r="8356" spans="1:5" outlineLevel="2" x14ac:dyDescent="0.35">
      <c r="A8356" s="11">
        <v>43819</v>
      </c>
      <c r="B8356" t="s">
        <v>1705</v>
      </c>
      <c r="C8356" s="5">
        <v>150</v>
      </c>
      <c r="D8356" s="25" t="str">
        <f t="shared" si="131"/>
        <v/>
      </c>
      <c r="E8356" t="s">
        <v>95</v>
      </c>
    </row>
    <row r="8357" spans="1:5" outlineLevel="2" x14ac:dyDescent="0.35">
      <c r="A8357" s="11">
        <v>43819</v>
      </c>
      <c r="B8357" t="s">
        <v>1705</v>
      </c>
      <c r="C8357" s="5">
        <v>150</v>
      </c>
      <c r="D8357" s="25" t="str">
        <f t="shared" si="131"/>
        <v/>
      </c>
      <c r="E8357" t="s">
        <v>95</v>
      </c>
    </row>
    <row r="8358" spans="1:5" outlineLevel="2" x14ac:dyDescent="0.35">
      <c r="A8358" s="11">
        <v>43819</v>
      </c>
      <c r="B8358" t="s">
        <v>1705</v>
      </c>
      <c r="C8358" s="5">
        <v>150</v>
      </c>
      <c r="D8358" s="25" t="str">
        <f t="shared" si="131"/>
        <v/>
      </c>
      <c r="E8358" t="s">
        <v>95</v>
      </c>
    </row>
    <row r="8359" spans="1:5" outlineLevel="2" x14ac:dyDescent="0.35">
      <c r="A8359" s="11">
        <v>43819</v>
      </c>
      <c r="B8359" t="s">
        <v>1705</v>
      </c>
      <c r="C8359" s="5">
        <v>150</v>
      </c>
      <c r="D8359" s="25" t="str">
        <f t="shared" si="131"/>
        <v/>
      </c>
      <c r="E8359" t="s">
        <v>95</v>
      </c>
    </row>
    <row r="8360" spans="1:5" outlineLevel="1" x14ac:dyDescent="0.35">
      <c r="A8360" s="24">
        <f>A8359</f>
        <v>43819</v>
      </c>
      <c r="B8360" s="24" t="str">
        <f>B8359</f>
        <v>FORT BEND COUNTY HEALTH DEPT</v>
      </c>
      <c r="C8360" s="25">
        <f>SUBTOTAL(9,C8334:C8359)</f>
        <v>3900</v>
      </c>
      <c r="D8360" s="25" t="str">
        <f t="shared" si="131"/>
        <v>TOTAL</v>
      </c>
    </row>
    <row r="8361" spans="1:5" outlineLevel="2" x14ac:dyDescent="0.35">
      <c r="A8361" s="11">
        <v>43819</v>
      </c>
      <c r="B8361" t="s">
        <v>1396</v>
      </c>
      <c r="C8361" s="5">
        <v>80</v>
      </c>
      <c r="D8361" s="25" t="str">
        <f t="shared" si="131"/>
        <v/>
      </c>
      <c r="E8361" t="s">
        <v>99</v>
      </c>
    </row>
    <row r="8362" spans="1:5" outlineLevel="1" x14ac:dyDescent="0.35">
      <c r="A8362" s="24">
        <f>A8361</f>
        <v>43819</v>
      </c>
      <c r="B8362" s="24" t="str">
        <f>B8361</f>
        <v>CLEMENTS HIGH SCHOOL</v>
      </c>
      <c r="C8362" s="25">
        <f>SUBTOTAL(9,C8361:C8361)</f>
        <v>80</v>
      </c>
      <c r="D8362" s="25" t="str">
        <f t="shared" si="131"/>
        <v>TOTAL</v>
      </c>
    </row>
    <row r="8363" spans="1:5" outlineLevel="2" x14ac:dyDescent="0.35">
      <c r="A8363" s="11">
        <v>43819</v>
      </c>
      <c r="B8363" t="s">
        <v>1396</v>
      </c>
      <c r="C8363" s="5">
        <v>90</v>
      </c>
      <c r="D8363" s="25" t="str">
        <f t="shared" si="131"/>
        <v/>
      </c>
      <c r="E8363" t="s">
        <v>99</v>
      </c>
    </row>
    <row r="8364" spans="1:5" outlineLevel="1" x14ac:dyDescent="0.35">
      <c r="A8364" s="24">
        <f>A8363</f>
        <v>43819</v>
      </c>
      <c r="B8364" s="24" t="str">
        <f>B8363</f>
        <v>CLEMENTS HIGH SCHOOL</v>
      </c>
      <c r="C8364" s="25">
        <f>SUBTOTAL(9,C8363:C8363)</f>
        <v>90</v>
      </c>
      <c r="D8364" s="25" t="str">
        <f t="shared" si="131"/>
        <v>TOTAL</v>
      </c>
    </row>
    <row r="8365" spans="1:5" outlineLevel="2" x14ac:dyDescent="0.35">
      <c r="A8365" s="11">
        <v>43819</v>
      </c>
      <c r="B8365" t="s">
        <v>498</v>
      </c>
      <c r="C8365" s="5">
        <v>50</v>
      </c>
      <c r="D8365" s="25" t="str">
        <f t="shared" si="131"/>
        <v/>
      </c>
      <c r="E8365" t="s">
        <v>99</v>
      </c>
    </row>
    <row r="8366" spans="1:5" outlineLevel="1" x14ac:dyDescent="0.35">
      <c r="A8366" s="24">
        <f>A8365</f>
        <v>43819</v>
      </c>
      <c r="B8366" s="24" t="str">
        <f>B8365</f>
        <v>FORT BEND ISD ATHLETICS</v>
      </c>
      <c r="C8366" s="25">
        <f>SUBTOTAL(9,C8365:C8365)</f>
        <v>50</v>
      </c>
      <c r="D8366" s="25" t="str">
        <f t="shared" si="131"/>
        <v>TOTAL</v>
      </c>
    </row>
    <row r="8367" spans="1:5" outlineLevel="2" x14ac:dyDescent="0.35">
      <c r="A8367" s="11">
        <v>43819</v>
      </c>
      <c r="B8367" t="s">
        <v>1706</v>
      </c>
      <c r="C8367" s="5">
        <v>150</v>
      </c>
      <c r="D8367" s="25" t="str">
        <f t="shared" si="131"/>
        <v/>
      </c>
      <c r="E8367" t="s">
        <v>99</v>
      </c>
    </row>
    <row r="8368" spans="1:5" outlineLevel="1" x14ac:dyDescent="0.35">
      <c r="A8368" s="24">
        <f>A8367</f>
        <v>43819</v>
      </c>
      <c r="B8368" s="24" t="str">
        <f>B8367</f>
        <v>FORT BEND I S D</v>
      </c>
      <c r="C8368" s="25">
        <f>SUBTOTAL(9,C8367:C8367)</f>
        <v>150</v>
      </c>
      <c r="D8368" s="25" t="str">
        <f t="shared" si="131"/>
        <v>TOTAL</v>
      </c>
    </row>
    <row r="8369" spans="1:5" outlineLevel="2" x14ac:dyDescent="0.35">
      <c r="A8369" s="11">
        <v>43819</v>
      </c>
      <c r="B8369" t="s">
        <v>128</v>
      </c>
      <c r="C8369" s="5">
        <v>811.86</v>
      </c>
      <c r="D8369" s="25" t="str">
        <f t="shared" si="131"/>
        <v/>
      </c>
      <c r="E8369" t="s">
        <v>100</v>
      </c>
    </row>
    <row r="8370" spans="1:5" outlineLevel="2" x14ac:dyDescent="0.35">
      <c r="A8370" s="11">
        <v>43819</v>
      </c>
      <c r="B8370" t="s">
        <v>128</v>
      </c>
      <c r="C8370" s="5">
        <v>1082.51</v>
      </c>
      <c r="D8370" s="25" t="str">
        <f t="shared" si="131"/>
        <v/>
      </c>
      <c r="E8370" t="s">
        <v>100</v>
      </c>
    </row>
    <row r="8371" spans="1:5" outlineLevel="2" x14ac:dyDescent="0.35">
      <c r="A8371" s="11">
        <v>43819</v>
      </c>
      <c r="B8371" t="s">
        <v>128</v>
      </c>
      <c r="C8371" s="5">
        <v>15</v>
      </c>
      <c r="D8371" s="25" t="str">
        <f t="shared" si="131"/>
        <v/>
      </c>
      <c r="E8371" t="s">
        <v>100</v>
      </c>
    </row>
    <row r="8372" spans="1:5" outlineLevel="2" x14ac:dyDescent="0.35">
      <c r="A8372" s="11">
        <v>43819</v>
      </c>
      <c r="B8372" t="s">
        <v>128</v>
      </c>
      <c r="C8372" s="5">
        <v>11.1</v>
      </c>
      <c r="D8372" s="25" t="str">
        <f t="shared" si="131"/>
        <v/>
      </c>
      <c r="E8372" t="s">
        <v>100</v>
      </c>
    </row>
    <row r="8373" spans="1:5" outlineLevel="1" x14ac:dyDescent="0.35">
      <c r="A8373" s="24">
        <f>A8372</f>
        <v>43819</v>
      </c>
      <c r="B8373" s="24" t="str">
        <f>B8372</f>
        <v>FORT BEND MUD 124</v>
      </c>
      <c r="C8373" s="25">
        <f>SUBTOTAL(9,C8369:C8372)</f>
        <v>1920.4699999999998</v>
      </c>
      <c r="D8373" s="25" t="str">
        <f t="shared" si="131"/>
        <v>TOTAL</v>
      </c>
    </row>
    <row r="8374" spans="1:5" outlineLevel="2" x14ac:dyDescent="0.35">
      <c r="A8374" s="11">
        <v>43819</v>
      </c>
      <c r="B8374" t="s">
        <v>206</v>
      </c>
      <c r="C8374" s="5">
        <v>673</v>
      </c>
      <c r="D8374" s="25" t="str">
        <f t="shared" si="131"/>
        <v/>
      </c>
      <c r="E8374" t="s">
        <v>100</v>
      </c>
    </row>
    <row r="8375" spans="1:5" outlineLevel="1" x14ac:dyDescent="0.35">
      <c r="A8375" s="24">
        <f>A8374</f>
        <v>43819</v>
      </c>
      <c r="B8375" s="24" t="str">
        <f>B8374</f>
        <v>FORT BEND MUD #34</v>
      </c>
      <c r="C8375" s="25">
        <f>SUBTOTAL(9,C8374:C8374)</f>
        <v>673</v>
      </c>
      <c r="D8375" s="25" t="str">
        <f t="shared" si="131"/>
        <v>TOTAL</v>
      </c>
    </row>
    <row r="8376" spans="1:5" outlineLevel="2" x14ac:dyDescent="0.35">
      <c r="A8376" s="11">
        <v>43819</v>
      </c>
      <c r="B8376" t="s">
        <v>1707</v>
      </c>
      <c r="C8376" s="5">
        <v>600</v>
      </c>
      <c r="D8376" s="25" t="str">
        <f t="shared" si="131"/>
        <v/>
      </c>
      <c r="E8376" t="s">
        <v>77</v>
      </c>
    </row>
    <row r="8377" spans="1:5" outlineLevel="1" x14ac:dyDescent="0.35">
      <c r="A8377" s="24">
        <f>A8376</f>
        <v>43819</v>
      </c>
      <c r="B8377" s="24" t="str">
        <f>B8376</f>
        <v>BRUCE EDWARD FOSTER</v>
      </c>
      <c r="C8377" s="25">
        <f>SUBTOTAL(9,C8376:C8376)</f>
        <v>600</v>
      </c>
      <c r="D8377" s="25" t="str">
        <f t="shared" si="131"/>
        <v>TOTAL</v>
      </c>
    </row>
    <row r="8378" spans="1:5" outlineLevel="2" x14ac:dyDescent="0.35">
      <c r="A8378" s="11">
        <v>43819</v>
      </c>
      <c r="B8378" t="s">
        <v>1397</v>
      </c>
      <c r="C8378" s="5">
        <v>155</v>
      </c>
      <c r="D8378" s="25" t="str">
        <f t="shared" si="131"/>
        <v/>
      </c>
      <c r="E8378" t="s">
        <v>77</v>
      </c>
    </row>
    <row r="8379" spans="1:5" outlineLevel="1" x14ac:dyDescent="0.35">
      <c r="A8379" s="24">
        <f>A8378</f>
        <v>43819</v>
      </c>
      <c r="B8379" s="24" t="str">
        <f>B8378</f>
        <v>WILLIAM E FRANCIS</v>
      </c>
      <c r="C8379" s="25">
        <f>SUBTOTAL(9,C8378:C8378)</f>
        <v>155</v>
      </c>
      <c r="D8379" s="25" t="str">
        <f t="shared" si="131"/>
        <v>TOTAL</v>
      </c>
    </row>
    <row r="8380" spans="1:5" outlineLevel="2" x14ac:dyDescent="0.35">
      <c r="A8380" s="11">
        <v>43819</v>
      </c>
      <c r="B8380" t="s">
        <v>1708</v>
      </c>
      <c r="C8380" s="5">
        <v>414</v>
      </c>
      <c r="D8380" s="25" t="str">
        <f t="shared" si="131"/>
        <v/>
      </c>
      <c r="E8380" t="s">
        <v>93</v>
      </c>
    </row>
    <row r="8381" spans="1:5" outlineLevel="2" x14ac:dyDescent="0.35">
      <c r="A8381" s="11">
        <v>43819</v>
      </c>
      <c r="B8381" t="s">
        <v>1708</v>
      </c>
      <c r="C8381" s="5">
        <v>294.39999999999998</v>
      </c>
      <c r="D8381" s="25" t="str">
        <f t="shared" si="131"/>
        <v/>
      </c>
      <c r="E8381" t="s">
        <v>93</v>
      </c>
    </row>
    <row r="8382" spans="1:5" outlineLevel="2" x14ac:dyDescent="0.35">
      <c r="A8382" s="11">
        <v>43819</v>
      </c>
      <c r="B8382" t="s">
        <v>1708</v>
      </c>
      <c r="C8382" s="5">
        <v>294.39999999999998</v>
      </c>
      <c r="D8382" s="25" t="str">
        <f t="shared" si="131"/>
        <v/>
      </c>
      <c r="E8382" t="s">
        <v>93</v>
      </c>
    </row>
    <row r="8383" spans="1:5" outlineLevel="1" x14ac:dyDescent="0.35">
      <c r="A8383" s="24">
        <f>A8382</f>
        <v>43819</v>
      </c>
      <c r="B8383" s="24" t="str">
        <f>B8382</f>
        <v>TAVISTOCK FREEBIRDS LLC</v>
      </c>
      <c r="C8383" s="25">
        <f>SUBTOTAL(9,C8380:C8382)</f>
        <v>1002.8</v>
      </c>
      <c r="D8383" s="25" t="str">
        <f t="shared" si="131"/>
        <v>TOTAL</v>
      </c>
    </row>
    <row r="8384" spans="1:5" outlineLevel="2" x14ac:dyDescent="0.35">
      <c r="A8384" s="11">
        <v>43819</v>
      </c>
      <c r="B8384" t="s">
        <v>1709</v>
      </c>
      <c r="C8384" s="5">
        <v>310</v>
      </c>
      <c r="D8384" s="25" t="str">
        <f t="shared" si="131"/>
        <v/>
      </c>
      <c r="E8384" t="s">
        <v>77</v>
      </c>
    </row>
    <row r="8385" spans="1:5" outlineLevel="1" x14ac:dyDescent="0.35">
      <c r="A8385" s="24">
        <f>A8384</f>
        <v>43819</v>
      </c>
      <c r="B8385" s="24" t="str">
        <f>B8384</f>
        <v>ALBERT FREEMAN</v>
      </c>
      <c r="C8385" s="25">
        <f>SUBTOTAL(9,C8384:C8384)</f>
        <v>310</v>
      </c>
      <c r="D8385" s="25" t="str">
        <f t="shared" si="131"/>
        <v>TOTAL</v>
      </c>
    </row>
    <row r="8386" spans="1:5" outlineLevel="2" x14ac:dyDescent="0.35">
      <c r="A8386" s="11">
        <v>43819</v>
      </c>
      <c r="B8386" t="s">
        <v>1036</v>
      </c>
      <c r="C8386" s="5">
        <v>310</v>
      </c>
      <c r="D8386" s="25" t="str">
        <f t="shared" si="131"/>
        <v/>
      </c>
      <c r="E8386" t="s">
        <v>77</v>
      </c>
    </row>
    <row r="8387" spans="1:5" outlineLevel="1" x14ac:dyDescent="0.35">
      <c r="A8387" s="24">
        <f>A8386</f>
        <v>43819</v>
      </c>
      <c r="B8387" s="24" t="str">
        <f>B8386</f>
        <v>FREDERICK W FREEMAN</v>
      </c>
      <c r="C8387" s="25">
        <f>SUBTOTAL(9,C8386:C8386)</f>
        <v>310</v>
      </c>
      <c r="D8387" s="25" t="str">
        <f t="shared" si="131"/>
        <v>TOTAL</v>
      </c>
    </row>
    <row r="8388" spans="1:5" outlineLevel="2" x14ac:dyDescent="0.35">
      <c r="A8388" s="11">
        <v>43819</v>
      </c>
      <c r="B8388" t="s">
        <v>1710</v>
      </c>
      <c r="C8388" s="5">
        <v>167.2</v>
      </c>
      <c r="D8388" s="25" t="str">
        <f t="shared" si="131"/>
        <v/>
      </c>
      <c r="E8388" t="s">
        <v>80</v>
      </c>
    </row>
    <row r="8389" spans="1:5" outlineLevel="1" x14ac:dyDescent="0.35">
      <c r="A8389" s="24">
        <f>A8388</f>
        <v>43819</v>
      </c>
      <c r="B8389" s="24" t="str">
        <f>B8388</f>
        <v>FROG PUBLICATIONS</v>
      </c>
      <c r="C8389" s="25">
        <f>SUBTOTAL(9,C8388:C8388)</f>
        <v>167.2</v>
      </c>
      <c r="D8389" s="25" t="str">
        <f t="shared" si="131"/>
        <v>TOTAL</v>
      </c>
    </row>
    <row r="8390" spans="1:5" outlineLevel="2" x14ac:dyDescent="0.35">
      <c r="A8390" s="11">
        <v>43819</v>
      </c>
      <c r="B8390" t="s">
        <v>523</v>
      </c>
      <c r="C8390" s="5">
        <v>220.5</v>
      </c>
      <c r="D8390" s="25" t="str">
        <f t="shared" si="131"/>
        <v/>
      </c>
      <c r="E8390" t="s">
        <v>99</v>
      </c>
    </row>
    <row r="8391" spans="1:5" outlineLevel="1" x14ac:dyDescent="0.35">
      <c r="A8391" s="24">
        <f>A8390</f>
        <v>43819</v>
      </c>
      <c r="B8391" s="24" t="str">
        <f>B8390</f>
        <v>FUNTASTIK LABS LLC</v>
      </c>
      <c r="C8391" s="25">
        <f>SUBTOTAL(9,C8390:C8390)</f>
        <v>220.5</v>
      </c>
      <c r="D8391" s="25" t="str">
        <f t="shared" si="131"/>
        <v>TOTAL</v>
      </c>
    </row>
    <row r="8392" spans="1:5" outlineLevel="2" x14ac:dyDescent="0.35">
      <c r="A8392" s="11">
        <v>43819</v>
      </c>
      <c r="B8392" t="s">
        <v>1711</v>
      </c>
      <c r="C8392" s="5">
        <v>50</v>
      </c>
      <c r="D8392" s="25" t="str">
        <f t="shared" si="131"/>
        <v/>
      </c>
      <c r="E8392" t="s">
        <v>99</v>
      </c>
    </row>
    <row r="8393" spans="1:5" outlineLevel="2" x14ac:dyDescent="0.35">
      <c r="A8393" s="11">
        <v>43819</v>
      </c>
      <c r="B8393" t="s">
        <v>1711</v>
      </c>
      <c r="C8393" s="5">
        <v>100</v>
      </c>
      <c r="D8393" s="25" t="str">
        <f t="shared" si="131"/>
        <v/>
      </c>
      <c r="E8393" t="s">
        <v>99</v>
      </c>
    </row>
    <row r="8394" spans="1:5" outlineLevel="1" x14ac:dyDescent="0.35">
      <c r="A8394" s="24">
        <f>A8393</f>
        <v>43819</v>
      </c>
      <c r="B8394" s="24" t="str">
        <f>B8393</f>
        <v>GALENA PARK ISD ATHLETIC DEPT</v>
      </c>
      <c r="C8394" s="25">
        <f>SUBTOTAL(9,C8392:C8393)</f>
        <v>150</v>
      </c>
      <c r="D8394" s="25" t="str">
        <f t="shared" si="131"/>
        <v>TOTAL</v>
      </c>
    </row>
    <row r="8395" spans="1:5" outlineLevel="2" x14ac:dyDescent="0.35">
      <c r="A8395" s="11">
        <v>43819</v>
      </c>
      <c r="B8395" t="s">
        <v>246</v>
      </c>
      <c r="C8395" s="5">
        <v>23</v>
      </c>
      <c r="D8395" s="25" t="str">
        <f t="shared" si="131"/>
        <v/>
      </c>
      <c r="E8395" t="s">
        <v>79</v>
      </c>
    </row>
    <row r="8396" spans="1:5" outlineLevel="1" x14ac:dyDescent="0.35">
      <c r="A8396" s="24">
        <f>A8395</f>
        <v>43819</v>
      </c>
      <c r="B8396" s="24" t="str">
        <f>B8395</f>
        <v>GALLS PARENT HOLDINGS LLC</v>
      </c>
      <c r="C8396" s="25">
        <f>SUBTOTAL(9,C8395:C8395)</f>
        <v>23</v>
      </c>
      <c r="D8396" s="25" t="str">
        <f t="shared" si="131"/>
        <v>TOTAL</v>
      </c>
    </row>
    <row r="8397" spans="1:5" outlineLevel="2" x14ac:dyDescent="0.35">
      <c r="A8397" s="11">
        <v>43819</v>
      </c>
      <c r="B8397" t="s">
        <v>790</v>
      </c>
      <c r="C8397" s="5">
        <v>125</v>
      </c>
      <c r="D8397" s="25" t="str">
        <f t="shared" si="131"/>
        <v/>
      </c>
      <c r="E8397" t="s">
        <v>77</v>
      </c>
    </row>
    <row r="8398" spans="1:5" outlineLevel="2" x14ac:dyDescent="0.35">
      <c r="A8398" s="11">
        <v>43819</v>
      </c>
      <c r="B8398" t="s">
        <v>790</v>
      </c>
      <c r="C8398" s="5">
        <v>90</v>
      </c>
      <c r="D8398" s="25" t="str">
        <f t="shared" si="131"/>
        <v/>
      </c>
      <c r="E8398" t="s">
        <v>77</v>
      </c>
    </row>
    <row r="8399" spans="1:5" outlineLevel="1" x14ac:dyDescent="0.35">
      <c r="A8399" s="24">
        <f>A8398</f>
        <v>43819</v>
      </c>
      <c r="B8399" s="24" t="str">
        <f>B8398</f>
        <v>TRENNAN GAMBLE</v>
      </c>
      <c r="C8399" s="25">
        <f>SUBTOTAL(9,C8397:C8398)</f>
        <v>215</v>
      </c>
      <c r="D8399" s="25" t="str">
        <f t="shared" si="131"/>
        <v>TOTAL</v>
      </c>
    </row>
    <row r="8400" spans="1:5" outlineLevel="2" x14ac:dyDescent="0.35">
      <c r="A8400" s="11">
        <v>43819</v>
      </c>
      <c r="B8400" t="s">
        <v>209</v>
      </c>
      <c r="C8400" s="5">
        <v>1111.2</v>
      </c>
      <c r="D8400" s="25" t="str">
        <f t="shared" si="131"/>
        <v/>
      </c>
      <c r="E8400" t="s">
        <v>79</v>
      </c>
    </row>
    <row r="8401" spans="1:5" outlineLevel="2" x14ac:dyDescent="0.35">
      <c r="A8401" s="11">
        <v>43819</v>
      </c>
      <c r="B8401" t="s">
        <v>209</v>
      </c>
      <c r="C8401" s="5">
        <v>120</v>
      </c>
      <c r="D8401" s="25" t="str">
        <f t="shared" si="131"/>
        <v/>
      </c>
      <c r="E8401" t="s">
        <v>79</v>
      </c>
    </row>
    <row r="8402" spans="1:5" outlineLevel="2" x14ac:dyDescent="0.35">
      <c r="A8402" s="11">
        <v>43819</v>
      </c>
      <c r="B8402" t="s">
        <v>209</v>
      </c>
      <c r="C8402" s="5">
        <v>552</v>
      </c>
      <c r="D8402" s="25" t="str">
        <f t="shared" si="131"/>
        <v/>
      </c>
      <c r="E8402" t="s">
        <v>79</v>
      </c>
    </row>
    <row r="8403" spans="1:5" outlineLevel="2" x14ac:dyDescent="0.35">
      <c r="A8403" s="11">
        <v>43819</v>
      </c>
      <c r="B8403" t="s">
        <v>209</v>
      </c>
      <c r="C8403" s="5">
        <v>1809.6</v>
      </c>
      <c r="D8403" s="25" t="str">
        <f t="shared" si="131"/>
        <v/>
      </c>
      <c r="E8403" t="s">
        <v>79</v>
      </c>
    </row>
    <row r="8404" spans="1:5" outlineLevel="1" x14ac:dyDescent="0.35">
      <c r="A8404" s="24">
        <f>A8403</f>
        <v>43819</v>
      </c>
      <c r="B8404" s="24" t="str">
        <f>B8403</f>
        <v>GANDY INK</v>
      </c>
      <c r="C8404" s="25">
        <f>SUBTOTAL(9,C8400:C8403)</f>
        <v>3592.8</v>
      </c>
      <c r="D8404" s="25" t="str">
        <f t="shared" si="131"/>
        <v>TOTAL</v>
      </c>
    </row>
    <row r="8405" spans="1:5" outlineLevel="2" x14ac:dyDescent="0.35">
      <c r="A8405" s="11">
        <v>43819</v>
      </c>
      <c r="B8405" t="s">
        <v>1712</v>
      </c>
      <c r="C8405" s="5">
        <v>250</v>
      </c>
      <c r="D8405" s="25" t="str">
        <f t="shared" si="131"/>
        <v/>
      </c>
      <c r="E8405" t="s">
        <v>82</v>
      </c>
    </row>
    <row r="8406" spans="1:5" outlineLevel="2" x14ac:dyDescent="0.35">
      <c r="A8406" s="11">
        <v>43819</v>
      </c>
      <c r="B8406" t="s">
        <v>1712</v>
      </c>
      <c r="C8406" s="5">
        <v>161</v>
      </c>
      <c r="D8406" s="25" t="str">
        <f t="shared" ref="D8406:D8469" si="132">IF(E8406="","TOTAL","")</f>
        <v/>
      </c>
      <c r="E8406" t="s">
        <v>80</v>
      </c>
    </row>
    <row r="8407" spans="1:5" outlineLevel="1" x14ac:dyDescent="0.35">
      <c r="A8407" s="24">
        <f>A8406</f>
        <v>43819</v>
      </c>
      <c r="B8407" s="24" t="str">
        <f>B8406</f>
        <v>TORY GANT</v>
      </c>
      <c r="C8407" s="25">
        <f>SUBTOTAL(9,C8405:C8406)</f>
        <v>411</v>
      </c>
      <c r="D8407" s="25" t="str">
        <f t="shared" si="132"/>
        <v>TOTAL</v>
      </c>
    </row>
    <row r="8408" spans="1:5" outlineLevel="2" x14ac:dyDescent="0.35">
      <c r="A8408" s="11">
        <v>43819</v>
      </c>
      <c r="B8408" t="s">
        <v>1400</v>
      </c>
      <c r="C8408" s="5">
        <v>125</v>
      </c>
      <c r="D8408" s="25" t="str">
        <f t="shared" si="132"/>
        <v/>
      </c>
      <c r="E8408" t="s">
        <v>77</v>
      </c>
    </row>
    <row r="8409" spans="1:5" outlineLevel="1" x14ac:dyDescent="0.35">
      <c r="A8409" s="24">
        <f>A8408</f>
        <v>43819</v>
      </c>
      <c r="B8409" s="24" t="str">
        <f>B8408</f>
        <v>FELIPE GARCIA</v>
      </c>
      <c r="C8409" s="25">
        <f>SUBTOTAL(9,C8408:C8408)</f>
        <v>125</v>
      </c>
      <c r="D8409" s="25" t="str">
        <f t="shared" si="132"/>
        <v>TOTAL</v>
      </c>
    </row>
    <row r="8410" spans="1:5" outlineLevel="2" x14ac:dyDescent="0.35">
      <c r="A8410" s="11">
        <v>43819</v>
      </c>
      <c r="B8410" t="s">
        <v>1401</v>
      </c>
      <c r="C8410" s="5">
        <v>125</v>
      </c>
      <c r="D8410" s="25" t="str">
        <f t="shared" si="132"/>
        <v/>
      </c>
      <c r="E8410" t="s">
        <v>77</v>
      </c>
    </row>
    <row r="8411" spans="1:5" outlineLevel="1" x14ac:dyDescent="0.35">
      <c r="A8411" s="24">
        <f>A8410</f>
        <v>43819</v>
      </c>
      <c r="B8411" s="24" t="str">
        <f>B8410</f>
        <v>RAYMOND GARCIA</v>
      </c>
      <c r="C8411" s="25">
        <f>SUBTOTAL(9,C8410:C8410)</f>
        <v>125</v>
      </c>
      <c r="D8411" s="25" t="str">
        <f t="shared" si="132"/>
        <v>TOTAL</v>
      </c>
    </row>
    <row r="8412" spans="1:5" outlineLevel="2" x14ac:dyDescent="0.35">
      <c r="A8412" s="11">
        <v>43819</v>
      </c>
      <c r="B8412" t="s">
        <v>1041</v>
      </c>
      <c r="C8412" s="5">
        <v>310</v>
      </c>
      <c r="D8412" s="25" t="str">
        <f t="shared" si="132"/>
        <v/>
      </c>
      <c r="E8412" t="s">
        <v>77</v>
      </c>
    </row>
    <row r="8413" spans="1:5" outlineLevel="1" x14ac:dyDescent="0.35">
      <c r="A8413" s="24">
        <f>A8412</f>
        <v>43819</v>
      </c>
      <c r="B8413" s="24" t="str">
        <f>B8412</f>
        <v>TRACEY GARNETT</v>
      </c>
      <c r="C8413" s="25">
        <f>SUBTOTAL(9,C8412:C8412)</f>
        <v>310</v>
      </c>
      <c r="D8413" s="25" t="str">
        <f t="shared" si="132"/>
        <v>TOTAL</v>
      </c>
    </row>
    <row r="8414" spans="1:5" outlineLevel="2" x14ac:dyDescent="0.35">
      <c r="A8414" s="11">
        <v>43819</v>
      </c>
      <c r="B8414" t="s">
        <v>1713</v>
      </c>
      <c r="C8414" s="5">
        <v>70</v>
      </c>
      <c r="D8414" s="25" t="str">
        <f t="shared" si="132"/>
        <v/>
      </c>
      <c r="E8414" t="s">
        <v>77</v>
      </c>
    </row>
    <row r="8415" spans="1:5" outlineLevel="1" x14ac:dyDescent="0.35">
      <c r="A8415" s="24">
        <f>A8414</f>
        <v>43819</v>
      </c>
      <c r="B8415" s="24" t="str">
        <f>B8414</f>
        <v>LEROY GARRETT JR</v>
      </c>
      <c r="C8415" s="25">
        <f>SUBTOTAL(9,C8414:C8414)</f>
        <v>70</v>
      </c>
      <c r="D8415" s="25" t="str">
        <f t="shared" si="132"/>
        <v>TOTAL</v>
      </c>
    </row>
    <row r="8416" spans="1:5" outlineLevel="2" x14ac:dyDescent="0.35">
      <c r="A8416" s="11">
        <v>43819</v>
      </c>
      <c r="B8416" t="s">
        <v>288</v>
      </c>
      <c r="C8416" s="5">
        <v>69.989999999999995</v>
      </c>
      <c r="D8416" s="25" t="str">
        <f t="shared" si="132"/>
        <v/>
      </c>
      <c r="E8416" t="s">
        <v>85</v>
      </c>
    </row>
    <row r="8417" spans="1:5" outlineLevel="1" x14ac:dyDescent="0.35">
      <c r="A8417" s="24">
        <f>A8416</f>
        <v>43819</v>
      </c>
      <c r="B8417" s="24" t="str">
        <f>B8416</f>
        <v>GARYS TIRE &amp; AUTO SERVICE</v>
      </c>
      <c r="C8417" s="25">
        <f>SUBTOTAL(9,C8416:C8416)</f>
        <v>69.989999999999995</v>
      </c>
      <c r="D8417" s="25" t="str">
        <f t="shared" si="132"/>
        <v>TOTAL</v>
      </c>
    </row>
    <row r="8418" spans="1:5" outlineLevel="2" x14ac:dyDescent="0.35">
      <c r="A8418" s="11">
        <v>43819</v>
      </c>
      <c r="B8418" t="s">
        <v>792</v>
      </c>
      <c r="C8418" s="5">
        <v>120</v>
      </c>
      <c r="D8418" s="25" t="str">
        <f t="shared" si="132"/>
        <v/>
      </c>
      <c r="E8418" t="s">
        <v>77</v>
      </c>
    </row>
    <row r="8419" spans="1:5" outlineLevel="1" x14ac:dyDescent="0.35">
      <c r="A8419" s="24">
        <f>A8418</f>
        <v>43819</v>
      </c>
      <c r="B8419" s="24" t="str">
        <f>B8418</f>
        <v>FRANK J GASSER JR</v>
      </c>
      <c r="C8419" s="25">
        <f>SUBTOTAL(9,C8418:C8418)</f>
        <v>120</v>
      </c>
      <c r="D8419" s="25" t="str">
        <f t="shared" si="132"/>
        <v>TOTAL</v>
      </c>
    </row>
    <row r="8420" spans="1:5" outlineLevel="2" x14ac:dyDescent="0.35">
      <c r="A8420" s="11">
        <v>43819</v>
      </c>
      <c r="B8420" t="s">
        <v>1042</v>
      </c>
      <c r="C8420" s="5">
        <v>225</v>
      </c>
      <c r="D8420" s="25" t="str">
        <f t="shared" si="132"/>
        <v/>
      </c>
      <c r="E8420" t="s">
        <v>82</v>
      </c>
    </row>
    <row r="8421" spans="1:5" outlineLevel="1" x14ac:dyDescent="0.35">
      <c r="A8421" s="24">
        <f>A8420</f>
        <v>43819</v>
      </c>
      <c r="B8421" s="24" t="str">
        <f>B8420</f>
        <v>GCSTCA</v>
      </c>
      <c r="C8421" s="25">
        <f>SUBTOTAL(9,C8420:C8420)</f>
        <v>225</v>
      </c>
      <c r="D8421" s="25" t="str">
        <f t="shared" si="132"/>
        <v>TOTAL</v>
      </c>
    </row>
    <row r="8422" spans="1:5" outlineLevel="2" x14ac:dyDescent="0.35">
      <c r="A8422" s="11">
        <v>43819</v>
      </c>
      <c r="B8422" t="s">
        <v>1043</v>
      </c>
      <c r="C8422" s="5">
        <v>0.9</v>
      </c>
      <c r="D8422" s="25" t="str">
        <f t="shared" si="132"/>
        <v/>
      </c>
      <c r="E8422" t="s">
        <v>81</v>
      </c>
    </row>
    <row r="8423" spans="1:5" outlineLevel="1" x14ac:dyDescent="0.35">
      <c r="A8423" s="24">
        <f>A8422</f>
        <v>43819</v>
      </c>
      <c r="B8423" s="24" t="str">
        <f>B8422</f>
        <v>GDI TIMS</v>
      </c>
      <c r="C8423" s="25">
        <f>SUBTOTAL(9,C8422:C8422)</f>
        <v>0.9</v>
      </c>
      <c r="D8423" s="25" t="str">
        <f t="shared" si="132"/>
        <v>TOTAL</v>
      </c>
    </row>
    <row r="8424" spans="1:5" outlineLevel="2" x14ac:dyDescent="0.35">
      <c r="A8424" s="11">
        <v>43819</v>
      </c>
      <c r="B8424" t="s">
        <v>1404</v>
      </c>
      <c r="C8424" s="5">
        <v>1445</v>
      </c>
      <c r="D8424" s="25" t="str">
        <f t="shared" si="132"/>
        <v/>
      </c>
      <c r="E8424" t="s">
        <v>79</v>
      </c>
    </row>
    <row r="8425" spans="1:5" outlineLevel="1" x14ac:dyDescent="0.35">
      <c r="A8425" s="24">
        <f>A8424</f>
        <v>43819</v>
      </c>
      <c r="B8425" s="24" t="str">
        <f>B8424</f>
        <v>GIBBS CONSULTING INC</v>
      </c>
      <c r="C8425" s="25">
        <f>SUBTOTAL(9,C8424:C8424)</f>
        <v>1445</v>
      </c>
      <c r="D8425" s="25" t="str">
        <f t="shared" si="132"/>
        <v>TOTAL</v>
      </c>
    </row>
    <row r="8426" spans="1:5" outlineLevel="2" x14ac:dyDescent="0.35">
      <c r="A8426" s="11">
        <v>43819</v>
      </c>
      <c r="B8426" t="s">
        <v>1714</v>
      </c>
      <c r="C8426" s="5">
        <v>155</v>
      </c>
      <c r="D8426" s="25" t="str">
        <f t="shared" si="132"/>
        <v/>
      </c>
      <c r="E8426" t="s">
        <v>77</v>
      </c>
    </row>
    <row r="8427" spans="1:5" outlineLevel="1" x14ac:dyDescent="0.35">
      <c r="A8427" s="24">
        <f>A8426</f>
        <v>43819</v>
      </c>
      <c r="B8427" s="24" t="str">
        <f>B8426</f>
        <v>TIFANY GILMORE</v>
      </c>
      <c r="C8427" s="25">
        <f>SUBTOTAL(9,C8426:C8426)</f>
        <v>155</v>
      </c>
      <c r="D8427" s="25" t="str">
        <f t="shared" si="132"/>
        <v>TOTAL</v>
      </c>
    </row>
    <row r="8428" spans="1:5" outlineLevel="2" x14ac:dyDescent="0.35">
      <c r="A8428" s="11">
        <v>43819</v>
      </c>
      <c r="B8428" t="s">
        <v>64</v>
      </c>
      <c r="C8428" s="5">
        <v>300</v>
      </c>
      <c r="D8428" s="25" t="str">
        <f t="shared" si="132"/>
        <v/>
      </c>
      <c r="E8428" t="s">
        <v>85</v>
      </c>
    </row>
    <row r="8429" spans="1:5" outlineLevel="2" x14ac:dyDescent="0.35">
      <c r="A8429" s="11">
        <v>43819</v>
      </c>
      <c r="B8429" t="s">
        <v>64</v>
      </c>
      <c r="C8429" s="5">
        <v>300</v>
      </c>
      <c r="D8429" s="25" t="str">
        <f t="shared" si="132"/>
        <v/>
      </c>
      <c r="E8429" t="s">
        <v>85</v>
      </c>
    </row>
    <row r="8430" spans="1:5" outlineLevel="2" x14ac:dyDescent="0.35">
      <c r="A8430" s="11">
        <v>43819</v>
      </c>
      <c r="B8430" t="s">
        <v>64</v>
      </c>
      <c r="C8430" s="5">
        <v>125</v>
      </c>
      <c r="D8430" s="25" t="str">
        <f t="shared" si="132"/>
        <v/>
      </c>
      <c r="E8430" t="s">
        <v>85</v>
      </c>
    </row>
    <row r="8431" spans="1:5" outlineLevel="1" x14ac:dyDescent="0.35">
      <c r="A8431" s="24">
        <f>A8430</f>
        <v>43819</v>
      </c>
      <c r="B8431" s="24" t="str">
        <f>B8430</f>
        <v>GOLBOWS GARAGE INC</v>
      </c>
      <c r="C8431" s="25">
        <f>SUBTOTAL(9,C8428:C8430)</f>
        <v>725</v>
      </c>
      <c r="D8431" s="25" t="str">
        <f t="shared" si="132"/>
        <v>TOTAL</v>
      </c>
    </row>
    <row r="8432" spans="1:5" outlineLevel="2" x14ac:dyDescent="0.35">
      <c r="A8432" s="11">
        <v>43819</v>
      </c>
      <c r="B8432" t="s">
        <v>1715</v>
      </c>
      <c r="C8432" s="5">
        <v>85</v>
      </c>
      <c r="D8432" s="25" t="str">
        <f t="shared" si="132"/>
        <v/>
      </c>
      <c r="E8432" t="s">
        <v>77</v>
      </c>
    </row>
    <row r="8433" spans="1:5" outlineLevel="2" x14ac:dyDescent="0.35">
      <c r="A8433" s="11">
        <v>43819</v>
      </c>
      <c r="B8433" t="s">
        <v>1715</v>
      </c>
      <c r="C8433" s="5">
        <v>125</v>
      </c>
      <c r="D8433" s="25" t="str">
        <f t="shared" si="132"/>
        <v/>
      </c>
      <c r="E8433" t="s">
        <v>77</v>
      </c>
    </row>
    <row r="8434" spans="1:5" outlineLevel="1" x14ac:dyDescent="0.35">
      <c r="A8434" s="24">
        <f>A8433</f>
        <v>43819</v>
      </c>
      <c r="B8434" s="24" t="str">
        <f>B8433</f>
        <v>JOHN GOLSTON JR</v>
      </c>
      <c r="C8434" s="25">
        <f>SUBTOTAL(9,C8432:C8433)</f>
        <v>210</v>
      </c>
      <c r="D8434" s="25" t="str">
        <f t="shared" si="132"/>
        <v>TOTAL</v>
      </c>
    </row>
    <row r="8435" spans="1:5" outlineLevel="2" x14ac:dyDescent="0.35">
      <c r="A8435" s="11">
        <v>43819</v>
      </c>
      <c r="B8435" t="s">
        <v>1716</v>
      </c>
      <c r="C8435" s="5">
        <v>155</v>
      </c>
      <c r="D8435" s="25" t="str">
        <f t="shared" si="132"/>
        <v/>
      </c>
      <c r="E8435" t="s">
        <v>77</v>
      </c>
    </row>
    <row r="8436" spans="1:5" outlineLevel="1" x14ac:dyDescent="0.35">
      <c r="A8436" s="24">
        <f>A8435</f>
        <v>43819</v>
      </c>
      <c r="B8436" s="24" t="str">
        <f>B8435</f>
        <v>RONALD GONDER</v>
      </c>
      <c r="C8436" s="25">
        <f>SUBTOTAL(9,C8435:C8435)</f>
        <v>155</v>
      </c>
      <c r="D8436" s="25" t="str">
        <f t="shared" si="132"/>
        <v>TOTAL</v>
      </c>
    </row>
    <row r="8437" spans="1:5" outlineLevel="2" x14ac:dyDescent="0.35">
      <c r="A8437" s="11">
        <v>43819</v>
      </c>
      <c r="B8437" t="s">
        <v>31</v>
      </c>
      <c r="C8437" s="5">
        <v>223.5</v>
      </c>
      <c r="D8437" s="25" t="str">
        <f t="shared" si="132"/>
        <v/>
      </c>
      <c r="E8437" t="s">
        <v>79</v>
      </c>
    </row>
    <row r="8438" spans="1:5" outlineLevel="2" x14ac:dyDescent="0.35">
      <c r="A8438" s="11">
        <v>43819</v>
      </c>
      <c r="B8438" t="s">
        <v>31</v>
      </c>
      <c r="C8438" s="5">
        <v>104.3</v>
      </c>
      <c r="D8438" s="25" t="str">
        <f t="shared" si="132"/>
        <v/>
      </c>
      <c r="E8438" t="s">
        <v>79</v>
      </c>
    </row>
    <row r="8439" spans="1:5" outlineLevel="2" x14ac:dyDescent="0.35">
      <c r="A8439" s="11">
        <v>43819</v>
      </c>
      <c r="B8439" t="s">
        <v>31</v>
      </c>
      <c r="C8439" s="5">
        <v>1694.79</v>
      </c>
      <c r="D8439" s="25" t="str">
        <f t="shared" si="132"/>
        <v/>
      </c>
      <c r="E8439" t="s">
        <v>79</v>
      </c>
    </row>
    <row r="8440" spans="1:5" outlineLevel="1" x14ac:dyDescent="0.35">
      <c r="A8440" s="24">
        <f>A8439</f>
        <v>43819</v>
      </c>
      <c r="B8440" s="24" t="str">
        <f>B8439</f>
        <v>GRAINGER INC</v>
      </c>
      <c r="C8440" s="25">
        <f>SUBTOTAL(9,C8437:C8439)</f>
        <v>2022.59</v>
      </c>
      <c r="D8440" s="25" t="str">
        <f t="shared" si="132"/>
        <v>TOTAL</v>
      </c>
    </row>
    <row r="8441" spans="1:5" outlineLevel="2" x14ac:dyDescent="0.35">
      <c r="A8441" s="11">
        <v>43819</v>
      </c>
      <c r="B8441" t="s">
        <v>1051</v>
      </c>
      <c r="C8441" s="5">
        <v>85</v>
      </c>
      <c r="D8441" s="25" t="str">
        <f t="shared" si="132"/>
        <v/>
      </c>
      <c r="E8441" t="s">
        <v>77</v>
      </c>
    </row>
    <row r="8442" spans="1:5" outlineLevel="2" x14ac:dyDescent="0.35">
      <c r="A8442" s="11">
        <v>43819</v>
      </c>
      <c r="B8442" t="s">
        <v>1051</v>
      </c>
      <c r="C8442" s="5">
        <v>155</v>
      </c>
      <c r="D8442" s="25" t="str">
        <f t="shared" si="132"/>
        <v/>
      </c>
      <c r="E8442" t="s">
        <v>77</v>
      </c>
    </row>
    <row r="8443" spans="1:5" outlineLevel="2" x14ac:dyDescent="0.35">
      <c r="A8443" s="11">
        <v>43819</v>
      </c>
      <c r="B8443" t="s">
        <v>1051</v>
      </c>
      <c r="C8443" s="5">
        <v>125</v>
      </c>
      <c r="D8443" s="25" t="str">
        <f t="shared" si="132"/>
        <v/>
      </c>
      <c r="E8443" t="s">
        <v>77</v>
      </c>
    </row>
    <row r="8444" spans="1:5" outlineLevel="2" x14ac:dyDescent="0.35">
      <c r="A8444" s="11">
        <v>43819</v>
      </c>
      <c r="B8444" t="s">
        <v>1051</v>
      </c>
      <c r="C8444" s="5">
        <v>85</v>
      </c>
      <c r="D8444" s="25" t="str">
        <f t="shared" si="132"/>
        <v/>
      </c>
      <c r="E8444" t="s">
        <v>77</v>
      </c>
    </row>
    <row r="8445" spans="1:5" outlineLevel="2" x14ac:dyDescent="0.35">
      <c r="A8445" s="11">
        <v>43819</v>
      </c>
      <c r="B8445" t="s">
        <v>1051</v>
      </c>
      <c r="C8445" s="5">
        <v>125</v>
      </c>
      <c r="D8445" s="25" t="str">
        <f t="shared" si="132"/>
        <v/>
      </c>
      <c r="E8445" t="s">
        <v>77</v>
      </c>
    </row>
    <row r="8446" spans="1:5" outlineLevel="1" x14ac:dyDescent="0.35">
      <c r="A8446" s="24">
        <f>A8445</f>
        <v>43819</v>
      </c>
      <c r="B8446" s="24" t="str">
        <f>B8445</f>
        <v>ANDRE S GRANT</v>
      </c>
      <c r="C8446" s="25">
        <f>SUBTOTAL(9,C8441:C8445)</f>
        <v>575</v>
      </c>
      <c r="D8446" s="25" t="str">
        <f t="shared" si="132"/>
        <v>TOTAL</v>
      </c>
    </row>
    <row r="8447" spans="1:5" outlineLevel="2" x14ac:dyDescent="0.35">
      <c r="A8447" s="11">
        <v>43819</v>
      </c>
      <c r="B8447" t="s">
        <v>286</v>
      </c>
      <c r="C8447" s="5">
        <v>17.600000000000001</v>
      </c>
      <c r="D8447" s="25" t="str">
        <f t="shared" si="132"/>
        <v/>
      </c>
      <c r="E8447" t="s">
        <v>81</v>
      </c>
    </row>
    <row r="8448" spans="1:5" outlineLevel="2" x14ac:dyDescent="0.35">
      <c r="A8448" s="11">
        <v>43819</v>
      </c>
      <c r="B8448" t="s">
        <v>286</v>
      </c>
      <c r="C8448" s="5">
        <v>5074.32</v>
      </c>
      <c r="D8448" s="25" t="str">
        <f t="shared" si="132"/>
        <v/>
      </c>
      <c r="E8448" t="s">
        <v>81</v>
      </c>
    </row>
    <row r="8449" spans="1:5" outlineLevel="1" x14ac:dyDescent="0.35">
      <c r="A8449" s="24">
        <f>A8448</f>
        <v>43819</v>
      </c>
      <c r="B8449" s="24" t="str">
        <f>B8448</f>
        <v>GRAYBAR</v>
      </c>
      <c r="C8449" s="25">
        <f>SUBTOTAL(9,C8447:C8448)</f>
        <v>5091.92</v>
      </c>
      <c r="D8449" s="25" t="str">
        <f t="shared" si="132"/>
        <v>TOTAL</v>
      </c>
    </row>
    <row r="8450" spans="1:5" outlineLevel="2" x14ac:dyDescent="0.35">
      <c r="A8450" s="11">
        <v>43819</v>
      </c>
      <c r="B8450" t="s">
        <v>653</v>
      </c>
      <c r="C8450" s="5">
        <v>290.25</v>
      </c>
      <c r="D8450" s="25" t="str">
        <f t="shared" si="132"/>
        <v/>
      </c>
      <c r="E8450" t="s">
        <v>93</v>
      </c>
    </row>
    <row r="8451" spans="1:5" outlineLevel="1" x14ac:dyDescent="0.35">
      <c r="A8451" s="24">
        <f>A8450</f>
        <v>43819</v>
      </c>
      <c r="B8451" s="24" t="str">
        <f>B8450</f>
        <v>GREAT HARVEST BREAD COMPANY</v>
      </c>
      <c r="C8451" s="25">
        <f>SUBTOTAL(9,C8450:C8450)</f>
        <v>290.25</v>
      </c>
      <c r="D8451" s="25" t="str">
        <f t="shared" si="132"/>
        <v>TOTAL</v>
      </c>
    </row>
    <row r="8452" spans="1:5" outlineLevel="2" x14ac:dyDescent="0.35">
      <c r="A8452" s="11">
        <v>43819</v>
      </c>
      <c r="B8452" t="s">
        <v>1052</v>
      </c>
      <c r="C8452" s="5">
        <v>310</v>
      </c>
      <c r="D8452" s="25" t="str">
        <f t="shared" si="132"/>
        <v/>
      </c>
      <c r="E8452" t="s">
        <v>77</v>
      </c>
    </row>
    <row r="8453" spans="1:5" outlineLevel="2" x14ac:dyDescent="0.35">
      <c r="A8453" s="11">
        <v>43819</v>
      </c>
      <c r="B8453" t="s">
        <v>1052</v>
      </c>
      <c r="C8453" s="5">
        <v>155</v>
      </c>
      <c r="D8453" s="25" t="str">
        <f t="shared" si="132"/>
        <v/>
      </c>
      <c r="E8453" t="s">
        <v>77</v>
      </c>
    </row>
    <row r="8454" spans="1:5" outlineLevel="1" x14ac:dyDescent="0.35">
      <c r="A8454" s="24">
        <f>A8453</f>
        <v>43819</v>
      </c>
      <c r="B8454" s="24" t="str">
        <f>B8453</f>
        <v>ARTHUR GREEN</v>
      </c>
      <c r="C8454" s="25">
        <f>SUBTOTAL(9,C8452:C8453)</f>
        <v>465</v>
      </c>
      <c r="D8454" s="25" t="str">
        <f t="shared" si="132"/>
        <v>TOTAL</v>
      </c>
    </row>
    <row r="8455" spans="1:5" outlineLevel="2" x14ac:dyDescent="0.35">
      <c r="A8455" s="11">
        <v>43819</v>
      </c>
      <c r="B8455" t="s">
        <v>1409</v>
      </c>
      <c r="C8455" s="5">
        <v>125</v>
      </c>
      <c r="D8455" s="25" t="str">
        <f t="shared" si="132"/>
        <v/>
      </c>
      <c r="E8455" t="s">
        <v>77</v>
      </c>
    </row>
    <row r="8456" spans="1:5" outlineLevel="2" x14ac:dyDescent="0.35">
      <c r="A8456" s="11">
        <v>43819</v>
      </c>
      <c r="B8456" t="s">
        <v>1409</v>
      </c>
      <c r="C8456" s="5">
        <v>125</v>
      </c>
      <c r="D8456" s="25" t="str">
        <f t="shared" si="132"/>
        <v/>
      </c>
      <c r="E8456" t="s">
        <v>77</v>
      </c>
    </row>
    <row r="8457" spans="1:5" outlineLevel="1" x14ac:dyDescent="0.35">
      <c r="A8457" s="24">
        <f>A8456</f>
        <v>43819</v>
      </c>
      <c r="B8457" s="24" t="str">
        <f>B8456</f>
        <v>KAVIN GREEN</v>
      </c>
      <c r="C8457" s="25">
        <f>SUBTOTAL(9,C8455:C8456)</f>
        <v>250</v>
      </c>
      <c r="D8457" s="25" t="str">
        <f t="shared" si="132"/>
        <v>TOTAL</v>
      </c>
    </row>
    <row r="8458" spans="1:5" outlineLevel="2" x14ac:dyDescent="0.35">
      <c r="A8458" s="11">
        <v>43819</v>
      </c>
      <c r="B8458" t="s">
        <v>1411</v>
      </c>
      <c r="C8458" s="5">
        <v>155</v>
      </c>
      <c r="D8458" s="25" t="str">
        <f t="shared" si="132"/>
        <v/>
      </c>
      <c r="E8458" t="s">
        <v>77</v>
      </c>
    </row>
    <row r="8459" spans="1:5" outlineLevel="1" x14ac:dyDescent="0.35">
      <c r="A8459" s="24">
        <f>A8458</f>
        <v>43819</v>
      </c>
      <c r="B8459" s="24" t="str">
        <f>B8458</f>
        <v>GERALD S GREENE</v>
      </c>
      <c r="C8459" s="25">
        <f>SUBTOTAL(9,C8458:C8458)</f>
        <v>155</v>
      </c>
      <c r="D8459" s="25" t="str">
        <f t="shared" si="132"/>
        <v>TOTAL</v>
      </c>
    </row>
    <row r="8460" spans="1:5" outlineLevel="2" x14ac:dyDescent="0.35">
      <c r="A8460" s="11">
        <v>43819</v>
      </c>
      <c r="B8460" t="s">
        <v>524</v>
      </c>
      <c r="C8460" s="5">
        <v>2674</v>
      </c>
      <c r="D8460" s="25" t="str">
        <f t="shared" si="132"/>
        <v/>
      </c>
      <c r="E8460" t="s">
        <v>89</v>
      </c>
    </row>
    <row r="8461" spans="1:5" outlineLevel="2" x14ac:dyDescent="0.35">
      <c r="A8461" s="11">
        <v>43819</v>
      </c>
      <c r="B8461" t="s">
        <v>524</v>
      </c>
      <c r="C8461" s="5">
        <v>1933.5</v>
      </c>
      <c r="D8461" s="25" t="str">
        <f t="shared" si="132"/>
        <v/>
      </c>
      <c r="E8461" t="s">
        <v>89</v>
      </c>
    </row>
    <row r="8462" spans="1:5" outlineLevel="2" x14ac:dyDescent="0.35">
      <c r="A8462" s="11">
        <v>43819</v>
      </c>
      <c r="B8462" t="s">
        <v>524</v>
      </c>
      <c r="C8462" s="5">
        <v>419</v>
      </c>
      <c r="D8462" s="25" t="str">
        <f t="shared" si="132"/>
        <v/>
      </c>
      <c r="E8462" t="s">
        <v>79</v>
      </c>
    </row>
    <row r="8463" spans="1:5" outlineLevel="1" x14ac:dyDescent="0.35">
      <c r="A8463" s="24">
        <f>A8462</f>
        <v>43819</v>
      </c>
      <c r="B8463" s="24" t="str">
        <f>B8462</f>
        <v>GULF COAST SPECIALTIES</v>
      </c>
      <c r="C8463" s="25">
        <f>SUBTOTAL(9,C8460:C8462)</f>
        <v>5026.5</v>
      </c>
      <c r="D8463" s="25" t="str">
        <f t="shared" si="132"/>
        <v>TOTAL</v>
      </c>
    </row>
    <row r="8464" spans="1:5" outlineLevel="2" x14ac:dyDescent="0.35">
      <c r="A8464" s="11">
        <v>43819</v>
      </c>
      <c r="B8464" t="s">
        <v>138</v>
      </c>
      <c r="C8464" s="5">
        <v>63.03</v>
      </c>
      <c r="D8464" s="25" t="str">
        <f t="shared" si="132"/>
        <v/>
      </c>
      <c r="E8464" t="s">
        <v>89</v>
      </c>
    </row>
    <row r="8465" spans="1:5" outlineLevel="2" x14ac:dyDescent="0.35">
      <c r="A8465" s="11">
        <v>43819</v>
      </c>
      <c r="B8465" t="s">
        <v>138</v>
      </c>
      <c r="C8465" s="5">
        <v>84.03</v>
      </c>
      <c r="D8465" s="25" t="str">
        <f t="shared" si="132"/>
        <v/>
      </c>
      <c r="E8465" t="s">
        <v>93</v>
      </c>
    </row>
    <row r="8466" spans="1:5" outlineLevel="2" x14ac:dyDescent="0.35">
      <c r="A8466" s="11">
        <v>43819</v>
      </c>
      <c r="B8466" t="s">
        <v>138</v>
      </c>
      <c r="C8466" s="5">
        <v>113.79</v>
      </c>
      <c r="D8466" s="25" t="str">
        <f t="shared" si="132"/>
        <v/>
      </c>
      <c r="E8466" t="s">
        <v>89</v>
      </c>
    </row>
    <row r="8467" spans="1:5" outlineLevel="2" x14ac:dyDescent="0.35">
      <c r="A8467" s="11">
        <v>43819</v>
      </c>
      <c r="B8467" t="s">
        <v>138</v>
      </c>
      <c r="C8467" s="5">
        <v>68.62</v>
      </c>
      <c r="D8467" s="25" t="str">
        <f t="shared" si="132"/>
        <v/>
      </c>
      <c r="E8467" t="s">
        <v>93</v>
      </c>
    </row>
    <row r="8468" spans="1:5" outlineLevel="2" x14ac:dyDescent="0.35">
      <c r="A8468" s="11">
        <v>43819</v>
      </c>
      <c r="B8468" t="s">
        <v>138</v>
      </c>
      <c r="C8468" s="5">
        <v>12.85</v>
      </c>
      <c r="D8468" s="25" t="str">
        <f t="shared" si="132"/>
        <v/>
      </c>
      <c r="E8468" t="s">
        <v>79</v>
      </c>
    </row>
    <row r="8469" spans="1:5" outlineLevel="2" x14ac:dyDescent="0.35">
      <c r="A8469" s="11">
        <v>43819</v>
      </c>
      <c r="B8469" t="s">
        <v>138</v>
      </c>
      <c r="C8469" s="5">
        <v>31.76</v>
      </c>
      <c r="D8469" s="25" t="str">
        <f t="shared" si="132"/>
        <v/>
      </c>
      <c r="E8469" t="s">
        <v>79</v>
      </c>
    </row>
    <row r="8470" spans="1:5" outlineLevel="2" x14ac:dyDescent="0.35">
      <c r="A8470" s="11">
        <v>43819</v>
      </c>
      <c r="B8470" t="s">
        <v>138</v>
      </c>
      <c r="C8470" s="5">
        <v>147.81</v>
      </c>
      <c r="D8470" s="25" t="str">
        <f t="shared" ref="D8470:D8533" si="133">IF(E8470="","TOTAL","")</f>
        <v/>
      </c>
      <c r="E8470" t="s">
        <v>89</v>
      </c>
    </row>
    <row r="8471" spans="1:5" outlineLevel="2" x14ac:dyDescent="0.35">
      <c r="A8471" s="11">
        <v>43819</v>
      </c>
      <c r="B8471" t="s">
        <v>138</v>
      </c>
      <c r="C8471" s="5">
        <v>105.19</v>
      </c>
      <c r="D8471" s="25" t="str">
        <f t="shared" si="133"/>
        <v/>
      </c>
      <c r="E8471" t="s">
        <v>79</v>
      </c>
    </row>
    <row r="8472" spans="1:5" outlineLevel="2" x14ac:dyDescent="0.35">
      <c r="A8472" s="11">
        <v>43819</v>
      </c>
      <c r="B8472" t="s">
        <v>138</v>
      </c>
      <c r="C8472" s="5">
        <v>159.56</v>
      </c>
      <c r="D8472" s="25" t="str">
        <f t="shared" si="133"/>
        <v/>
      </c>
      <c r="E8472" t="s">
        <v>93</v>
      </c>
    </row>
    <row r="8473" spans="1:5" outlineLevel="2" x14ac:dyDescent="0.35">
      <c r="A8473" s="11">
        <v>43819</v>
      </c>
      <c r="B8473" t="s">
        <v>138</v>
      </c>
      <c r="C8473" s="5">
        <v>47.68</v>
      </c>
      <c r="D8473" s="25" t="str">
        <f t="shared" si="133"/>
        <v/>
      </c>
      <c r="E8473" t="s">
        <v>79</v>
      </c>
    </row>
    <row r="8474" spans="1:5" outlineLevel="2" x14ac:dyDescent="0.35">
      <c r="A8474" s="11">
        <v>43819</v>
      </c>
      <c r="B8474" t="s">
        <v>138</v>
      </c>
      <c r="C8474" s="5">
        <v>38.880000000000003</v>
      </c>
      <c r="D8474" s="25" t="str">
        <f t="shared" si="133"/>
        <v/>
      </c>
      <c r="E8474" t="s">
        <v>79</v>
      </c>
    </row>
    <row r="8475" spans="1:5" outlineLevel="2" x14ac:dyDescent="0.35">
      <c r="A8475" s="11">
        <v>43819</v>
      </c>
      <c r="B8475" t="s">
        <v>138</v>
      </c>
      <c r="C8475" s="5">
        <v>18.309999999999999</v>
      </c>
      <c r="D8475" s="25" t="str">
        <f t="shared" si="133"/>
        <v/>
      </c>
      <c r="E8475" t="s">
        <v>79</v>
      </c>
    </row>
    <row r="8476" spans="1:5" outlineLevel="2" x14ac:dyDescent="0.35">
      <c r="A8476" s="11">
        <v>43819</v>
      </c>
      <c r="B8476" t="s">
        <v>138</v>
      </c>
      <c r="C8476" s="5">
        <v>196.73</v>
      </c>
      <c r="D8476" s="25" t="str">
        <f t="shared" si="133"/>
        <v/>
      </c>
      <c r="E8476" t="s">
        <v>89</v>
      </c>
    </row>
    <row r="8477" spans="1:5" outlineLevel="2" x14ac:dyDescent="0.35">
      <c r="A8477" s="11">
        <v>43819</v>
      </c>
      <c r="B8477" t="s">
        <v>138</v>
      </c>
      <c r="C8477" s="5">
        <v>68.61</v>
      </c>
      <c r="D8477" s="25" t="str">
        <f t="shared" si="133"/>
        <v/>
      </c>
      <c r="E8477" t="s">
        <v>89</v>
      </c>
    </row>
    <row r="8478" spans="1:5" outlineLevel="2" x14ac:dyDescent="0.35">
      <c r="A8478" s="11">
        <v>43819</v>
      </c>
      <c r="B8478" t="s">
        <v>138</v>
      </c>
      <c r="C8478" s="5">
        <v>67.22</v>
      </c>
      <c r="D8478" s="25" t="str">
        <f t="shared" si="133"/>
        <v/>
      </c>
      <c r="E8478" t="s">
        <v>89</v>
      </c>
    </row>
    <row r="8479" spans="1:5" outlineLevel="2" x14ac:dyDescent="0.35">
      <c r="A8479" s="11">
        <v>43819</v>
      </c>
      <c r="B8479" t="s">
        <v>138</v>
      </c>
      <c r="C8479" s="5">
        <v>87.48</v>
      </c>
      <c r="D8479" s="25" t="str">
        <f t="shared" si="133"/>
        <v/>
      </c>
      <c r="E8479" t="s">
        <v>79</v>
      </c>
    </row>
    <row r="8480" spans="1:5" outlineLevel="2" x14ac:dyDescent="0.35">
      <c r="A8480" s="11">
        <v>43819</v>
      </c>
      <c r="B8480" t="s">
        <v>138</v>
      </c>
      <c r="C8480" s="5">
        <v>90.36</v>
      </c>
      <c r="D8480" s="25" t="str">
        <f t="shared" si="133"/>
        <v/>
      </c>
      <c r="E8480" t="s">
        <v>79</v>
      </c>
    </row>
    <row r="8481" spans="1:5" outlineLevel="2" x14ac:dyDescent="0.35">
      <c r="A8481" s="11">
        <v>43819</v>
      </c>
      <c r="B8481" t="s">
        <v>138</v>
      </c>
      <c r="C8481" s="5">
        <v>139.61000000000001</v>
      </c>
      <c r="D8481" s="25" t="str">
        <f t="shared" si="133"/>
        <v/>
      </c>
      <c r="E8481" t="s">
        <v>79</v>
      </c>
    </row>
    <row r="8482" spans="1:5" outlineLevel="2" x14ac:dyDescent="0.35">
      <c r="A8482" s="11">
        <v>43819</v>
      </c>
      <c r="B8482" t="s">
        <v>138</v>
      </c>
      <c r="C8482" s="5">
        <v>177.29</v>
      </c>
      <c r="D8482" s="25" t="str">
        <f t="shared" si="133"/>
        <v/>
      </c>
      <c r="E8482" t="s">
        <v>93</v>
      </c>
    </row>
    <row r="8483" spans="1:5" outlineLevel="2" x14ac:dyDescent="0.35">
      <c r="A8483" s="11">
        <v>43819</v>
      </c>
      <c r="B8483" t="s">
        <v>138</v>
      </c>
      <c r="C8483" s="5">
        <v>-4.21</v>
      </c>
      <c r="D8483" s="25" t="str">
        <f t="shared" si="133"/>
        <v/>
      </c>
      <c r="E8483" t="s">
        <v>93</v>
      </c>
    </row>
    <row r="8484" spans="1:5" outlineLevel="2" x14ac:dyDescent="0.35">
      <c r="A8484" s="11">
        <v>43819</v>
      </c>
      <c r="B8484" t="s">
        <v>138</v>
      </c>
      <c r="C8484" s="5">
        <v>70.510000000000005</v>
      </c>
      <c r="D8484" s="25" t="str">
        <f t="shared" si="133"/>
        <v/>
      </c>
      <c r="E8484" t="s">
        <v>93</v>
      </c>
    </row>
    <row r="8485" spans="1:5" outlineLevel="2" x14ac:dyDescent="0.35">
      <c r="A8485" s="11">
        <v>43819</v>
      </c>
      <c r="B8485" t="s">
        <v>138</v>
      </c>
      <c r="C8485" s="5">
        <v>40.56</v>
      </c>
      <c r="D8485" s="25" t="str">
        <f t="shared" si="133"/>
        <v/>
      </c>
      <c r="E8485" t="s">
        <v>93</v>
      </c>
    </row>
    <row r="8486" spans="1:5" outlineLevel="2" x14ac:dyDescent="0.35">
      <c r="A8486" s="11">
        <v>43819</v>
      </c>
      <c r="B8486" t="s">
        <v>138</v>
      </c>
      <c r="C8486" s="5">
        <v>32.99</v>
      </c>
      <c r="D8486" s="25" t="str">
        <f t="shared" si="133"/>
        <v/>
      </c>
      <c r="E8486" t="s">
        <v>76</v>
      </c>
    </row>
    <row r="8487" spans="1:5" outlineLevel="2" x14ac:dyDescent="0.35">
      <c r="A8487" s="11">
        <v>43819</v>
      </c>
      <c r="B8487" t="s">
        <v>138</v>
      </c>
      <c r="C8487" s="5">
        <v>67.16</v>
      </c>
      <c r="D8487" s="25" t="str">
        <f t="shared" si="133"/>
        <v/>
      </c>
      <c r="E8487" t="s">
        <v>89</v>
      </c>
    </row>
    <row r="8488" spans="1:5" outlineLevel="2" x14ac:dyDescent="0.35">
      <c r="A8488" s="11">
        <v>43819</v>
      </c>
      <c r="B8488" t="s">
        <v>138</v>
      </c>
      <c r="C8488" s="5">
        <v>77.16</v>
      </c>
      <c r="D8488" s="25" t="str">
        <f t="shared" si="133"/>
        <v/>
      </c>
      <c r="E8488" t="s">
        <v>79</v>
      </c>
    </row>
    <row r="8489" spans="1:5" outlineLevel="2" x14ac:dyDescent="0.35">
      <c r="A8489" s="11">
        <v>43819</v>
      </c>
      <c r="B8489" t="s">
        <v>138</v>
      </c>
      <c r="C8489" s="5">
        <v>49.95</v>
      </c>
      <c r="D8489" s="25" t="str">
        <f t="shared" si="133"/>
        <v/>
      </c>
      <c r="E8489" t="s">
        <v>89</v>
      </c>
    </row>
    <row r="8490" spans="1:5" outlineLevel="2" x14ac:dyDescent="0.35">
      <c r="A8490" s="11">
        <v>43819</v>
      </c>
      <c r="B8490" t="s">
        <v>138</v>
      </c>
      <c r="C8490" s="5">
        <v>226.76</v>
      </c>
      <c r="D8490" s="25" t="str">
        <f t="shared" si="133"/>
        <v/>
      </c>
      <c r="E8490" t="s">
        <v>79</v>
      </c>
    </row>
    <row r="8491" spans="1:5" outlineLevel="2" x14ac:dyDescent="0.35">
      <c r="A8491" s="11">
        <v>43819</v>
      </c>
      <c r="B8491" t="s">
        <v>138</v>
      </c>
      <c r="C8491" s="5">
        <v>77.83</v>
      </c>
      <c r="D8491" s="25" t="str">
        <f t="shared" si="133"/>
        <v/>
      </c>
      <c r="E8491" t="s">
        <v>79</v>
      </c>
    </row>
    <row r="8492" spans="1:5" outlineLevel="2" x14ac:dyDescent="0.35">
      <c r="A8492" s="11">
        <v>43819</v>
      </c>
      <c r="B8492" t="s">
        <v>138</v>
      </c>
      <c r="C8492" s="5">
        <v>71.64</v>
      </c>
      <c r="D8492" s="25" t="str">
        <f t="shared" si="133"/>
        <v/>
      </c>
      <c r="E8492" t="s">
        <v>79</v>
      </c>
    </row>
    <row r="8493" spans="1:5" outlineLevel="2" x14ac:dyDescent="0.35">
      <c r="A8493" s="11">
        <v>43819</v>
      </c>
      <c r="B8493" t="s">
        <v>138</v>
      </c>
      <c r="C8493" s="5">
        <v>58.08</v>
      </c>
      <c r="D8493" s="25" t="str">
        <f t="shared" si="133"/>
        <v/>
      </c>
      <c r="E8493" t="s">
        <v>89</v>
      </c>
    </row>
    <row r="8494" spans="1:5" outlineLevel="2" x14ac:dyDescent="0.35">
      <c r="A8494" s="11">
        <v>43819</v>
      </c>
      <c r="B8494" t="s">
        <v>138</v>
      </c>
      <c r="C8494" s="5">
        <v>158.72999999999999</v>
      </c>
      <c r="D8494" s="25" t="str">
        <f t="shared" si="133"/>
        <v/>
      </c>
      <c r="E8494" t="s">
        <v>93</v>
      </c>
    </row>
    <row r="8495" spans="1:5" outlineLevel="2" x14ac:dyDescent="0.35">
      <c r="A8495" s="11">
        <v>43819</v>
      </c>
      <c r="B8495" t="s">
        <v>138</v>
      </c>
      <c r="C8495" s="5">
        <v>103.31</v>
      </c>
      <c r="D8495" s="25" t="str">
        <f t="shared" si="133"/>
        <v/>
      </c>
      <c r="E8495" t="s">
        <v>93</v>
      </c>
    </row>
    <row r="8496" spans="1:5" outlineLevel="2" x14ac:dyDescent="0.35">
      <c r="A8496" s="11">
        <v>43819</v>
      </c>
      <c r="B8496" t="s">
        <v>138</v>
      </c>
      <c r="C8496" s="5">
        <v>63.94</v>
      </c>
      <c r="D8496" s="25" t="str">
        <f t="shared" si="133"/>
        <v/>
      </c>
      <c r="E8496" t="s">
        <v>79</v>
      </c>
    </row>
    <row r="8497" spans="1:5" outlineLevel="2" x14ac:dyDescent="0.35">
      <c r="A8497" s="11">
        <v>43819</v>
      </c>
      <c r="B8497" t="s">
        <v>138</v>
      </c>
      <c r="C8497" s="5">
        <v>100</v>
      </c>
      <c r="D8497" s="25" t="str">
        <f t="shared" si="133"/>
        <v/>
      </c>
      <c r="E8497" t="s">
        <v>79</v>
      </c>
    </row>
    <row r="8498" spans="1:5" outlineLevel="2" x14ac:dyDescent="0.35">
      <c r="A8498" s="11">
        <v>43819</v>
      </c>
      <c r="B8498" t="s">
        <v>138</v>
      </c>
      <c r="C8498" s="5">
        <v>10.94</v>
      </c>
      <c r="D8498" s="25" t="str">
        <f t="shared" si="133"/>
        <v/>
      </c>
      <c r="E8498" t="s">
        <v>93</v>
      </c>
    </row>
    <row r="8499" spans="1:5" outlineLevel="2" x14ac:dyDescent="0.35">
      <c r="A8499" s="11">
        <v>43819</v>
      </c>
      <c r="B8499" t="s">
        <v>138</v>
      </c>
      <c r="C8499" s="5">
        <v>108.7</v>
      </c>
      <c r="D8499" s="25" t="str">
        <f t="shared" si="133"/>
        <v/>
      </c>
      <c r="E8499" t="s">
        <v>89</v>
      </c>
    </row>
    <row r="8500" spans="1:5" outlineLevel="2" x14ac:dyDescent="0.35">
      <c r="A8500" s="11">
        <v>43819</v>
      </c>
      <c r="B8500" t="s">
        <v>138</v>
      </c>
      <c r="C8500" s="5">
        <v>243.21</v>
      </c>
      <c r="D8500" s="25" t="str">
        <f t="shared" si="133"/>
        <v/>
      </c>
      <c r="E8500" t="s">
        <v>79</v>
      </c>
    </row>
    <row r="8501" spans="1:5" outlineLevel="2" x14ac:dyDescent="0.35">
      <c r="A8501" s="11">
        <v>43819</v>
      </c>
      <c r="B8501" t="s">
        <v>138</v>
      </c>
      <c r="C8501" s="5">
        <v>73.400000000000006</v>
      </c>
      <c r="D8501" s="25" t="str">
        <f t="shared" si="133"/>
        <v/>
      </c>
      <c r="E8501" t="s">
        <v>79</v>
      </c>
    </row>
    <row r="8502" spans="1:5" outlineLevel="2" x14ac:dyDescent="0.35">
      <c r="A8502" s="11">
        <v>43819</v>
      </c>
      <c r="B8502" t="s">
        <v>138</v>
      </c>
      <c r="C8502" s="5">
        <v>168.01</v>
      </c>
      <c r="D8502" s="25" t="str">
        <f t="shared" si="133"/>
        <v/>
      </c>
      <c r="E8502" t="s">
        <v>79</v>
      </c>
    </row>
    <row r="8503" spans="1:5" outlineLevel="2" x14ac:dyDescent="0.35">
      <c r="A8503" s="11">
        <v>43819</v>
      </c>
      <c r="B8503" t="s">
        <v>138</v>
      </c>
      <c r="C8503" s="5">
        <v>44.28</v>
      </c>
      <c r="D8503" s="25" t="str">
        <f t="shared" si="133"/>
        <v/>
      </c>
      <c r="E8503" t="s">
        <v>93</v>
      </c>
    </row>
    <row r="8504" spans="1:5" outlineLevel="2" x14ac:dyDescent="0.35">
      <c r="A8504" s="11">
        <v>43819</v>
      </c>
      <c r="B8504" t="s">
        <v>138</v>
      </c>
      <c r="C8504" s="5">
        <v>63.03</v>
      </c>
      <c r="D8504" s="25" t="str">
        <f t="shared" si="133"/>
        <v/>
      </c>
      <c r="E8504" t="s">
        <v>76</v>
      </c>
    </row>
    <row r="8505" spans="1:5" outlineLevel="2" x14ac:dyDescent="0.35">
      <c r="A8505" s="11">
        <v>43819</v>
      </c>
      <c r="B8505" t="s">
        <v>138</v>
      </c>
      <c r="C8505" s="5">
        <v>100.52</v>
      </c>
      <c r="D8505" s="25" t="str">
        <f t="shared" si="133"/>
        <v/>
      </c>
      <c r="E8505" t="s">
        <v>79</v>
      </c>
    </row>
    <row r="8506" spans="1:5" outlineLevel="2" x14ac:dyDescent="0.35">
      <c r="A8506" s="11">
        <v>43819</v>
      </c>
      <c r="B8506" t="s">
        <v>138</v>
      </c>
      <c r="C8506" s="5">
        <v>199.35</v>
      </c>
      <c r="D8506" s="25" t="str">
        <f t="shared" si="133"/>
        <v/>
      </c>
      <c r="E8506" t="s">
        <v>93</v>
      </c>
    </row>
    <row r="8507" spans="1:5" outlineLevel="2" x14ac:dyDescent="0.35">
      <c r="A8507" s="11">
        <v>43819</v>
      </c>
      <c r="B8507" t="s">
        <v>138</v>
      </c>
      <c r="C8507" s="5">
        <v>28.09</v>
      </c>
      <c r="D8507" s="25" t="str">
        <f t="shared" si="133"/>
        <v/>
      </c>
      <c r="E8507" t="s">
        <v>79</v>
      </c>
    </row>
    <row r="8508" spans="1:5" outlineLevel="2" x14ac:dyDescent="0.35">
      <c r="A8508" s="11">
        <v>43819</v>
      </c>
      <c r="B8508" t="s">
        <v>138</v>
      </c>
      <c r="C8508" s="5">
        <v>147.88</v>
      </c>
      <c r="D8508" s="25" t="str">
        <f t="shared" si="133"/>
        <v/>
      </c>
      <c r="E8508" t="s">
        <v>89</v>
      </c>
    </row>
    <row r="8509" spans="1:5" outlineLevel="2" x14ac:dyDescent="0.35">
      <c r="A8509" s="11">
        <v>43819</v>
      </c>
      <c r="B8509" t="s">
        <v>138</v>
      </c>
      <c r="C8509" s="5">
        <v>51.78</v>
      </c>
      <c r="D8509" s="25" t="str">
        <f t="shared" si="133"/>
        <v/>
      </c>
      <c r="E8509" t="s">
        <v>93</v>
      </c>
    </row>
    <row r="8510" spans="1:5" outlineLevel="2" x14ac:dyDescent="0.35">
      <c r="A8510" s="11">
        <v>43819</v>
      </c>
      <c r="B8510" t="s">
        <v>138</v>
      </c>
      <c r="C8510" s="5">
        <v>-0.59</v>
      </c>
      <c r="D8510" s="25" t="str">
        <f t="shared" si="133"/>
        <v/>
      </c>
      <c r="E8510" t="s">
        <v>79</v>
      </c>
    </row>
    <row r="8511" spans="1:5" outlineLevel="2" x14ac:dyDescent="0.35">
      <c r="A8511" s="11">
        <v>43819</v>
      </c>
      <c r="B8511" t="s">
        <v>138</v>
      </c>
      <c r="C8511" s="5">
        <v>190.88</v>
      </c>
      <c r="D8511" s="25" t="str">
        <f t="shared" si="133"/>
        <v/>
      </c>
      <c r="E8511" t="s">
        <v>79</v>
      </c>
    </row>
    <row r="8512" spans="1:5" outlineLevel="2" x14ac:dyDescent="0.35">
      <c r="A8512" s="11">
        <v>43819</v>
      </c>
      <c r="B8512" t="s">
        <v>138</v>
      </c>
      <c r="C8512" s="5">
        <v>83.21</v>
      </c>
      <c r="D8512" s="25" t="str">
        <f t="shared" si="133"/>
        <v/>
      </c>
      <c r="E8512" t="s">
        <v>93</v>
      </c>
    </row>
    <row r="8513" spans="1:5" outlineLevel="2" x14ac:dyDescent="0.35">
      <c r="A8513" s="11">
        <v>43819</v>
      </c>
      <c r="B8513" t="s">
        <v>138</v>
      </c>
      <c r="C8513" s="5">
        <v>49.68</v>
      </c>
      <c r="D8513" s="25" t="str">
        <f t="shared" si="133"/>
        <v/>
      </c>
      <c r="E8513" t="s">
        <v>79</v>
      </c>
    </row>
    <row r="8514" spans="1:5" outlineLevel="2" x14ac:dyDescent="0.35">
      <c r="A8514" s="11">
        <v>43819</v>
      </c>
      <c r="B8514" t="s">
        <v>138</v>
      </c>
      <c r="C8514" s="5">
        <v>106.01</v>
      </c>
      <c r="D8514" s="25" t="str">
        <f t="shared" si="133"/>
        <v/>
      </c>
      <c r="E8514" t="s">
        <v>79</v>
      </c>
    </row>
    <row r="8515" spans="1:5" outlineLevel="2" x14ac:dyDescent="0.35">
      <c r="A8515" s="11">
        <v>43819</v>
      </c>
      <c r="B8515" t="s">
        <v>138</v>
      </c>
      <c r="C8515" s="5">
        <v>79.16</v>
      </c>
      <c r="D8515" s="25" t="str">
        <f t="shared" si="133"/>
        <v/>
      </c>
      <c r="E8515" t="s">
        <v>93</v>
      </c>
    </row>
    <row r="8516" spans="1:5" outlineLevel="2" x14ac:dyDescent="0.35">
      <c r="A8516" s="11">
        <v>43819</v>
      </c>
      <c r="B8516" t="s">
        <v>138</v>
      </c>
      <c r="C8516" s="5">
        <v>38.47</v>
      </c>
      <c r="D8516" s="25" t="str">
        <f t="shared" si="133"/>
        <v/>
      </c>
      <c r="E8516" t="s">
        <v>76</v>
      </c>
    </row>
    <row r="8517" spans="1:5" outlineLevel="2" x14ac:dyDescent="0.35">
      <c r="A8517" s="11">
        <v>43819</v>
      </c>
      <c r="B8517" t="s">
        <v>138</v>
      </c>
      <c r="C8517" s="5">
        <v>93.65</v>
      </c>
      <c r="D8517" s="25" t="str">
        <f t="shared" si="133"/>
        <v/>
      </c>
      <c r="E8517" t="s">
        <v>89</v>
      </c>
    </row>
    <row r="8518" spans="1:5" outlineLevel="2" x14ac:dyDescent="0.35">
      <c r="A8518" s="11">
        <v>43819</v>
      </c>
      <c r="B8518" t="s">
        <v>138</v>
      </c>
      <c r="C8518" s="5">
        <v>26.88</v>
      </c>
      <c r="D8518" s="25" t="str">
        <f t="shared" si="133"/>
        <v/>
      </c>
      <c r="E8518" t="s">
        <v>93</v>
      </c>
    </row>
    <row r="8519" spans="1:5" outlineLevel="2" x14ac:dyDescent="0.35">
      <c r="A8519" s="11">
        <v>43819</v>
      </c>
      <c r="B8519" t="s">
        <v>138</v>
      </c>
      <c r="C8519" s="5">
        <v>73.92</v>
      </c>
      <c r="D8519" s="25" t="str">
        <f t="shared" si="133"/>
        <v/>
      </c>
      <c r="E8519" t="s">
        <v>79</v>
      </c>
    </row>
    <row r="8520" spans="1:5" outlineLevel="2" x14ac:dyDescent="0.35">
      <c r="A8520" s="11">
        <v>43819</v>
      </c>
      <c r="B8520" t="s">
        <v>138</v>
      </c>
      <c r="C8520" s="5">
        <v>29.88</v>
      </c>
      <c r="D8520" s="25" t="str">
        <f t="shared" si="133"/>
        <v/>
      </c>
      <c r="E8520" t="s">
        <v>79</v>
      </c>
    </row>
    <row r="8521" spans="1:5" outlineLevel="2" x14ac:dyDescent="0.35">
      <c r="A8521" s="11">
        <v>43819</v>
      </c>
      <c r="B8521" t="s">
        <v>138</v>
      </c>
      <c r="C8521" s="5">
        <v>230.46</v>
      </c>
      <c r="D8521" s="25" t="str">
        <f t="shared" si="133"/>
        <v/>
      </c>
      <c r="E8521" t="s">
        <v>89</v>
      </c>
    </row>
    <row r="8522" spans="1:5" outlineLevel="2" x14ac:dyDescent="0.35">
      <c r="A8522" s="11">
        <v>43819</v>
      </c>
      <c r="B8522" t="s">
        <v>138</v>
      </c>
      <c r="C8522" s="5">
        <v>30</v>
      </c>
      <c r="D8522" s="25" t="str">
        <f t="shared" si="133"/>
        <v/>
      </c>
      <c r="E8522" t="s">
        <v>79</v>
      </c>
    </row>
    <row r="8523" spans="1:5" outlineLevel="2" x14ac:dyDescent="0.35">
      <c r="A8523" s="11">
        <v>43819</v>
      </c>
      <c r="B8523" t="s">
        <v>138</v>
      </c>
      <c r="C8523" s="5">
        <v>89.26</v>
      </c>
      <c r="D8523" s="25" t="str">
        <f t="shared" si="133"/>
        <v/>
      </c>
      <c r="E8523" t="s">
        <v>93</v>
      </c>
    </row>
    <row r="8524" spans="1:5" outlineLevel="2" x14ac:dyDescent="0.35">
      <c r="A8524" s="11">
        <v>43819</v>
      </c>
      <c r="B8524" t="s">
        <v>138</v>
      </c>
      <c r="C8524" s="5">
        <v>123.46</v>
      </c>
      <c r="D8524" s="25" t="str">
        <f t="shared" si="133"/>
        <v/>
      </c>
      <c r="E8524" t="s">
        <v>89</v>
      </c>
    </row>
    <row r="8525" spans="1:5" outlineLevel="2" x14ac:dyDescent="0.35">
      <c r="A8525" s="11">
        <v>43819</v>
      </c>
      <c r="B8525" t="s">
        <v>138</v>
      </c>
      <c r="C8525" s="5">
        <v>194.19</v>
      </c>
      <c r="D8525" s="25" t="str">
        <f t="shared" si="133"/>
        <v/>
      </c>
      <c r="E8525" t="s">
        <v>93</v>
      </c>
    </row>
    <row r="8526" spans="1:5" outlineLevel="2" x14ac:dyDescent="0.35">
      <c r="A8526" s="11">
        <v>43819</v>
      </c>
      <c r="B8526" t="s">
        <v>138</v>
      </c>
      <c r="C8526" s="5">
        <v>190.93</v>
      </c>
      <c r="D8526" s="25" t="str">
        <f t="shared" si="133"/>
        <v/>
      </c>
      <c r="E8526" t="s">
        <v>79</v>
      </c>
    </row>
    <row r="8527" spans="1:5" outlineLevel="2" x14ac:dyDescent="0.35">
      <c r="A8527" s="11">
        <v>43819</v>
      </c>
      <c r="B8527" t="s">
        <v>138</v>
      </c>
      <c r="C8527" s="5">
        <v>49.43</v>
      </c>
      <c r="D8527" s="25" t="str">
        <f t="shared" si="133"/>
        <v/>
      </c>
      <c r="E8527" t="s">
        <v>93</v>
      </c>
    </row>
    <row r="8528" spans="1:5" outlineLevel="2" x14ac:dyDescent="0.35">
      <c r="A8528" s="11">
        <v>43819</v>
      </c>
      <c r="B8528" t="s">
        <v>138</v>
      </c>
      <c r="C8528" s="5">
        <v>135.41</v>
      </c>
      <c r="D8528" s="25" t="str">
        <f t="shared" si="133"/>
        <v/>
      </c>
      <c r="E8528" t="s">
        <v>89</v>
      </c>
    </row>
    <row r="8529" spans="1:5" outlineLevel="2" x14ac:dyDescent="0.35">
      <c r="A8529" s="11">
        <v>43819</v>
      </c>
      <c r="B8529" t="s">
        <v>138</v>
      </c>
      <c r="C8529" s="5">
        <v>75</v>
      </c>
      <c r="D8529" s="25" t="str">
        <f t="shared" si="133"/>
        <v/>
      </c>
      <c r="E8529" t="s">
        <v>79</v>
      </c>
    </row>
    <row r="8530" spans="1:5" outlineLevel="2" x14ac:dyDescent="0.35">
      <c r="A8530" s="11">
        <v>43819</v>
      </c>
      <c r="B8530" t="s">
        <v>138</v>
      </c>
      <c r="C8530" s="5">
        <v>95.43</v>
      </c>
      <c r="D8530" s="25" t="str">
        <f t="shared" si="133"/>
        <v/>
      </c>
      <c r="E8530" t="s">
        <v>89</v>
      </c>
    </row>
    <row r="8531" spans="1:5" outlineLevel="2" x14ac:dyDescent="0.35">
      <c r="A8531" s="11">
        <v>43819</v>
      </c>
      <c r="B8531" t="s">
        <v>138</v>
      </c>
      <c r="C8531" s="5">
        <v>184.71</v>
      </c>
      <c r="D8531" s="25" t="str">
        <f t="shared" si="133"/>
        <v/>
      </c>
      <c r="E8531" t="s">
        <v>89</v>
      </c>
    </row>
    <row r="8532" spans="1:5" outlineLevel="2" x14ac:dyDescent="0.35">
      <c r="A8532" s="11">
        <v>43819</v>
      </c>
      <c r="B8532" t="s">
        <v>138</v>
      </c>
      <c r="C8532" s="5">
        <v>14</v>
      </c>
      <c r="D8532" s="25" t="str">
        <f t="shared" si="133"/>
        <v/>
      </c>
      <c r="E8532" t="s">
        <v>79</v>
      </c>
    </row>
    <row r="8533" spans="1:5" outlineLevel="2" x14ac:dyDescent="0.35">
      <c r="A8533" s="11">
        <v>43819</v>
      </c>
      <c r="B8533" t="s">
        <v>138</v>
      </c>
      <c r="C8533" s="5">
        <v>14.96</v>
      </c>
      <c r="D8533" s="25" t="str">
        <f t="shared" si="133"/>
        <v/>
      </c>
      <c r="E8533" t="s">
        <v>79</v>
      </c>
    </row>
    <row r="8534" spans="1:5" outlineLevel="2" x14ac:dyDescent="0.35">
      <c r="A8534" s="11">
        <v>43819</v>
      </c>
      <c r="B8534" t="s">
        <v>138</v>
      </c>
      <c r="C8534" s="5">
        <v>68.22</v>
      </c>
      <c r="D8534" s="25" t="str">
        <f t="shared" ref="D8534:D8597" si="134">IF(E8534="","TOTAL","")</f>
        <v/>
      </c>
      <c r="E8534" t="s">
        <v>89</v>
      </c>
    </row>
    <row r="8535" spans="1:5" outlineLevel="2" x14ac:dyDescent="0.35">
      <c r="A8535" s="11">
        <v>43819</v>
      </c>
      <c r="B8535" t="s">
        <v>138</v>
      </c>
      <c r="C8535" s="5">
        <v>176.28</v>
      </c>
      <c r="D8535" s="25" t="str">
        <f t="shared" si="134"/>
        <v/>
      </c>
      <c r="E8535" t="s">
        <v>93</v>
      </c>
    </row>
    <row r="8536" spans="1:5" outlineLevel="2" x14ac:dyDescent="0.35">
      <c r="A8536" s="11">
        <v>43819</v>
      </c>
      <c r="B8536" t="s">
        <v>138</v>
      </c>
      <c r="C8536" s="5">
        <v>58.97</v>
      </c>
      <c r="D8536" s="25" t="str">
        <f t="shared" si="134"/>
        <v/>
      </c>
      <c r="E8536" t="s">
        <v>76</v>
      </c>
    </row>
    <row r="8537" spans="1:5" outlineLevel="2" x14ac:dyDescent="0.35">
      <c r="A8537" s="11">
        <v>43819</v>
      </c>
      <c r="B8537" t="s">
        <v>138</v>
      </c>
      <c r="C8537" s="5">
        <v>25.6</v>
      </c>
      <c r="D8537" s="25" t="str">
        <f t="shared" si="134"/>
        <v/>
      </c>
      <c r="E8537" t="s">
        <v>79</v>
      </c>
    </row>
    <row r="8538" spans="1:5" outlineLevel="2" x14ac:dyDescent="0.35">
      <c r="A8538" s="11">
        <v>43819</v>
      </c>
      <c r="B8538" t="s">
        <v>138</v>
      </c>
      <c r="C8538" s="5">
        <v>79.569999999999993</v>
      </c>
      <c r="D8538" s="25" t="str">
        <f t="shared" si="134"/>
        <v/>
      </c>
      <c r="E8538" t="s">
        <v>93</v>
      </c>
    </row>
    <row r="8539" spans="1:5" outlineLevel="2" x14ac:dyDescent="0.35">
      <c r="A8539" s="11">
        <v>43819</v>
      </c>
      <c r="B8539" t="s">
        <v>138</v>
      </c>
      <c r="C8539" s="5">
        <v>46.78</v>
      </c>
      <c r="D8539" s="25" t="str">
        <f t="shared" si="134"/>
        <v/>
      </c>
      <c r="E8539" t="s">
        <v>79</v>
      </c>
    </row>
    <row r="8540" spans="1:5" outlineLevel="2" x14ac:dyDescent="0.35">
      <c r="A8540" s="11">
        <v>43819</v>
      </c>
      <c r="B8540" t="s">
        <v>138</v>
      </c>
      <c r="C8540" s="5">
        <v>44.06</v>
      </c>
      <c r="D8540" s="25" t="str">
        <f t="shared" si="134"/>
        <v/>
      </c>
      <c r="E8540" t="s">
        <v>79</v>
      </c>
    </row>
    <row r="8541" spans="1:5" outlineLevel="2" x14ac:dyDescent="0.35">
      <c r="A8541" s="11">
        <v>43819</v>
      </c>
      <c r="B8541" t="s">
        <v>138</v>
      </c>
      <c r="C8541" s="5">
        <v>78.37</v>
      </c>
      <c r="D8541" s="25" t="str">
        <f t="shared" si="134"/>
        <v/>
      </c>
      <c r="E8541" t="s">
        <v>79</v>
      </c>
    </row>
    <row r="8542" spans="1:5" outlineLevel="2" x14ac:dyDescent="0.35">
      <c r="A8542" s="11">
        <v>43819</v>
      </c>
      <c r="B8542" t="s">
        <v>138</v>
      </c>
      <c r="C8542" s="5">
        <v>38.94</v>
      </c>
      <c r="D8542" s="25" t="str">
        <f t="shared" si="134"/>
        <v/>
      </c>
      <c r="E8542" t="s">
        <v>93</v>
      </c>
    </row>
    <row r="8543" spans="1:5" outlineLevel="2" x14ac:dyDescent="0.35">
      <c r="A8543" s="11">
        <v>43819</v>
      </c>
      <c r="B8543" t="s">
        <v>138</v>
      </c>
      <c r="C8543" s="5">
        <v>140.69</v>
      </c>
      <c r="D8543" s="25" t="str">
        <f t="shared" si="134"/>
        <v/>
      </c>
      <c r="E8543" t="s">
        <v>89</v>
      </c>
    </row>
    <row r="8544" spans="1:5" outlineLevel="2" x14ac:dyDescent="0.35">
      <c r="A8544" s="11">
        <v>43819</v>
      </c>
      <c r="B8544" t="s">
        <v>138</v>
      </c>
      <c r="C8544" s="5">
        <v>89.2</v>
      </c>
      <c r="D8544" s="25" t="str">
        <f t="shared" si="134"/>
        <v/>
      </c>
      <c r="E8544" t="s">
        <v>79</v>
      </c>
    </row>
    <row r="8545" spans="1:5" outlineLevel="2" x14ac:dyDescent="0.35">
      <c r="A8545" s="11">
        <v>43819</v>
      </c>
      <c r="B8545" t="s">
        <v>138</v>
      </c>
      <c r="C8545" s="5">
        <v>42.84</v>
      </c>
      <c r="D8545" s="25" t="str">
        <f t="shared" si="134"/>
        <v/>
      </c>
      <c r="E8545" t="s">
        <v>79</v>
      </c>
    </row>
    <row r="8546" spans="1:5" outlineLevel="2" x14ac:dyDescent="0.35">
      <c r="A8546" s="11">
        <v>43819</v>
      </c>
      <c r="B8546" t="s">
        <v>138</v>
      </c>
      <c r="C8546" s="5">
        <v>78.72</v>
      </c>
      <c r="D8546" s="25" t="str">
        <f t="shared" si="134"/>
        <v/>
      </c>
      <c r="E8546" t="s">
        <v>89</v>
      </c>
    </row>
    <row r="8547" spans="1:5" outlineLevel="2" x14ac:dyDescent="0.35">
      <c r="A8547" s="11">
        <v>43819</v>
      </c>
      <c r="B8547" t="s">
        <v>138</v>
      </c>
      <c r="C8547" s="5">
        <v>30.48</v>
      </c>
      <c r="D8547" s="25" t="str">
        <f t="shared" si="134"/>
        <v/>
      </c>
      <c r="E8547" t="s">
        <v>89</v>
      </c>
    </row>
    <row r="8548" spans="1:5" outlineLevel="2" x14ac:dyDescent="0.35">
      <c r="A8548" s="11">
        <v>43819</v>
      </c>
      <c r="B8548" t="s">
        <v>138</v>
      </c>
      <c r="C8548" s="5">
        <v>33.11</v>
      </c>
      <c r="D8548" s="25" t="str">
        <f t="shared" si="134"/>
        <v/>
      </c>
      <c r="E8548" t="s">
        <v>79</v>
      </c>
    </row>
    <row r="8549" spans="1:5" outlineLevel="2" x14ac:dyDescent="0.35">
      <c r="A8549" s="11">
        <v>43819</v>
      </c>
      <c r="B8549" t="s">
        <v>138</v>
      </c>
      <c r="C8549" s="5">
        <v>10.16</v>
      </c>
      <c r="D8549" s="25" t="str">
        <f t="shared" si="134"/>
        <v/>
      </c>
      <c r="E8549" t="s">
        <v>93</v>
      </c>
    </row>
    <row r="8550" spans="1:5" outlineLevel="2" x14ac:dyDescent="0.35">
      <c r="A8550" s="11">
        <v>43819</v>
      </c>
      <c r="B8550" t="s">
        <v>138</v>
      </c>
      <c r="C8550" s="5">
        <v>38.299999999999997</v>
      </c>
      <c r="D8550" s="25" t="str">
        <f t="shared" si="134"/>
        <v/>
      </c>
      <c r="E8550" t="s">
        <v>79</v>
      </c>
    </row>
    <row r="8551" spans="1:5" outlineLevel="2" x14ac:dyDescent="0.35">
      <c r="A8551" s="11">
        <v>43819</v>
      </c>
      <c r="B8551" t="s">
        <v>138</v>
      </c>
      <c r="C8551" s="5">
        <v>98.57</v>
      </c>
      <c r="D8551" s="25" t="str">
        <f t="shared" si="134"/>
        <v/>
      </c>
      <c r="E8551" t="s">
        <v>89</v>
      </c>
    </row>
    <row r="8552" spans="1:5" outlineLevel="2" x14ac:dyDescent="0.35">
      <c r="A8552" s="11">
        <v>43819</v>
      </c>
      <c r="B8552" t="s">
        <v>138</v>
      </c>
      <c r="C8552" s="5">
        <v>73.64</v>
      </c>
      <c r="D8552" s="25" t="str">
        <f t="shared" si="134"/>
        <v/>
      </c>
      <c r="E8552" t="s">
        <v>93</v>
      </c>
    </row>
    <row r="8553" spans="1:5" outlineLevel="2" x14ac:dyDescent="0.35">
      <c r="A8553" s="11">
        <v>43819</v>
      </c>
      <c r="B8553" t="s">
        <v>138</v>
      </c>
      <c r="C8553" s="5">
        <v>93.06</v>
      </c>
      <c r="D8553" s="25" t="str">
        <f t="shared" si="134"/>
        <v/>
      </c>
      <c r="E8553" t="s">
        <v>76</v>
      </c>
    </row>
    <row r="8554" spans="1:5" outlineLevel="2" x14ac:dyDescent="0.35">
      <c r="A8554" s="11">
        <v>43819</v>
      </c>
      <c r="B8554" t="s">
        <v>138</v>
      </c>
      <c r="C8554" s="5">
        <v>65.23</v>
      </c>
      <c r="D8554" s="25" t="str">
        <f t="shared" si="134"/>
        <v/>
      </c>
      <c r="E8554" t="s">
        <v>79</v>
      </c>
    </row>
    <row r="8555" spans="1:5" outlineLevel="2" x14ac:dyDescent="0.35">
      <c r="A8555" s="11">
        <v>43819</v>
      </c>
      <c r="B8555" t="s">
        <v>138</v>
      </c>
      <c r="C8555" s="5">
        <v>43.89</v>
      </c>
      <c r="D8555" s="25" t="str">
        <f t="shared" si="134"/>
        <v/>
      </c>
      <c r="E8555" t="s">
        <v>79</v>
      </c>
    </row>
    <row r="8556" spans="1:5" outlineLevel="2" x14ac:dyDescent="0.35">
      <c r="A8556" s="11">
        <v>43819</v>
      </c>
      <c r="B8556" t="s">
        <v>138</v>
      </c>
      <c r="C8556" s="5">
        <v>79.38</v>
      </c>
      <c r="D8556" s="25" t="str">
        <f t="shared" si="134"/>
        <v/>
      </c>
      <c r="E8556" t="s">
        <v>93</v>
      </c>
    </row>
    <row r="8557" spans="1:5" outlineLevel="2" x14ac:dyDescent="0.35">
      <c r="A8557" s="11">
        <v>43819</v>
      </c>
      <c r="B8557" t="s">
        <v>138</v>
      </c>
      <c r="C8557" s="5">
        <v>135.72999999999999</v>
      </c>
      <c r="D8557" s="25" t="str">
        <f t="shared" si="134"/>
        <v/>
      </c>
      <c r="E8557" t="s">
        <v>89</v>
      </c>
    </row>
    <row r="8558" spans="1:5" outlineLevel="2" x14ac:dyDescent="0.35">
      <c r="A8558" s="11">
        <v>43819</v>
      </c>
      <c r="B8558" t="s">
        <v>138</v>
      </c>
      <c r="C8558" s="5">
        <v>16.97</v>
      </c>
      <c r="D8558" s="25" t="str">
        <f t="shared" si="134"/>
        <v/>
      </c>
      <c r="E8558" t="s">
        <v>79</v>
      </c>
    </row>
    <row r="8559" spans="1:5" outlineLevel="2" x14ac:dyDescent="0.35">
      <c r="A8559" s="11">
        <v>43819</v>
      </c>
      <c r="B8559" t="s">
        <v>138</v>
      </c>
      <c r="C8559" s="5">
        <v>88.14</v>
      </c>
      <c r="D8559" s="25" t="str">
        <f t="shared" si="134"/>
        <v/>
      </c>
      <c r="E8559" t="s">
        <v>93</v>
      </c>
    </row>
    <row r="8560" spans="1:5" outlineLevel="2" x14ac:dyDescent="0.35">
      <c r="A8560" s="11">
        <v>43819</v>
      </c>
      <c r="B8560" t="s">
        <v>138</v>
      </c>
      <c r="C8560" s="5">
        <v>77.08</v>
      </c>
      <c r="D8560" s="25" t="str">
        <f t="shared" si="134"/>
        <v/>
      </c>
      <c r="E8560" t="s">
        <v>93</v>
      </c>
    </row>
    <row r="8561" spans="1:5" outlineLevel="2" x14ac:dyDescent="0.35">
      <c r="A8561" s="11">
        <v>43819</v>
      </c>
      <c r="B8561" t="s">
        <v>138</v>
      </c>
      <c r="C8561" s="5">
        <v>24.65</v>
      </c>
      <c r="D8561" s="25" t="str">
        <f t="shared" si="134"/>
        <v/>
      </c>
      <c r="E8561" t="s">
        <v>93</v>
      </c>
    </row>
    <row r="8562" spans="1:5" outlineLevel="2" x14ac:dyDescent="0.35">
      <c r="A8562" s="11">
        <v>43819</v>
      </c>
      <c r="B8562" t="s">
        <v>138</v>
      </c>
      <c r="C8562" s="5">
        <v>97.87</v>
      </c>
      <c r="D8562" s="25" t="str">
        <f t="shared" si="134"/>
        <v/>
      </c>
      <c r="E8562" t="s">
        <v>79</v>
      </c>
    </row>
    <row r="8563" spans="1:5" outlineLevel="2" x14ac:dyDescent="0.35">
      <c r="A8563" s="11">
        <v>43819</v>
      </c>
      <c r="B8563" t="s">
        <v>138</v>
      </c>
      <c r="C8563" s="5">
        <v>35.229999999999997</v>
      </c>
      <c r="D8563" s="25" t="str">
        <f t="shared" si="134"/>
        <v/>
      </c>
      <c r="E8563" t="s">
        <v>93</v>
      </c>
    </row>
    <row r="8564" spans="1:5" outlineLevel="2" x14ac:dyDescent="0.35">
      <c r="A8564" s="11">
        <v>43819</v>
      </c>
      <c r="B8564" t="s">
        <v>138</v>
      </c>
      <c r="C8564" s="5">
        <v>20.57</v>
      </c>
      <c r="D8564" s="25" t="str">
        <f t="shared" si="134"/>
        <v/>
      </c>
      <c r="E8564" t="s">
        <v>93</v>
      </c>
    </row>
    <row r="8565" spans="1:5" outlineLevel="2" x14ac:dyDescent="0.35">
      <c r="A8565" s="11">
        <v>43819</v>
      </c>
      <c r="B8565" t="s">
        <v>138</v>
      </c>
      <c r="C8565" s="5">
        <v>72.27</v>
      </c>
      <c r="D8565" s="25" t="str">
        <f t="shared" si="134"/>
        <v/>
      </c>
      <c r="E8565" t="s">
        <v>93</v>
      </c>
    </row>
    <row r="8566" spans="1:5" outlineLevel="2" x14ac:dyDescent="0.35">
      <c r="A8566" s="11">
        <v>43819</v>
      </c>
      <c r="B8566" t="s">
        <v>138</v>
      </c>
      <c r="C8566" s="5">
        <v>14.84</v>
      </c>
      <c r="D8566" s="25" t="str">
        <f t="shared" si="134"/>
        <v/>
      </c>
      <c r="E8566" t="s">
        <v>89</v>
      </c>
    </row>
    <row r="8567" spans="1:5" outlineLevel="2" x14ac:dyDescent="0.35">
      <c r="A8567" s="11">
        <v>43819</v>
      </c>
      <c r="B8567" t="s">
        <v>138</v>
      </c>
      <c r="C8567" s="5">
        <v>96.14</v>
      </c>
      <c r="D8567" s="25" t="str">
        <f t="shared" si="134"/>
        <v/>
      </c>
      <c r="E8567" t="s">
        <v>93</v>
      </c>
    </row>
    <row r="8568" spans="1:5" outlineLevel="2" x14ac:dyDescent="0.35">
      <c r="A8568" s="11">
        <v>43819</v>
      </c>
      <c r="B8568" t="s">
        <v>138</v>
      </c>
      <c r="C8568" s="5">
        <v>37.42</v>
      </c>
      <c r="D8568" s="25" t="str">
        <f t="shared" si="134"/>
        <v/>
      </c>
      <c r="E8568" t="s">
        <v>76</v>
      </c>
    </row>
    <row r="8569" spans="1:5" outlineLevel="2" x14ac:dyDescent="0.35">
      <c r="A8569" s="11">
        <v>43819</v>
      </c>
      <c r="B8569" t="s">
        <v>138</v>
      </c>
      <c r="C8569" s="5">
        <v>77.72</v>
      </c>
      <c r="D8569" s="25" t="str">
        <f t="shared" si="134"/>
        <v/>
      </c>
      <c r="E8569" t="s">
        <v>79</v>
      </c>
    </row>
    <row r="8570" spans="1:5" outlineLevel="2" x14ac:dyDescent="0.35">
      <c r="A8570" s="11">
        <v>43819</v>
      </c>
      <c r="B8570" t="s">
        <v>138</v>
      </c>
      <c r="C8570" s="5">
        <v>40.64</v>
      </c>
      <c r="D8570" s="25" t="str">
        <f t="shared" si="134"/>
        <v/>
      </c>
      <c r="E8570" t="s">
        <v>89</v>
      </c>
    </row>
    <row r="8571" spans="1:5" outlineLevel="2" x14ac:dyDescent="0.35">
      <c r="A8571" s="11">
        <v>43819</v>
      </c>
      <c r="B8571" t="s">
        <v>138</v>
      </c>
      <c r="C8571" s="5">
        <v>53.38</v>
      </c>
      <c r="D8571" s="25" t="str">
        <f t="shared" si="134"/>
        <v/>
      </c>
      <c r="E8571" t="s">
        <v>79</v>
      </c>
    </row>
    <row r="8572" spans="1:5" outlineLevel="2" x14ac:dyDescent="0.35">
      <c r="A8572" s="11">
        <v>43819</v>
      </c>
      <c r="B8572" t="s">
        <v>138</v>
      </c>
      <c r="C8572" s="5">
        <v>129.13</v>
      </c>
      <c r="D8572" s="25" t="str">
        <f t="shared" si="134"/>
        <v/>
      </c>
      <c r="E8572" t="s">
        <v>89</v>
      </c>
    </row>
    <row r="8573" spans="1:5" outlineLevel="2" x14ac:dyDescent="0.35">
      <c r="A8573" s="11">
        <v>43819</v>
      </c>
      <c r="B8573" t="s">
        <v>138</v>
      </c>
      <c r="C8573" s="5">
        <v>71.61</v>
      </c>
      <c r="D8573" s="25" t="str">
        <f t="shared" si="134"/>
        <v/>
      </c>
      <c r="E8573" t="s">
        <v>79</v>
      </c>
    </row>
    <row r="8574" spans="1:5" outlineLevel="2" x14ac:dyDescent="0.35">
      <c r="A8574" s="11">
        <v>43819</v>
      </c>
      <c r="B8574" t="s">
        <v>138</v>
      </c>
      <c r="C8574" s="5">
        <v>16.45</v>
      </c>
      <c r="D8574" s="25" t="str">
        <f t="shared" si="134"/>
        <v/>
      </c>
      <c r="E8574" t="s">
        <v>89</v>
      </c>
    </row>
    <row r="8575" spans="1:5" outlineLevel="2" x14ac:dyDescent="0.35">
      <c r="A8575" s="11">
        <v>43819</v>
      </c>
      <c r="B8575" t="s">
        <v>138</v>
      </c>
      <c r="C8575" s="5">
        <v>42.93</v>
      </c>
      <c r="D8575" s="25" t="str">
        <f t="shared" si="134"/>
        <v/>
      </c>
      <c r="E8575" t="s">
        <v>89</v>
      </c>
    </row>
    <row r="8576" spans="1:5" outlineLevel="2" x14ac:dyDescent="0.35">
      <c r="A8576" s="11">
        <v>43819</v>
      </c>
      <c r="B8576" t="s">
        <v>138</v>
      </c>
      <c r="C8576" s="5">
        <v>79.8</v>
      </c>
      <c r="D8576" s="25" t="str">
        <f t="shared" si="134"/>
        <v/>
      </c>
      <c r="E8576" t="s">
        <v>93</v>
      </c>
    </row>
    <row r="8577" spans="1:5" outlineLevel="2" x14ac:dyDescent="0.35">
      <c r="A8577" s="11">
        <v>43819</v>
      </c>
      <c r="B8577" t="s">
        <v>138</v>
      </c>
      <c r="C8577" s="5">
        <v>9.7200000000000006</v>
      </c>
      <c r="D8577" s="25" t="str">
        <f t="shared" si="134"/>
        <v/>
      </c>
      <c r="E8577" t="s">
        <v>79</v>
      </c>
    </row>
    <row r="8578" spans="1:5" outlineLevel="2" x14ac:dyDescent="0.35">
      <c r="A8578" s="11">
        <v>43819</v>
      </c>
      <c r="B8578" t="s">
        <v>138</v>
      </c>
      <c r="C8578" s="5">
        <v>125.92</v>
      </c>
      <c r="D8578" s="25" t="str">
        <f t="shared" si="134"/>
        <v/>
      </c>
      <c r="E8578" t="s">
        <v>93</v>
      </c>
    </row>
    <row r="8579" spans="1:5" outlineLevel="2" x14ac:dyDescent="0.35">
      <c r="A8579" s="11">
        <v>43819</v>
      </c>
      <c r="B8579" t="s">
        <v>138</v>
      </c>
      <c r="C8579" s="5">
        <v>343.02</v>
      </c>
      <c r="D8579" s="25" t="str">
        <f t="shared" si="134"/>
        <v/>
      </c>
      <c r="E8579" t="s">
        <v>89</v>
      </c>
    </row>
    <row r="8580" spans="1:5" outlineLevel="2" x14ac:dyDescent="0.35">
      <c r="A8580" s="11">
        <v>43819</v>
      </c>
      <c r="B8580" t="s">
        <v>138</v>
      </c>
      <c r="C8580" s="5">
        <v>38.01</v>
      </c>
      <c r="D8580" s="25" t="str">
        <f t="shared" si="134"/>
        <v/>
      </c>
      <c r="E8580" t="s">
        <v>89</v>
      </c>
    </row>
    <row r="8581" spans="1:5" outlineLevel="2" x14ac:dyDescent="0.35">
      <c r="A8581" s="11">
        <v>43819</v>
      </c>
      <c r="B8581" t="s">
        <v>138</v>
      </c>
      <c r="C8581" s="5">
        <v>182.25</v>
      </c>
      <c r="D8581" s="25" t="str">
        <f t="shared" si="134"/>
        <v/>
      </c>
      <c r="E8581" t="s">
        <v>93</v>
      </c>
    </row>
    <row r="8582" spans="1:5" outlineLevel="2" x14ac:dyDescent="0.35">
      <c r="A8582" s="11">
        <v>43819</v>
      </c>
      <c r="B8582" t="s">
        <v>138</v>
      </c>
      <c r="C8582" s="5">
        <v>39.11</v>
      </c>
      <c r="D8582" s="25" t="str">
        <f t="shared" si="134"/>
        <v/>
      </c>
      <c r="E8582" t="s">
        <v>93</v>
      </c>
    </row>
    <row r="8583" spans="1:5" outlineLevel="2" x14ac:dyDescent="0.35">
      <c r="A8583" s="11">
        <v>43819</v>
      </c>
      <c r="B8583" t="s">
        <v>138</v>
      </c>
      <c r="C8583" s="5">
        <v>92.18</v>
      </c>
      <c r="D8583" s="25" t="str">
        <f t="shared" si="134"/>
        <v/>
      </c>
      <c r="E8583" t="s">
        <v>93</v>
      </c>
    </row>
    <row r="8584" spans="1:5" outlineLevel="2" x14ac:dyDescent="0.35">
      <c r="A8584" s="11">
        <v>43819</v>
      </c>
      <c r="B8584" t="s">
        <v>138</v>
      </c>
      <c r="C8584" s="5">
        <v>122.92</v>
      </c>
      <c r="D8584" s="25" t="str">
        <f t="shared" si="134"/>
        <v/>
      </c>
      <c r="E8584" t="s">
        <v>89</v>
      </c>
    </row>
    <row r="8585" spans="1:5" outlineLevel="2" x14ac:dyDescent="0.35">
      <c r="A8585" s="11">
        <v>43819</v>
      </c>
      <c r="B8585" t="s">
        <v>138</v>
      </c>
      <c r="C8585" s="5">
        <v>193.76</v>
      </c>
      <c r="D8585" s="25" t="str">
        <f t="shared" si="134"/>
        <v/>
      </c>
      <c r="E8585" t="s">
        <v>79</v>
      </c>
    </row>
    <row r="8586" spans="1:5" outlineLevel="2" x14ac:dyDescent="0.35">
      <c r="A8586" s="11">
        <v>43819</v>
      </c>
      <c r="B8586" t="s">
        <v>138</v>
      </c>
      <c r="C8586" s="5">
        <v>137.13</v>
      </c>
      <c r="D8586" s="25" t="str">
        <f t="shared" si="134"/>
        <v/>
      </c>
      <c r="E8586" t="s">
        <v>93</v>
      </c>
    </row>
    <row r="8587" spans="1:5" outlineLevel="2" x14ac:dyDescent="0.35">
      <c r="A8587" s="11">
        <v>43819</v>
      </c>
      <c r="B8587" t="s">
        <v>138</v>
      </c>
      <c r="C8587" s="5">
        <v>94.87</v>
      </c>
      <c r="D8587" s="25" t="str">
        <f t="shared" si="134"/>
        <v/>
      </c>
      <c r="E8587" t="s">
        <v>79</v>
      </c>
    </row>
    <row r="8588" spans="1:5" outlineLevel="2" x14ac:dyDescent="0.35">
      <c r="A8588" s="11">
        <v>43819</v>
      </c>
      <c r="B8588" t="s">
        <v>138</v>
      </c>
      <c r="C8588" s="5">
        <v>89.87</v>
      </c>
      <c r="D8588" s="25" t="str">
        <f t="shared" si="134"/>
        <v/>
      </c>
      <c r="E8588" t="s">
        <v>93</v>
      </c>
    </row>
    <row r="8589" spans="1:5" outlineLevel="2" x14ac:dyDescent="0.35">
      <c r="A8589" s="11">
        <v>43819</v>
      </c>
      <c r="B8589" t="s">
        <v>138</v>
      </c>
      <c r="C8589" s="5">
        <v>145.69999999999999</v>
      </c>
      <c r="D8589" s="25" t="str">
        <f t="shared" si="134"/>
        <v/>
      </c>
      <c r="E8589" t="s">
        <v>93</v>
      </c>
    </row>
    <row r="8590" spans="1:5" outlineLevel="2" x14ac:dyDescent="0.35">
      <c r="A8590" s="11">
        <v>43819</v>
      </c>
      <c r="B8590" t="s">
        <v>138</v>
      </c>
      <c r="C8590" s="5">
        <v>106.9</v>
      </c>
      <c r="D8590" s="25" t="str">
        <f t="shared" si="134"/>
        <v/>
      </c>
      <c r="E8590" t="s">
        <v>93</v>
      </c>
    </row>
    <row r="8591" spans="1:5" outlineLevel="2" x14ac:dyDescent="0.35">
      <c r="A8591" s="11">
        <v>43819</v>
      </c>
      <c r="B8591" t="s">
        <v>138</v>
      </c>
      <c r="C8591" s="5">
        <v>97.97</v>
      </c>
      <c r="D8591" s="25" t="str">
        <f t="shared" si="134"/>
        <v/>
      </c>
      <c r="E8591" t="s">
        <v>89</v>
      </c>
    </row>
    <row r="8592" spans="1:5" outlineLevel="2" x14ac:dyDescent="0.35">
      <c r="A8592" s="11">
        <v>43819</v>
      </c>
      <c r="B8592" t="s">
        <v>138</v>
      </c>
      <c r="C8592" s="5">
        <v>23.82</v>
      </c>
      <c r="D8592" s="25" t="str">
        <f t="shared" si="134"/>
        <v/>
      </c>
      <c r="E8592" t="s">
        <v>79</v>
      </c>
    </row>
    <row r="8593" spans="1:5" outlineLevel="2" x14ac:dyDescent="0.35">
      <c r="A8593" s="11">
        <v>43819</v>
      </c>
      <c r="B8593" t="s">
        <v>138</v>
      </c>
      <c r="C8593" s="5">
        <v>191.77</v>
      </c>
      <c r="D8593" s="25" t="str">
        <f t="shared" si="134"/>
        <v/>
      </c>
      <c r="E8593" t="s">
        <v>93</v>
      </c>
    </row>
    <row r="8594" spans="1:5" outlineLevel="2" x14ac:dyDescent="0.35">
      <c r="A8594" s="11">
        <v>43819</v>
      </c>
      <c r="B8594" t="s">
        <v>138</v>
      </c>
      <c r="C8594" s="5">
        <v>31.96</v>
      </c>
      <c r="D8594" s="25" t="str">
        <f t="shared" si="134"/>
        <v/>
      </c>
      <c r="E8594" t="s">
        <v>79</v>
      </c>
    </row>
    <row r="8595" spans="1:5" outlineLevel="2" x14ac:dyDescent="0.35">
      <c r="A8595" s="11">
        <v>43819</v>
      </c>
      <c r="B8595" t="s">
        <v>138</v>
      </c>
      <c r="C8595" s="5">
        <v>99.61</v>
      </c>
      <c r="D8595" s="25" t="str">
        <f t="shared" si="134"/>
        <v/>
      </c>
      <c r="E8595" t="s">
        <v>89</v>
      </c>
    </row>
    <row r="8596" spans="1:5" outlineLevel="2" x14ac:dyDescent="0.35">
      <c r="A8596" s="11">
        <v>43819</v>
      </c>
      <c r="B8596" t="s">
        <v>138</v>
      </c>
      <c r="C8596" s="5">
        <v>11</v>
      </c>
      <c r="D8596" s="25" t="str">
        <f t="shared" si="134"/>
        <v/>
      </c>
      <c r="E8596" t="s">
        <v>93</v>
      </c>
    </row>
    <row r="8597" spans="1:5" outlineLevel="2" x14ac:dyDescent="0.35">
      <c r="A8597" s="11">
        <v>43819</v>
      </c>
      <c r="B8597" t="s">
        <v>138</v>
      </c>
      <c r="C8597" s="5">
        <v>6.35</v>
      </c>
      <c r="D8597" s="25" t="str">
        <f t="shared" si="134"/>
        <v/>
      </c>
      <c r="E8597" t="s">
        <v>79</v>
      </c>
    </row>
    <row r="8598" spans="1:5" outlineLevel="2" x14ac:dyDescent="0.35">
      <c r="A8598" s="11">
        <v>43819</v>
      </c>
      <c r="B8598" t="s">
        <v>138</v>
      </c>
      <c r="C8598" s="5">
        <v>37.39</v>
      </c>
      <c r="D8598" s="25" t="str">
        <f t="shared" ref="D8598:D8661" si="135">IF(E8598="","TOTAL","")</f>
        <v/>
      </c>
      <c r="E8598" t="s">
        <v>93</v>
      </c>
    </row>
    <row r="8599" spans="1:5" outlineLevel="2" x14ac:dyDescent="0.35">
      <c r="A8599" s="11">
        <v>43819</v>
      </c>
      <c r="B8599" t="s">
        <v>138</v>
      </c>
      <c r="C8599" s="5">
        <v>11.29</v>
      </c>
      <c r="D8599" s="25" t="str">
        <f t="shared" si="135"/>
        <v/>
      </c>
      <c r="E8599" t="s">
        <v>93</v>
      </c>
    </row>
    <row r="8600" spans="1:5" outlineLevel="2" x14ac:dyDescent="0.35">
      <c r="A8600" s="11">
        <v>43819</v>
      </c>
      <c r="B8600" t="s">
        <v>138</v>
      </c>
      <c r="C8600" s="5">
        <v>86.1</v>
      </c>
      <c r="D8600" s="25" t="str">
        <f t="shared" si="135"/>
        <v/>
      </c>
      <c r="E8600" t="s">
        <v>89</v>
      </c>
    </row>
    <row r="8601" spans="1:5" outlineLevel="2" x14ac:dyDescent="0.35">
      <c r="A8601" s="11">
        <v>43819</v>
      </c>
      <c r="B8601" t="s">
        <v>138</v>
      </c>
      <c r="C8601" s="5">
        <v>21.08</v>
      </c>
      <c r="D8601" s="25" t="str">
        <f t="shared" si="135"/>
        <v/>
      </c>
      <c r="E8601" t="s">
        <v>79</v>
      </c>
    </row>
    <row r="8602" spans="1:5" outlineLevel="2" x14ac:dyDescent="0.35">
      <c r="A8602" s="11">
        <v>43819</v>
      </c>
      <c r="B8602" t="s">
        <v>138</v>
      </c>
      <c r="C8602" s="5">
        <v>47.76</v>
      </c>
      <c r="D8602" s="25" t="str">
        <f t="shared" si="135"/>
        <v/>
      </c>
      <c r="E8602" t="s">
        <v>93</v>
      </c>
    </row>
    <row r="8603" spans="1:5" outlineLevel="2" x14ac:dyDescent="0.35">
      <c r="A8603" s="11">
        <v>43819</v>
      </c>
      <c r="B8603" t="s">
        <v>138</v>
      </c>
      <c r="C8603" s="5">
        <v>87.72</v>
      </c>
      <c r="D8603" s="25" t="str">
        <f t="shared" si="135"/>
        <v/>
      </c>
      <c r="E8603" t="s">
        <v>89</v>
      </c>
    </row>
    <row r="8604" spans="1:5" outlineLevel="2" x14ac:dyDescent="0.35">
      <c r="A8604" s="11">
        <v>43819</v>
      </c>
      <c r="B8604" t="s">
        <v>138</v>
      </c>
      <c r="C8604" s="5">
        <v>185.63</v>
      </c>
      <c r="D8604" s="25" t="str">
        <f t="shared" si="135"/>
        <v/>
      </c>
      <c r="E8604" t="s">
        <v>89</v>
      </c>
    </row>
    <row r="8605" spans="1:5" outlineLevel="2" x14ac:dyDescent="0.35">
      <c r="A8605" s="11">
        <v>43819</v>
      </c>
      <c r="B8605" t="s">
        <v>138</v>
      </c>
      <c r="C8605" s="5">
        <v>231.25</v>
      </c>
      <c r="D8605" s="25" t="str">
        <f t="shared" si="135"/>
        <v/>
      </c>
      <c r="E8605" t="s">
        <v>89</v>
      </c>
    </row>
    <row r="8606" spans="1:5" outlineLevel="2" x14ac:dyDescent="0.35">
      <c r="A8606" s="11">
        <v>43819</v>
      </c>
      <c r="B8606" t="s">
        <v>138</v>
      </c>
      <c r="C8606" s="5">
        <v>87.71</v>
      </c>
      <c r="D8606" s="25" t="str">
        <f t="shared" si="135"/>
        <v/>
      </c>
      <c r="E8606" t="s">
        <v>93</v>
      </c>
    </row>
    <row r="8607" spans="1:5" outlineLevel="2" x14ac:dyDescent="0.35">
      <c r="A8607" s="11">
        <v>43819</v>
      </c>
      <c r="B8607" t="s">
        <v>138</v>
      </c>
      <c r="C8607" s="5">
        <v>50</v>
      </c>
      <c r="D8607" s="25" t="str">
        <f t="shared" si="135"/>
        <v/>
      </c>
      <c r="E8607" t="s">
        <v>76</v>
      </c>
    </row>
    <row r="8608" spans="1:5" outlineLevel="2" x14ac:dyDescent="0.35">
      <c r="A8608" s="11">
        <v>43819</v>
      </c>
      <c r="B8608" t="s">
        <v>138</v>
      </c>
      <c r="C8608" s="5">
        <v>49.9</v>
      </c>
      <c r="D8608" s="25" t="str">
        <f t="shared" si="135"/>
        <v/>
      </c>
      <c r="E8608" t="s">
        <v>79</v>
      </c>
    </row>
    <row r="8609" spans="1:5" outlineLevel="2" x14ac:dyDescent="0.35">
      <c r="A8609" s="11">
        <v>43819</v>
      </c>
      <c r="B8609" t="s">
        <v>138</v>
      </c>
      <c r="C8609" s="5">
        <v>25.98</v>
      </c>
      <c r="D8609" s="25" t="str">
        <f t="shared" si="135"/>
        <v/>
      </c>
      <c r="E8609" t="s">
        <v>79</v>
      </c>
    </row>
    <row r="8610" spans="1:5" outlineLevel="2" x14ac:dyDescent="0.35">
      <c r="A8610" s="11">
        <v>43819</v>
      </c>
      <c r="B8610" t="s">
        <v>138</v>
      </c>
      <c r="C8610" s="5">
        <v>306.06</v>
      </c>
      <c r="D8610" s="25" t="str">
        <f t="shared" si="135"/>
        <v/>
      </c>
      <c r="E8610" t="s">
        <v>79</v>
      </c>
    </row>
    <row r="8611" spans="1:5" outlineLevel="2" x14ac:dyDescent="0.35">
      <c r="A8611" s="11">
        <v>43819</v>
      </c>
      <c r="B8611" t="s">
        <v>138</v>
      </c>
      <c r="C8611" s="5">
        <v>252.95</v>
      </c>
      <c r="D8611" s="25" t="str">
        <f t="shared" si="135"/>
        <v/>
      </c>
      <c r="E8611" t="s">
        <v>79</v>
      </c>
    </row>
    <row r="8612" spans="1:5" outlineLevel="2" x14ac:dyDescent="0.35">
      <c r="A8612" s="11">
        <v>43819</v>
      </c>
      <c r="B8612" t="s">
        <v>138</v>
      </c>
      <c r="C8612" s="5">
        <v>126.03</v>
      </c>
      <c r="D8612" s="25" t="str">
        <f t="shared" si="135"/>
        <v/>
      </c>
      <c r="E8612" t="s">
        <v>79</v>
      </c>
    </row>
    <row r="8613" spans="1:5" outlineLevel="2" x14ac:dyDescent="0.35">
      <c r="A8613" s="11">
        <v>43819</v>
      </c>
      <c r="B8613" t="s">
        <v>138</v>
      </c>
      <c r="C8613" s="5">
        <v>198.62</v>
      </c>
      <c r="D8613" s="25" t="str">
        <f t="shared" si="135"/>
        <v/>
      </c>
      <c r="E8613" t="s">
        <v>79</v>
      </c>
    </row>
    <row r="8614" spans="1:5" outlineLevel="2" x14ac:dyDescent="0.35">
      <c r="A8614" s="11">
        <v>43819</v>
      </c>
      <c r="B8614" t="s">
        <v>138</v>
      </c>
      <c r="C8614" s="5">
        <v>300</v>
      </c>
      <c r="D8614" s="25" t="str">
        <f t="shared" si="135"/>
        <v/>
      </c>
      <c r="E8614" t="s">
        <v>89</v>
      </c>
    </row>
    <row r="8615" spans="1:5" outlineLevel="2" x14ac:dyDescent="0.35">
      <c r="A8615" s="11">
        <v>43819</v>
      </c>
      <c r="B8615" t="s">
        <v>138</v>
      </c>
      <c r="C8615" s="5">
        <v>343.37</v>
      </c>
      <c r="D8615" s="25" t="str">
        <f t="shared" si="135"/>
        <v/>
      </c>
      <c r="E8615" t="s">
        <v>79</v>
      </c>
    </row>
    <row r="8616" spans="1:5" outlineLevel="2" x14ac:dyDescent="0.35">
      <c r="A8616" s="11">
        <v>43819</v>
      </c>
      <c r="B8616" t="s">
        <v>138</v>
      </c>
      <c r="C8616" s="5">
        <v>58.42</v>
      </c>
      <c r="D8616" s="25" t="str">
        <f t="shared" si="135"/>
        <v/>
      </c>
      <c r="E8616" t="s">
        <v>79</v>
      </c>
    </row>
    <row r="8617" spans="1:5" outlineLevel="2" x14ac:dyDescent="0.35">
      <c r="A8617" s="11">
        <v>43819</v>
      </c>
      <c r="B8617" t="s">
        <v>138</v>
      </c>
      <c r="C8617" s="5">
        <v>66.3</v>
      </c>
      <c r="D8617" s="25" t="str">
        <f t="shared" si="135"/>
        <v/>
      </c>
      <c r="E8617" t="s">
        <v>79</v>
      </c>
    </row>
    <row r="8618" spans="1:5" outlineLevel="2" x14ac:dyDescent="0.35">
      <c r="A8618" s="11">
        <v>43819</v>
      </c>
      <c r="B8618" t="s">
        <v>138</v>
      </c>
      <c r="C8618" s="5">
        <v>64.989999999999995</v>
      </c>
      <c r="D8618" s="25" t="str">
        <f t="shared" si="135"/>
        <v/>
      </c>
      <c r="E8618" t="s">
        <v>79</v>
      </c>
    </row>
    <row r="8619" spans="1:5" outlineLevel="2" x14ac:dyDescent="0.35">
      <c r="A8619" s="11">
        <v>43819</v>
      </c>
      <c r="B8619" t="s">
        <v>138</v>
      </c>
      <c r="C8619" s="5">
        <v>91.98</v>
      </c>
      <c r="D8619" s="25" t="str">
        <f t="shared" si="135"/>
        <v/>
      </c>
      <c r="E8619" t="s">
        <v>79</v>
      </c>
    </row>
    <row r="8620" spans="1:5" outlineLevel="2" x14ac:dyDescent="0.35">
      <c r="A8620" s="11">
        <v>43819</v>
      </c>
      <c r="B8620" t="s">
        <v>138</v>
      </c>
      <c r="C8620" s="5">
        <v>35.9</v>
      </c>
      <c r="D8620" s="25" t="str">
        <f t="shared" si="135"/>
        <v/>
      </c>
      <c r="E8620" t="s">
        <v>79</v>
      </c>
    </row>
    <row r="8621" spans="1:5" outlineLevel="2" x14ac:dyDescent="0.35">
      <c r="A8621" s="11">
        <v>43819</v>
      </c>
      <c r="B8621" t="s">
        <v>138</v>
      </c>
      <c r="C8621" s="5">
        <v>13.56</v>
      </c>
      <c r="D8621" s="25" t="str">
        <f t="shared" si="135"/>
        <v/>
      </c>
      <c r="E8621" t="s">
        <v>76</v>
      </c>
    </row>
    <row r="8622" spans="1:5" outlineLevel="2" x14ac:dyDescent="0.35">
      <c r="A8622" s="11">
        <v>43819</v>
      </c>
      <c r="B8622" t="s">
        <v>138</v>
      </c>
      <c r="C8622" s="5">
        <v>65.540000000000006</v>
      </c>
      <c r="D8622" s="25" t="str">
        <f t="shared" si="135"/>
        <v/>
      </c>
      <c r="E8622" t="s">
        <v>93</v>
      </c>
    </row>
    <row r="8623" spans="1:5" outlineLevel="2" x14ac:dyDescent="0.35">
      <c r="A8623" s="11">
        <v>43819</v>
      </c>
      <c r="B8623" t="s">
        <v>138</v>
      </c>
      <c r="C8623" s="5">
        <v>100</v>
      </c>
      <c r="D8623" s="25" t="str">
        <f t="shared" si="135"/>
        <v/>
      </c>
      <c r="E8623" t="s">
        <v>76</v>
      </c>
    </row>
    <row r="8624" spans="1:5" outlineLevel="2" x14ac:dyDescent="0.35">
      <c r="A8624" s="11">
        <v>43819</v>
      </c>
      <c r="B8624" t="s">
        <v>138</v>
      </c>
      <c r="C8624" s="5">
        <v>93.72</v>
      </c>
      <c r="D8624" s="25" t="str">
        <f t="shared" si="135"/>
        <v/>
      </c>
      <c r="E8624" t="s">
        <v>79</v>
      </c>
    </row>
    <row r="8625" spans="1:5" outlineLevel="2" x14ac:dyDescent="0.35">
      <c r="A8625" s="11">
        <v>43819</v>
      </c>
      <c r="B8625" t="s">
        <v>138</v>
      </c>
      <c r="C8625" s="5">
        <v>34.979999999999997</v>
      </c>
      <c r="D8625" s="25" t="str">
        <f t="shared" si="135"/>
        <v/>
      </c>
      <c r="E8625" t="s">
        <v>79</v>
      </c>
    </row>
    <row r="8626" spans="1:5" outlineLevel="2" x14ac:dyDescent="0.35">
      <c r="A8626" s="11">
        <v>43819</v>
      </c>
      <c r="B8626" t="s">
        <v>138</v>
      </c>
      <c r="C8626" s="5">
        <v>77.31</v>
      </c>
      <c r="D8626" s="25" t="str">
        <f t="shared" si="135"/>
        <v/>
      </c>
      <c r="E8626" t="s">
        <v>89</v>
      </c>
    </row>
    <row r="8627" spans="1:5" outlineLevel="2" x14ac:dyDescent="0.35">
      <c r="A8627" s="11">
        <v>43819</v>
      </c>
      <c r="B8627" t="s">
        <v>138</v>
      </c>
      <c r="C8627" s="5">
        <v>17.02</v>
      </c>
      <c r="D8627" s="25" t="str">
        <f t="shared" si="135"/>
        <v/>
      </c>
      <c r="E8627" t="s">
        <v>79</v>
      </c>
    </row>
    <row r="8628" spans="1:5" outlineLevel="2" x14ac:dyDescent="0.35">
      <c r="A8628" s="11">
        <v>43819</v>
      </c>
      <c r="B8628" t="s">
        <v>138</v>
      </c>
      <c r="C8628" s="5">
        <v>57.87</v>
      </c>
      <c r="D8628" s="25" t="str">
        <f t="shared" si="135"/>
        <v/>
      </c>
      <c r="E8628" t="s">
        <v>79</v>
      </c>
    </row>
    <row r="8629" spans="1:5" outlineLevel="2" x14ac:dyDescent="0.35">
      <c r="A8629" s="11">
        <v>43819</v>
      </c>
      <c r="B8629" t="s">
        <v>138</v>
      </c>
      <c r="C8629" s="5">
        <v>253.84</v>
      </c>
      <c r="D8629" s="25" t="str">
        <f t="shared" si="135"/>
        <v/>
      </c>
      <c r="E8629" t="s">
        <v>89</v>
      </c>
    </row>
    <row r="8630" spans="1:5" outlineLevel="2" x14ac:dyDescent="0.35">
      <c r="A8630" s="11">
        <v>43819</v>
      </c>
      <c r="B8630" t="s">
        <v>138</v>
      </c>
      <c r="C8630" s="5">
        <v>59.64</v>
      </c>
      <c r="D8630" s="25" t="str">
        <f t="shared" si="135"/>
        <v/>
      </c>
      <c r="E8630" t="s">
        <v>89</v>
      </c>
    </row>
    <row r="8631" spans="1:5" outlineLevel="2" x14ac:dyDescent="0.35">
      <c r="A8631" s="11">
        <v>43819</v>
      </c>
      <c r="B8631" t="s">
        <v>138</v>
      </c>
      <c r="C8631" s="5">
        <v>148.52000000000001</v>
      </c>
      <c r="D8631" s="25" t="str">
        <f t="shared" si="135"/>
        <v/>
      </c>
      <c r="E8631" t="s">
        <v>79</v>
      </c>
    </row>
    <row r="8632" spans="1:5" outlineLevel="2" x14ac:dyDescent="0.35">
      <c r="A8632" s="11">
        <v>43819</v>
      </c>
      <c r="B8632" t="s">
        <v>138</v>
      </c>
      <c r="C8632" s="5">
        <v>84.97</v>
      </c>
      <c r="D8632" s="25" t="str">
        <f t="shared" si="135"/>
        <v/>
      </c>
      <c r="E8632" t="s">
        <v>79</v>
      </c>
    </row>
    <row r="8633" spans="1:5" outlineLevel="2" x14ac:dyDescent="0.35">
      <c r="A8633" s="11">
        <v>43819</v>
      </c>
      <c r="B8633" t="s">
        <v>138</v>
      </c>
      <c r="C8633" s="5">
        <v>183.13</v>
      </c>
      <c r="D8633" s="25" t="str">
        <f t="shared" si="135"/>
        <v/>
      </c>
      <c r="E8633" t="s">
        <v>79</v>
      </c>
    </row>
    <row r="8634" spans="1:5" outlineLevel="2" x14ac:dyDescent="0.35">
      <c r="A8634" s="11">
        <v>43819</v>
      </c>
      <c r="B8634" t="s">
        <v>138</v>
      </c>
      <c r="C8634" s="5">
        <v>51.74</v>
      </c>
      <c r="D8634" s="25" t="str">
        <f t="shared" si="135"/>
        <v/>
      </c>
      <c r="E8634" t="s">
        <v>79</v>
      </c>
    </row>
    <row r="8635" spans="1:5" outlineLevel="2" x14ac:dyDescent="0.35">
      <c r="A8635" s="11">
        <v>43819</v>
      </c>
      <c r="B8635" t="s">
        <v>138</v>
      </c>
      <c r="C8635" s="5">
        <v>147.11000000000001</v>
      </c>
      <c r="D8635" s="25" t="str">
        <f t="shared" si="135"/>
        <v/>
      </c>
      <c r="E8635" t="s">
        <v>89</v>
      </c>
    </row>
    <row r="8636" spans="1:5" outlineLevel="2" x14ac:dyDescent="0.35">
      <c r="A8636" s="11">
        <v>43819</v>
      </c>
      <c r="B8636" t="s">
        <v>138</v>
      </c>
      <c r="C8636" s="5">
        <v>117.03</v>
      </c>
      <c r="D8636" s="25" t="str">
        <f t="shared" si="135"/>
        <v/>
      </c>
      <c r="E8636" t="s">
        <v>76</v>
      </c>
    </row>
    <row r="8637" spans="1:5" outlineLevel="2" x14ac:dyDescent="0.35">
      <c r="A8637" s="11">
        <v>43819</v>
      </c>
      <c r="B8637" t="s">
        <v>138</v>
      </c>
      <c r="C8637" s="5">
        <v>24.24</v>
      </c>
      <c r="D8637" s="25" t="str">
        <f t="shared" si="135"/>
        <v/>
      </c>
      <c r="E8637" t="s">
        <v>79</v>
      </c>
    </row>
    <row r="8638" spans="1:5" outlineLevel="2" x14ac:dyDescent="0.35">
      <c r="A8638" s="11">
        <v>43819</v>
      </c>
      <c r="B8638" t="s">
        <v>138</v>
      </c>
      <c r="C8638" s="5">
        <v>9.24</v>
      </c>
      <c r="D8638" s="25" t="str">
        <f t="shared" si="135"/>
        <v/>
      </c>
      <c r="E8638" t="s">
        <v>79</v>
      </c>
    </row>
    <row r="8639" spans="1:5" outlineLevel="2" x14ac:dyDescent="0.35">
      <c r="A8639" s="11">
        <v>43819</v>
      </c>
      <c r="B8639" t="s">
        <v>138</v>
      </c>
      <c r="C8639" s="5">
        <v>48.16</v>
      </c>
      <c r="D8639" s="25" t="str">
        <f t="shared" si="135"/>
        <v/>
      </c>
      <c r="E8639" t="s">
        <v>79</v>
      </c>
    </row>
    <row r="8640" spans="1:5" outlineLevel="2" x14ac:dyDescent="0.35">
      <c r="A8640" s="11">
        <v>43819</v>
      </c>
      <c r="B8640" t="s">
        <v>138</v>
      </c>
      <c r="C8640" s="5">
        <v>57.9</v>
      </c>
      <c r="D8640" s="25" t="str">
        <f t="shared" si="135"/>
        <v/>
      </c>
      <c r="E8640" t="s">
        <v>79</v>
      </c>
    </row>
    <row r="8641" spans="1:5" outlineLevel="2" x14ac:dyDescent="0.35">
      <c r="A8641" s="11">
        <v>43819</v>
      </c>
      <c r="B8641" t="s">
        <v>138</v>
      </c>
      <c r="C8641" s="5">
        <v>28.93</v>
      </c>
      <c r="D8641" s="25" t="str">
        <f t="shared" si="135"/>
        <v/>
      </c>
      <c r="E8641" t="s">
        <v>79</v>
      </c>
    </row>
    <row r="8642" spans="1:5" outlineLevel="2" x14ac:dyDescent="0.35">
      <c r="A8642" s="11">
        <v>43819</v>
      </c>
      <c r="B8642" t="s">
        <v>138</v>
      </c>
      <c r="C8642" s="5">
        <v>13.77</v>
      </c>
      <c r="D8642" s="25" t="str">
        <f t="shared" si="135"/>
        <v/>
      </c>
      <c r="E8642" t="s">
        <v>79</v>
      </c>
    </row>
    <row r="8643" spans="1:5" outlineLevel="2" x14ac:dyDescent="0.35">
      <c r="A8643" s="11">
        <v>43819</v>
      </c>
      <c r="B8643" t="s">
        <v>138</v>
      </c>
      <c r="C8643" s="5">
        <v>36.86</v>
      </c>
      <c r="D8643" s="25" t="str">
        <f t="shared" si="135"/>
        <v/>
      </c>
      <c r="E8643" t="s">
        <v>93</v>
      </c>
    </row>
    <row r="8644" spans="1:5" outlineLevel="2" x14ac:dyDescent="0.35">
      <c r="A8644" s="11">
        <v>43819</v>
      </c>
      <c r="B8644" t="s">
        <v>138</v>
      </c>
      <c r="C8644" s="5">
        <v>65.790000000000006</v>
      </c>
      <c r="D8644" s="25" t="str">
        <f t="shared" si="135"/>
        <v/>
      </c>
      <c r="E8644" t="s">
        <v>76</v>
      </c>
    </row>
    <row r="8645" spans="1:5" outlineLevel="2" x14ac:dyDescent="0.35">
      <c r="A8645" s="11">
        <v>43819</v>
      </c>
      <c r="B8645" t="s">
        <v>138</v>
      </c>
      <c r="C8645" s="5">
        <v>62.68</v>
      </c>
      <c r="D8645" s="25" t="str">
        <f t="shared" si="135"/>
        <v/>
      </c>
      <c r="E8645" t="s">
        <v>93</v>
      </c>
    </row>
    <row r="8646" spans="1:5" outlineLevel="2" x14ac:dyDescent="0.35">
      <c r="A8646" s="11">
        <v>43819</v>
      </c>
      <c r="B8646" t="s">
        <v>138</v>
      </c>
      <c r="C8646" s="5">
        <v>62.67</v>
      </c>
      <c r="D8646" s="25" t="str">
        <f t="shared" si="135"/>
        <v/>
      </c>
      <c r="E8646" t="s">
        <v>79</v>
      </c>
    </row>
    <row r="8647" spans="1:5" outlineLevel="2" x14ac:dyDescent="0.35">
      <c r="A8647" s="11">
        <v>43819</v>
      </c>
      <c r="B8647" t="s">
        <v>138</v>
      </c>
      <c r="C8647" s="5">
        <v>37.369999999999997</v>
      </c>
      <c r="D8647" s="25" t="str">
        <f t="shared" si="135"/>
        <v/>
      </c>
      <c r="E8647" t="s">
        <v>89</v>
      </c>
    </row>
    <row r="8648" spans="1:5" outlineLevel="2" x14ac:dyDescent="0.35">
      <c r="A8648" s="11">
        <v>43819</v>
      </c>
      <c r="B8648" t="s">
        <v>138</v>
      </c>
      <c r="C8648" s="5">
        <v>232.47</v>
      </c>
      <c r="D8648" s="25" t="str">
        <f t="shared" si="135"/>
        <v/>
      </c>
      <c r="E8648" t="s">
        <v>89</v>
      </c>
    </row>
    <row r="8649" spans="1:5" outlineLevel="2" x14ac:dyDescent="0.35">
      <c r="A8649" s="11">
        <v>43819</v>
      </c>
      <c r="B8649" t="s">
        <v>138</v>
      </c>
      <c r="C8649" s="5">
        <v>27.33</v>
      </c>
      <c r="D8649" s="25" t="str">
        <f t="shared" si="135"/>
        <v/>
      </c>
      <c r="E8649" t="s">
        <v>93</v>
      </c>
    </row>
    <row r="8650" spans="1:5" outlineLevel="2" x14ac:dyDescent="0.35">
      <c r="A8650" s="11">
        <v>43819</v>
      </c>
      <c r="B8650" t="s">
        <v>138</v>
      </c>
      <c r="C8650" s="5">
        <v>2.91</v>
      </c>
      <c r="D8650" s="25" t="str">
        <f t="shared" si="135"/>
        <v/>
      </c>
      <c r="E8650" t="s">
        <v>76</v>
      </c>
    </row>
    <row r="8651" spans="1:5" outlineLevel="2" x14ac:dyDescent="0.35">
      <c r="A8651" s="11">
        <v>43819</v>
      </c>
      <c r="B8651" t="s">
        <v>138</v>
      </c>
      <c r="C8651" s="5">
        <v>51.63</v>
      </c>
      <c r="D8651" s="25" t="str">
        <f t="shared" si="135"/>
        <v/>
      </c>
      <c r="E8651" t="s">
        <v>93</v>
      </c>
    </row>
    <row r="8652" spans="1:5" outlineLevel="2" x14ac:dyDescent="0.35">
      <c r="A8652" s="11">
        <v>43819</v>
      </c>
      <c r="B8652" t="s">
        <v>138</v>
      </c>
      <c r="C8652" s="5">
        <v>86.08</v>
      </c>
      <c r="D8652" s="25" t="str">
        <f t="shared" si="135"/>
        <v/>
      </c>
      <c r="E8652" t="s">
        <v>93</v>
      </c>
    </row>
    <row r="8653" spans="1:5" outlineLevel="2" x14ac:dyDescent="0.35">
      <c r="A8653" s="11">
        <v>43819</v>
      </c>
      <c r="B8653" t="s">
        <v>138</v>
      </c>
      <c r="C8653" s="5">
        <v>64</v>
      </c>
      <c r="D8653" s="25" t="str">
        <f t="shared" si="135"/>
        <v/>
      </c>
      <c r="E8653" t="s">
        <v>79</v>
      </c>
    </row>
    <row r="8654" spans="1:5" outlineLevel="2" x14ac:dyDescent="0.35">
      <c r="A8654" s="11">
        <v>43819</v>
      </c>
      <c r="B8654" t="s">
        <v>138</v>
      </c>
      <c r="C8654" s="5">
        <v>27.63</v>
      </c>
      <c r="D8654" s="25" t="str">
        <f t="shared" si="135"/>
        <v/>
      </c>
      <c r="E8654" t="s">
        <v>76</v>
      </c>
    </row>
    <row r="8655" spans="1:5" outlineLevel="2" x14ac:dyDescent="0.35">
      <c r="A8655" s="11">
        <v>43819</v>
      </c>
      <c r="B8655" t="s">
        <v>138</v>
      </c>
      <c r="C8655" s="5">
        <v>327.06</v>
      </c>
      <c r="D8655" s="25" t="str">
        <f t="shared" si="135"/>
        <v/>
      </c>
      <c r="E8655" t="s">
        <v>89</v>
      </c>
    </row>
    <row r="8656" spans="1:5" outlineLevel="2" x14ac:dyDescent="0.35">
      <c r="A8656" s="11">
        <v>43819</v>
      </c>
      <c r="B8656" t="s">
        <v>138</v>
      </c>
      <c r="C8656" s="5">
        <v>58.14</v>
      </c>
      <c r="D8656" s="25" t="str">
        <f t="shared" si="135"/>
        <v/>
      </c>
      <c r="E8656" t="s">
        <v>93</v>
      </c>
    </row>
    <row r="8657" spans="1:5" outlineLevel="2" x14ac:dyDescent="0.35">
      <c r="A8657" s="11">
        <v>43819</v>
      </c>
      <c r="B8657" t="s">
        <v>138</v>
      </c>
      <c r="C8657" s="5">
        <v>35.96</v>
      </c>
      <c r="D8657" s="25" t="str">
        <f t="shared" si="135"/>
        <v/>
      </c>
      <c r="E8657" t="s">
        <v>93</v>
      </c>
    </row>
    <row r="8658" spans="1:5" outlineLevel="2" x14ac:dyDescent="0.35">
      <c r="A8658" s="11">
        <v>43819</v>
      </c>
      <c r="B8658" t="s">
        <v>138</v>
      </c>
      <c r="C8658" s="5">
        <v>35.96</v>
      </c>
      <c r="D8658" s="25" t="str">
        <f t="shared" si="135"/>
        <v/>
      </c>
      <c r="E8658" t="s">
        <v>79</v>
      </c>
    </row>
    <row r="8659" spans="1:5" outlineLevel="2" x14ac:dyDescent="0.35">
      <c r="A8659" s="11">
        <v>43819</v>
      </c>
      <c r="B8659" t="s">
        <v>138</v>
      </c>
      <c r="C8659" s="5">
        <v>51.7</v>
      </c>
      <c r="D8659" s="25" t="str">
        <f t="shared" si="135"/>
        <v/>
      </c>
      <c r="E8659" t="s">
        <v>93</v>
      </c>
    </row>
    <row r="8660" spans="1:5" outlineLevel="2" x14ac:dyDescent="0.35">
      <c r="A8660" s="11">
        <v>43819</v>
      </c>
      <c r="B8660" t="s">
        <v>138</v>
      </c>
      <c r="C8660" s="5">
        <v>56.81</v>
      </c>
      <c r="D8660" s="25" t="str">
        <f t="shared" si="135"/>
        <v/>
      </c>
      <c r="E8660" t="s">
        <v>93</v>
      </c>
    </row>
    <row r="8661" spans="1:5" outlineLevel="2" x14ac:dyDescent="0.35">
      <c r="A8661" s="11">
        <v>43819</v>
      </c>
      <c r="B8661" t="s">
        <v>138</v>
      </c>
      <c r="C8661" s="5">
        <v>192.75</v>
      </c>
      <c r="D8661" s="25" t="str">
        <f t="shared" si="135"/>
        <v/>
      </c>
      <c r="E8661" t="s">
        <v>79</v>
      </c>
    </row>
    <row r="8662" spans="1:5" outlineLevel="2" x14ac:dyDescent="0.35">
      <c r="A8662" s="11">
        <v>43819</v>
      </c>
      <c r="B8662" t="s">
        <v>138</v>
      </c>
      <c r="C8662" s="5">
        <v>111.57</v>
      </c>
      <c r="D8662" s="25" t="str">
        <f t="shared" ref="D8662:D8725" si="136">IF(E8662="","TOTAL","")</f>
        <v/>
      </c>
      <c r="E8662" t="s">
        <v>79</v>
      </c>
    </row>
    <row r="8663" spans="1:5" outlineLevel="2" x14ac:dyDescent="0.35">
      <c r="A8663" s="11">
        <v>43819</v>
      </c>
      <c r="B8663" t="s">
        <v>138</v>
      </c>
      <c r="C8663" s="5">
        <v>124</v>
      </c>
      <c r="D8663" s="25" t="str">
        <f t="shared" si="136"/>
        <v/>
      </c>
      <c r="E8663" t="s">
        <v>89</v>
      </c>
    </row>
    <row r="8664" spans="1:5" outlineLevel="2" x14ac:dyDescent="0.35">
      <c r="A8664" s="11">
        <v>43819</v>
      </c>
      <c r="B8664" t="s">
        <v>138</v>
      </c>
      <c r="C8664" s="5">
        <v>20.43</v>
      </c>
      <c r="D8664" s="25" t="str">
        <f t="shared" si="136"/>
        <v/>
      </c>
      <c r="E8664" t="s">
        <v>79</v>
      </c>
    </row>
    <row r="8665" spans="1:5" outlineLevel="2" x14ac:dyDescent="0.35">
      <c r="A8665" s="11">
        <v>43819</v>
      </c>
      <c r="B8665" t="s">
        <v>138</v>
      </c>
      <c r="C8665" s="5">
        <v>15.54</v>
      </c>
      <c r="D8665" s="25" t="str">
        <f t="shared" si="136"/>
        <v/>
      </c>
      <c r="E8665" t="s">
        <v>93</v>
      </c>
    </row>
    <row r="8666" spans="1:5" outlineLevel="2" x14ac:dyDescent="0.35">
      <c r="A8666" s="11">
        <v>43819</v>
      </c>
      <c r="B8666" t="s">
        <v>138</v>
      </c>
      <c r="C8666" s="5">
        <v>48.52</v>
      </c>
      <c r="D8666" s="25" t="str">
        <f t="shared" si="136"/>
        <v/>
      </c>
      <c r="E8666" t="s">
        <v>93</v>
      </c>
    </row>
    <row r="8667" spans="1:5" outlineLevel="2" x14ac:dyDescent="0.35">
      <c r="A8667" s="11">
        <v>43819</v>
      </c>
      <c r="B8667" t="s">
        <v>138</v>
      </c>
      <c r="C8667" s="5">
        <v>58.82</v>
      </c>
      <c r="D8667" s="25" t="str">
        <f t="shared" si="136"/>
        <v/>
      </c>
      <c r="E8667" t="s">
        <v>93</v>
      </c>
    </row>
    <row r="8668" spans="1:5" outlineLevel="2" x14ac:dyDescent="0.35">
      <c r="A8668" s="11">
        <v>43819</v>
      </c>
      <c r="B8668" t="s">
        <v>138</v>
      </c>
      <c r="C8668" s="5">
        <v>117.67</v>
      </c>
      <c r="D8668" s="25" t="str">
        <f t="shared" si="136"/>
        <v/>
      </c>
      <c r="E8668" t="s">
        <v>93</v>
      </c>
    </row>
    <row r="8669" spans="1:5" outlineLevel="2" x14ac:dyDescent="0.35">
      <c r="A8669" s="11">
        <v>43819</v>
      </c>
      <c r="B8669" t="s">
        <v>138</v>
      </c>
      <c r="C8669" s="5">
        <v>39.35</v>
      </c>
      <c r="D8669" s="25" t="str">
        <f t="shared" si="136"/>
        <v/>
      </c>
      <c r="E8669" t="s">
        <v>76</v>
      </c>
    </row>
    <row r="8670" spans="1:5" outlineLevel="1" x14ac:dyDescent="0.35">
      <c r="A8670" s="24">
        <f>A8669</f>
        <v>43819</v>
      </c>
      <c r="B8670" s="24" t="str">
        <f>B8669</f>
        <v>HEB CREDIT RECEIVABLES DEPT 308</v>
      </c>
      <c r="C8670" s="25">
        <f>SUBTOTAL(9,C8464:C8669)</f>
        <v>17803.62</v>
      </c>
      <c r="D8670" s="25" t="str">
        <f t="shared" si="136"/>
        <v>TOTAL</v>
      </c>
    </row>
    <row r="8671" spans="1:5" outlineLevel="2" x14ac:dyDescent="0.35">
      <c r="A8671" s="11">
        <v>43819</v>
      </c>
      <c r="B8671" t="s">
        <v>343</v>
      </c>
      <c r="C8671" s="5">
        <v>160</v>
      </c>
      <c r="D8671" s="25" t="str">
        <f t="shared" si="136"/>
        <v/>
      </c>
      <c r="E8671" t="s">
        <v>77</v>
      </c>
    </row>
    <row r="8672" spans="1:5" outlineLevel="2" x14ac:dyDescent="0.35">
      <c r="A8672" s="11">
        <v>43819</v>
      </c>
      <c r="B8672" t="s">
        <v>343</v>
      </c>
      <c r="C8672" s="5">
        <v>160</v>
      </c>
      <c r="D8672" s="25" t="str">
        <f t="shared" si="136"/>
        <v/>
      </c>
      <c r="E8672" t="s">
        <v>77</v>
      </c>
    </row>
    <row r="8673" spans="1:5" outlineLevel="1" x14ac:dyDescent="0.35">
      <c r="A8673" s="24">
        <f>A8672</f>
        <v>43819</v>
      </c>
      <c r="B8673" s="24" t="str">
        <f>B8672</f>
        <v>HONG HUYNH HA</v>
      </c>
      <c r="C8673" s="25">
        <f>SUBTOTAL(9,C8671:C8672)</f>
        <v>320</v>
      </c>
      <c r="D8673" s="25" t="str">
        <f t="shared" si="136"/>
        <v>TOTAL</v>
      </c>
    </row>
    <row r="8674" spans="1:5" outlineLevel="2" x14ac:dyDescent="0.35">
      <c r="A8674" s="11">
        <v>43819</v>
      </c>
      <c r="B8674" t="s">
        <v>1717</v>
      </c>
      <c r="C8674" s="5">
        <v>310</v>
      </c>
      <c r="D8674" s="25" t="str">
        <f t="shared" si="136"/>
        <v/>
      </c>
      <c r="E8674" t="s">
        <v>77</v>
      </c>
    </row>
    <row r="8675" spans="1:5" outlineLevel="1" x14ac:dyDescent="0.35">
      <c r="A8675" s="24">
        <f>A8674</f>
        <v>43819</v>
      </c>
      <c r="B8675" s="24" t="str">
        <f>B8674</f>
        <v>JIMMY HADLEY</v>
      </c>
      <c r="C8675" s="25">
        <f>SUBTOTAL(9,C8674:C8674)</f>
        <v>310</v>
      </c>
      <c r="D8675" s="25" t="str">
        <f t="shared" si="136"/>
        <v>TOTAL</v>
      </c>
    </row>
    <row r="8676" spans="1:5" outlineLevel="2" x14ac:dyDescent="0.35">
      <c r="A8676" s="11">
        <v>43819</v>
      </c>
      <c r="B8676" t="s">
        <v>1718</v>
      </c>
      <c r="C8676" s="5">
        <v>450</v>
      </c>
      <c r="D8676" s="25" t="str">
        <f t="shared" si="136"/>
        <v/>
      </c>
      <c r="E8676" t="s">
        <v>77</v>
      </c>
    </row>
    <row r="8677" spans="1:5" outlineLevel="1" x14ac:dyDescent="0.35">
      <c r="A8677" s="24">
        <f>A8676</f>
        <v>43819</v>
      </c>
      <c r="B8677" s="24" t="str">
        <f>B8676</f>
        <v>LATESSA HADLEY</v>
      </c>
      <c r="C8677" s="25">
        <f>SUBTOTAL(9,C8676:C8676)</f>
        <v>450</v>
      </c>
      <c r="D8677" s="25" t="str">
        <f t="shared" si="136"/>
        <v>TOTAL</v>
      </c>
    </row>
    <row r="8678" spans="1:5" outlineLevel="2" x14ac:dyDescent="0.35">
      <c r="A8678" s="11">
        <v>43819</v>
      </c>
      <c r="B8678" t="s">
        <v>1719</v>
      </c>
      <c r="C8678" s="5">
        <v>572</v>
      </c>
      <c r="D8678" s="25" t="str">
        <f t="shared" si="136"/>
        <v/>
      </c>
      <c r="E8678" t="s">
        <v>77</v>
      </c>
    </row>
    <row r="8679" spans="1:5" outlineLevel="1" x14ac:dyDescent="0.35">
      <c r="A8679" s="24">
        <f>A8678</f>
        <v>43819</v>
      </c>
      <c r="B8679" s="24" t="str">
        <f>B8678</f>
        <v>JUSTIN MICHAEL ARMSTRONG HALE</v>
      </c>
      <c r="C8679" s="25">
        <f>SUBTOTAL(9,C8678:C8678)</f>
        <v>572</v>
      </c>
      <c r="D8679" s="25" t="str">
        <f t="shared" si="136"/>
        <v>TOTAL</v>
      </c>
    </row>
    <row r="8680" spans="1:5" outlineLevel="2" x14ac:dyDescent="0.35">
      <c r="A8680" s="11">
        <v>43819</v>
      </c>
      <c r="B8680" t="s">
        <v>1720</v>
      </c>
      <c r="C8680" s="5">
        <v>180</v>
      </c>
      <c r="D8680" s="25" t="str">
        <f t="shared" si="136"/>
        <v/>
      </c>
      <c r="E8680" t="s">
        <v>77</v>
      </c>
    </row>
    <row r="8681" spans="1:5" outlineLevel="1" x14ac:dyDescent="0.35">
      <c r="A8681" s="24">
        <f>A8680</f>
        <v>43819</v>
      </c>
      <c r="B8681" s="24" t="str">
        <f>B8680</f>
        <v>RICHARD HALL</v>
      </c>
      <c r="C8681" s="25">
        <f>SUBTOTAL(9,C8680:C8680)</f>
        <v>180</v>
      </c>
      <c r="D8681" s="25" t="str">
        <f t="shared" si="136"/>
        <v>TOTAL</v>
      </c>
    </row>
    <row r="8682" spans="1:5" outlineLevel="2" x14ac:dyDescent="0.35">
      <c r="A8682" s="11">
        <v>43819</v>
      </c>
      <c r="B8682" t="s">
        <v>29</v>
      </c>
      <c r="C8682" s="5">
        <v>79.7</v>
      </c>
      <c r="D8682" s="25" t="str">
        <f t="shared" si="136"/>
        <v/>
      </c>
      <c r="E8682" t="s">
        <v>79</v>
      </c>
    </row>
    <row r="8683" spans="1:5" outlineLevel="2" x14ac:dyDescent="0.35">
      <c r="A8683" s="11">
        <v>43819</v>
      </c>
      <c r="B8683" t="s">
        <v>29</v>
      </c>
      <c r="C8683" s="5">
        <v>16.96</v>
      </c>
      <c r="D8683" s="25" t="str">
        <f t="shared" si="136"/>
        <v/>
      </c>
      <c r="E8683" t="s">
        <v>79</v>
      </c>
    </row>
    <row r="8684" spans="1:5" outlineLevel="2" x14ac:dyDescent="0.35">
      <c r="A8684" s="11">
        <v>43819</v>
      </c>
      <c r="B8684" t="s">
        <v>29</v>
      </c>
      <c r="C8684" s="5">
        <v>373.84</v>
      </c>
      <c r="D8684" s="25" t="str">
        <f t="shared" si="136"/>
        <v/>
      </c>
      <c r="E8684" t="s">
        <v>79</v>
      </c>
    </row>
    <row r="8685" spans="1:5" outlineLevel="2" x14ac:dyDescent="0.35">
      <c r="A8685" s="11">
        <v>43819</v>
      </c>
      <c r="B8685" t="s">
        <v>29</v>
      </c>
      <c r="C8685" s="5">
        <v>63.15</v>
      </c>
      <c r="D8685" s="25" t="str">
        <f t="shared" si="136"/>
        <v/>
      </c>
      <c r="E8685" t="s">
        <v>79</v>
      </c>
    </row>
    <row r="8686" spans="1:5" outlineLevel="1" x14ac:dyDescent="0.35">
      <c r="A8686" s="24">
        <f>A8685</f>
        <v>43819</v>
      </c>
      <c r="B8686" s="24" t="str">
        <f>B8685</f>
        <v>ETA/HAND2MIND</v>
      </c>
      <c r="C8686" s="25">
        <f>SUBTOTAL(9,C8682:C8685)</f>
        <v>533.65</v>
      </c>
      <c r="D8686" s="25" t="str">
        <f t="shared" si="136"/>
        <v>TOTAL</v>
      </c>
    </row>
    <row r="8687" spans="1:5" outlineLevel="2" x14ac:dyDescent="0.35">
      <c r="A8687" s="11">
        <v>43819</v>
      </c>
      <c r="B8687" t="s">
        <v>551</v>
      </c>
      <c r="C8687" s="5">
        <v>125</v>
      </c>
      <c r="D8687" s="25" t="str">
        <f t="shared" si="136"/>
        <v/>
      </c>
      <c r="E8687" t="s">
        <v>77</v>
      </c>
    </row>
    <row r="8688" spans="1:5" outlineLevel="1" x14ac:dyDescent="0.35">
      <c r="A8688" s="24">
        <f>A8687</f>
        <v>43819</v>
      </c>
      <c r="B8688" s="24" t="str">
        <f>B8687</f>
        <v>AUSTIN HANSON</v>
      </c>
      <c r="C8688" s="25">
        <f>SUBTOTAL(9,C8687:C8687)</f>
        <v>125</v>
      </c>
      <c r="D8688" s="25" t="str">
        <f t="shared" si="136"/>
        <v>TOTAL</v>
      </c>
    </row>
    <row r="8689" spans="1:5" outlineLevel="2" x14ac:dyDescent="0.35">
      <c r="A8689" s="11">
        <v>43819</v>
      </c>
      <c r="B8689" t="s">
        <v>1721</v>
      </c>
      <c r="C8689" s="5">
        <v>155</v>
      </c>
      <c r="D8689" s="25" t="str">
        <f t="shared" si="136"/>
        <v/>
      </c>
      <c r="E8689" t="s">
        <v>77</v>
      </c>
    </row>
    <row r="8690" spans="1:5" outlineLevel="1" x14ac:dyDescent="0.35">
      <c r="A8690" s="24">
        <f>A8689</f>
        <v>43819</v>
      </c>
      <c r="B8690" s="24" t="str">
        <f>B8689</f>
        <v>GERALD HARDEMAN</v>
      </c>
      <c r="C8690" s="25">
        <f>SUBTOTAL(9,C8689:C8689)</f>
        <v>155</v>
      </c>
      <c r="D8690" s="25" t="str">
        <f t="shared" si="136"/>
        <v>TOTAL</v>
      </c>
    </row>
    <row r="8691" spans="1:5" outlineLevel="2" x14ac:dyDescent="0.35">
      <c r="A8691" s="11">
        <v>43819</v>
      </c>
      <c r="B8691" t="s">
        <v>1722</v>
      </c>
      <c r="C8691" s="5">
        <v>125</v>
      </c>
      <c r="D8691" s="25" t="str">
        <f t="shared" si="136"/>
        <v/>
      </c>
      <c r="E8691" t="s">
        <v>77</v>
      </c>
    </row>
    <row r="8692" spans="1:5" outlineLevel="1" x14ac:dyDescent="0.35">
      <c r="A8692" s="24">
        <f>A8691</f>
        <v>43819</v>
      </c>
      <c r="B8692" s="24" t="str">
        <f>B8691</f>
        <v>DEBBY HAREN</v>
      </c>
      <c r="C8692" s="25">
        <f>SUBTOTAL(9,C8691:C8691)</f>
        <v>125</v>
      </c>
      <c r="D8692" s="25" t="str">
        <f t="shared" si="136"/>
        <v>TOTAL</v>
      </c>
    </row>
    <row r="8693" spans="1:5" outlineLevel="2" x14ac:dyDescent="0.35">
      <c r="A8693" s="11">
        <v>43819</v>
      </c>
      <c r="B8693" t="s">
        <v>794</v>
      </c>
      <c r="C8693" s="5">
        <v>120</v>
      </c>
      <c r="D8693" s="25" t="str">
        <f t="shared" si="136"/>
        <v/>
      </c>
      <c r="E8693" t="s">
        <v>77</v>
      </c>
    </row>
    <row r="8694" spans="1:5" outlineLevel="2" x14ac:dyDescent="0.35">
      <c r="A8694" s="11">
        <v>43819</v>
      </c>
      <c r="B8694" t="s">
        <v>794</v>
      </c>
      <c r="C8694" s="5">
        <v>125</v>
      </c>
      <c r="D8694" s="25" t="str">
        <f t="shared" si="136"/>
        <v/>
      </c>
      <c r="E8694" t="s">
        <v>77</v>
      </c>
    </row>
    <row r="8695" spans="1:5" outlineLevel="2" x14ac:dyDescent="0.35">
      <c r="A8695" s="11">
        <v>43819</v>
      </c>
      <c r="B8695" t="s">
        <v>794</v>
      </c>
      <c r="C8695" s="5">
        <v>90</v>
      </c>
      <c r="D8695" s="25" t="str">
        <f t="shared" si="136"/>
        <v/>
      </c>
      <c r="E8695" t="s">
        <v>77</v>
      </c>
    </row>
    <row r="8696" spans="1:5" outlineLevel="1" x14ac:dyDescent="0.35">
      <c r="A8696" s="24">
        <f>A8695</f>
        <v>43819</v>
      </c>
      <c r="B8696" s="24" t="str">
        <f>B8695</f>
        <v>CALVIN BOYD HARRIS</v>
      </c>
      <c r="C8696" s="25">
        <f>SUBTOTAL(9,C8693:C8695)</f>
        <v>335</v>
      </c>
      <c r="D8696" s="25" t="str">
        <f t="shared" si="136"/>
        <v>TOTAL</v>
      </c>
    </row>
    <row r="8697" spans="1:5" outlineLevel="2" x14ac:dyDescent="0.35">
      <c r="A8697" s="11">
        <v>43819</v>
      </c>
      <c r="B8697" t="s">
        <v>1723</v>
      </c>
      <c r="C8697" s="5">
        <v>625</v>
      </c>
      <c r="D8697" s="25" t="str">
        <f t="shared" si="136"/>
        <v/>
      </c>
      <c r="E8697" t="s">
        <v>93</v>
      </c>
    </row>
    <row r="8698" spans="1:5" outlineLevel="1" x14ac:dyDescent="0.35">
      <c r="A8698" s="24">
        <f>A8697</f>
        <v>43819</v>
      </c>
      <c r="B8698" s="24" t="str">
        <f>B8697</f>
        <v>HARRIS COUNTY EMERGENCY CORPS</v>
      </c>
      <c r="C8698" s="25">
        <f>SUBTOTAL(9,C8697:C8697)</f>
        <v>625</v>
      </c>
      <c r="D8698" s="25" t="str">
        <f t="shared" si="136"/>
        <v>TOTAL</v>
      </c>
    </row>
    <row r="8699" spans="1:5" outlineLevel="2" x14ac:dyDescent="0.35">
      <c r="A8699" s="11">
        <v>43819</v>
      </c>
      <c r="B8699" t="s">
        <v>61</v>
      </c>
      <c r="C8699" s="5">
        <v>8.25</v>
      </c>
      <c r="D8699" s="25" t="str">
        <f t="shared" si="136"/>
        <v/>
      </c>
      <c r="E8699" t="s">
        <v>95</v>
      </c>
    </row>
    <row r="8700" spans="1:5" outlineLevel="2" x14ac:dyDescent="0.35">
      <c r="A8700" s="11">
        <v>43819</v>
      </c>
      <c r="B8700" t="s">
        <v>61</v>
      </c>
      <c r="C8700" s="5">
        <v>7.5</v>
      </c>
      <c r="D8700" s="25" t="str">
        <f t="shared" si="136"/>
        <v/>
      </c>
      <c r="E8700" t="s">
        <v>95</v>
      </c>
    </row>
    <row r="8701" spans="1:5" outlineLevel="2" x14ac:dyDescent="0.35">
      <c r="A8701" s="11">
        <v>43819</v>
      </c>
      <c r="B8701" t="s">
        <v>61</v>
      </c>
      <c r="C8701" s="5">
        <v>7.5</v>
      </c>
      <c r="D8701" s="25" t="str">
        <f t="shared" si="136"/>
        <v/>
      </c>
      <c r="E8701" t="s">
        <v>95</v>
      </c>
    </row>
    <row r="8702" spans="1:5" outlineLevel="2" x14ac:dyDescent="0.35">
      <c r="A8702" s="11">
        <v>43819</v>
      </c>
      <c r="B8702" t="s">
        <v>61</v>
      </c>
      <c r="C8702" s="5">
        <v>7.5</v>
      </c>
      <c r="D8702" s="25" t="str">
        <f t="shared" si="136"/>
        <v/>
      </c>
      <c r="E8702" t="s">
        <v>95</v>
      </c>
    </row>
    <row r="8703" spans="1:5" outlineLevel="2" x14ac:dyDescent="0.35">
      <c r="A8703" s="11">
        <v>43819</v>
      </c>
      <c r="B8703" t="s">
        <v>61</v>
      </c>
      <c r="C8703" s="5">
        <v>7.5</v>
      </c>
      <c r="D8703" s="25" t="str">
        <f t="shared" si="136"/>
        <v/>
      </c>
      <c r="E8703" t="s">
        <v>95</v>
      </c>
    </row>
    <row r="8704" spans="1:5" outlineLevel="2" x14ac:dyDescent="0.35">
      <c r="A8704" s="11">
        <v>43819</v>
      </c>
      <c r="B8704" t="s">
        <v>61</v>
      </c>
      <c r="C8704" s="5">
        <v>22</v>
      </c>
      <c r="D8704" s="25" t="str">
        <f t="shared" si="136"/>
        <v/>
      </c>
      <c r="E8704" t="s">
        <v>95</v>
      </c>
    </row>
    <row r="8705" spans="1:5" outlineLevel="2" x14ac:dyDescent="0.35">
      <c r="A8705" s="11">
        <v>43819</v>
      </c>
      <c r="B8705" t="s">
        <v>61</v>
      </c>
      <c r="C8705" s="5">
        <v>7.5</v>
      </c>
      <c r="D8705" s="25" t="str">
        <f t="shared" si="136"/>
        <v/>
      </c>
      <c r="E8705" t="s">
        <v>95</v>
      </c>
    </row>
    <row r="8706" spans="1:5" outlineLevel="2" x14ac:dyDescent="0.35">
      <c r="A8706" s="11">
        <v>43819</v>
      </c>
      <c r="B8706" t="s">
        <v>61</v>
      </c>
      <c r="C8706" s="5">
        <v>7.5</v>
      </c>
      <c r="D8706" s="25" t="str">
        <f t="shared" si="136"/>
        <v/>
      </c>
      <c r="E8706" t="s">
        <v>95</v>
      </c>
    </row>
    <row r="8707" spans="1:5" outlineLevel="2" x14ac:dyDescent="0.35">
      <c r="A8707" s="11">
        <v>43819</v>
      </c>
      <c r="B8707" t="s">
        <v>61</v>
      </c>
      <c r="C8707" s="5">
        <v>7.5</v>
      </c>
      <c r="D8707" s="25" t="str">
        <f t="shared" si="136"/>
        <v/>
      </c>
      <c r="E8707" t="s">
        <v>95</v>
      </c>
    </row>
    <row r="8708" spans="1:5" outlineLevel="2" x14ac:dyDescent="0.35">
      <c r="A8708" s="11">
        <v>43819</v>
      </c>
      <c r="B8708" t="s">
        <v>61</v>
      </c>
      <c r="C8708" s="5">
        <v>7.5</v>
      </c>
      <c r="D8708" s="25" t="str">
        <f t="shared" si="136"/>
        <v/>
      </c>
      <c r="E8708" t="s">
        <v>95</v>
      </c>
    </row>
    <row r="8709" spans="1:5" outlineLevel="2" x14ac:dyDescent="0.35">
      <c r="A8709" s="11">
        <v>43819</v>
      </c>
      <c r="B8709" t="s">
        <v>61</v>
      </c>
      <c r="C8709" s="5">
        <v>7.5</v>
      </c>
      <c r="D8709" s="25" t="str">
        <f t="shared" si="136"/>
        <v/>
      </c>
      <c r="E8709" t="s">
        <v>95</v>
      </c>
    </row>
    <row r="8710" spans="1:5" outlineLevel="2" x14ac:dyDescent="0.35">
      <c r="A8710" s="11">
        <v>43819</v>
      </c>
      <c r="B8710" t="s">
        <v>61</v>
      </c>
      <c r="C8710" s="5">
        <v>7.5</v>
      </c>
      <c r="D8710" s="25" t="str">
        <f t="shared" si="136"/>
        <v/>
      </c>
      <c r="E8710" t="s">
        <v>95</v>
      </c>
    </row>
    <row r="8711" spans="1:5" outlineLevel="2" x14ac:dyDescent="0.35">
      <c r="A8711" s="11">
        <v>43819</v>
      </c>
      <c r="B8711" t="s">
        <v>61</v>
      </c>
      <c r="C8711" s="5">
        <v>7.5</v>
      </c>
      <c r="D8711" s="25" t="str">
        <f t="shared" si="136"/>
        <v/>
      </c>
      <c r="E8711" t="s">
        <v>95</v>
      </c>
    </row>
    <row r="8712" spans="1:5" outlineLevel="2" x14ac:dyDescent="0.35">
      <c r="A8712" s="11">
        <v>43819</v>
      </c>
      <c r="B8712" t="s">
        <v>61</v>
      </c>
      <c r="C8712" s="5">
        <v>7.5</v>
      </c>
      <c r="D8712" s="25" t="str">
        <f t="shared" si="136"/>
        <v/>
      </c>
      <c r="E8712" t="s">
        <v>95</v>
      </c>
    </row>
    <row r="8713" spans="1:5" outlineLevel="2" x14ac:dyDescent="0.35">
      <c r="A8713" s="11">
        <v>43819</v>
      </c>
      <c r="B8713" t="s">
        <v>61</v>
      </c>
      <c r="C8713" s="5">
        <v>7.5</v>
      </c>
      <c r="D8713" s="25" t="str">
        <f t="shared" si="136"/>
        <v/>
      </c>
      <c r="E8713" t="s">
        <v>95</v>
      </c>
    </row>
    <row r="8714" spans="1:5" outlineLevel="2" x14ac:dyDescent="0.35">
      <c r="A8714" s="11">
        <v>43819</v>
      </c>
      <c r="B8714" t="s">
        <v>61</v>
      </c>
      <c r="C8714" s="5">
        <v>7.5</v>
      </c>
      <c r="D8714" s="25" t="str">
        <f t="shared" si="136"/>
        <v/>
      </c>
      <c r="E8714" t="s">
        <v>95</v>
      </c>
    </row>
    <row r="8715" spans="1:5" outlineLevel="2" x14ac:dyDescent="0.35">
      <c r="A8715" s="11">
        <v>43819</v>
      </c>
      <c r="B8715" t="s">
        <v>61</v>
      </c>
      <c r="C8715" s="5">
        <v>7.5</v>
      </c>
      <c r="D8715" s="25" t="str">
        <f t="shared" si="136"/>
        <v/>
      </c>
      <c r="E8715" t="s">
        <v>95</v>
      </c>
    </row>
    <row r="8716" spans="1:5" outlineLevel="2" x14ac:dyDescent="0.35">
      <c r="A8716" s="11">
        <v>43819</v>
      </c>
      <c r="B8716" t="s">
        <v>61</v>
      </c>
      <c r="C8716" s="5">
        <v>7.5</v>
      </c>
      <c r="D8716" s="25" t="str">
        <f t="shared" si="136"/>
        <v/>
      </c>
      <c r="E8716" t="s">
        <v>95</v>
      </c>
    </row>
    <row r="8717" spans="1:5" outlineLevel="2" x14ac:dyDescent="0.35">
      <c r="A8717" s="11">
        <v>43819</v>
      </c>
      <c r="B8717" t="s">
        <v>61</v>
      </c>
      <c r="C8717" s="5">
        <v>7.5</v>
      </c>
      <c r="D8717" s="25" t="str">
        <f t="shared" si="136"/>
        <v/>
      </c>
      <c r="E8717" t="s">
        <v>95</v>
      </c>
    </row>
    <row r="8718" spans="1:5" outlineLevel="2" x14ac:dyDescent="0.35">
      <c r="A8718" s="11">
        <v>43819</v>
      </c>
      <c r="B8718" t="s">
        <v>61</v>
      </c>
      <c r="C8718" s="5">
        <v>7.5</v>
      </c>
      <c r="D8718" s="25" t="str">
        <f t="shared" si="136"/>
        <v/>
      </c>
      <c r="E8718" t="s">
        <v>95</v>
      </c>
    </row>
    <row r="8719" spans="1:5" outlineLevel="2" x14ac:dyDescent="0.35">
      <c r="A8719" s="11">
        <v>43819</v>
      </c>
      <c r="B8719" t="s">
        <v>61</v>
      </c>
      <c r="C8719" s="5">
        <v>7.5</v>
      </c>
      <c r="D8719" s="25" t="str">
        <f t="shared" si="136"/>
        <v/>
      </c>
      <c r="E8719" t="s">
        <v>95</v>
      </c>
    </row>
    <row r="8720" spans="1:5" outlineLevel="2" x14ac:dyDescent="0.35">
      <c r="A8720" s="11">
        <v>43819</v>
      </c>
      <c r="B8720" t="s">
        <v>61</v>
      </c>
      <c r="C8720" s="5">
        <v>7.5</v>
      </c>
      <c r="D8720" s="25" t="str">
        <f t="shared" si="136"/>
        <v/>
      </c>
      <c r="E8720" t="s">
        <v>95</v>
      </c>
    </row>
    <row r="8721" spans="1:5" outlineLevel="2" x14ac:dyDescent="0.35">
      <c r="A8721" s="11">
        <v>43819</v>
      </c>
      <c r="B8721" t="s">
        <v>61</v>
      </c>
      <c r="C8721" s="5">
        <v>7.5</v>
      </c>
      <c r="D8721" s="25" t="str">
        <f t="shared" si="136"/>
        <v/>
      </c>
      <c r="E8721" t="s">
        <v>95</v>
      </c>
    </row>
    <row r="8722" spans="1:5" outlineLevel="2" x14ac:dyDescent="0.35">
      <c r="A8722" s="11">
        <v>43819</v>
      </c>
      <c r="B8722" t="s">
        <v>61</v>
      </c>
      <c r="C8722" s="5">
        <v>7.5</v>
      </c>
      <c r="D8722" s="25" t="str">
        <f t="shared" si="136"/>
        <v/>
      </c>
      <c r="E8722" t="s">
        <v>95</v>
      </c>
    </row>
    <row r="8723" spans="1:5" outlineLevel="2" x14ac:dyDescent="0.35">
      <c r="A8723" s="11">
        <v>43819</v>
      </c>
      <c r="B8723" t="s">
        <v>61</v>
      </c>
      <c r="C8723" s="5">
        <v>7.5</v>
      </c>
      <c r="D8723" s="25" t="str">
        <f t="shared" si="136"/>
        <v/>
      </c>
      <c r="E8723" t="s">
        <v>95</v>
      </c>
    </row>
    <row r="8724" spans="1:5" outlineLevel="2" x14ac:dyDescent="0.35">
      <c r="A8724" s="11">
        <v>43819</v>
      </c>
      <c r="B8724" t="s">
        <v>61</v>
      </c>
      <c r="C8724" s="5">
        <v>7.5</v>
      </c>
      <c r="D8724" s="25" t="str">
        <f t="shared" si="136"/>
        <v/>
      </c>
      <c r="E8724" t="s">
        <v>95</v>
      </c>
    </row>
    <row r="8725" spans="1:5" outlineLevel="2" x14ac:dyDescent="0.35">
      <c r="A8725" s="11">
        <v>43819</v>
      </c>
      <c r="B8725" t="s">
        <v>61</v>
      </c>
      <c r="C8725" s="5">
        <v>7.5</v>
      </c>
      <c r="D8725" s="25" t="str">
        <f t="shared" si="136"/>
        <v/>
      </c>
      <c r="E8725" t="s">
        <v>95</v>
      </c>
    </row>
    <row r="8726" spans="1:5" outlineLevel="2" x14ac:dyDescent="0.35">
      <c r="A8726" s="11">
        <v>43819</v>
      </c>
      <c r="B8726" t="s">
        <v>61</v>
      </c>
      <c r="C8726" s="5">
        <v>7.5</v>
      </c>
      <c r="D8726" s="25" t="str">
        <f t="shared" ref="D8726:D8789" si="137">IF(E8726="","TOTAL","")</f>
        <v/>
      </c>
      <c r="E8726" t="s">
        <v>95</v>
      </c>
    </row>
    <row r="8727" spans="1:5" outlineLevel="2" x14ac:dyDescent="0.35">
      <c r="A8727" s="11">
        <v>43819</v>
      </c>
      <c r="B8727" t="s">
        <v>61</v>
      </c>
      <c r="C8727" s="5">
        <v>7.5</v>
      </c>
      <c r="D8727" s="25" t="str">
        <f t="shared" si="137"/>
        <v/>
      </c>
      <c r="E8727" t="s">
        <v>95</v>
      </c>
    </row>
    <row r="8728" spans="1:5" outlineLevel="2" x14ac:dyDescent="0.35">
      <c r="A8728" s="11">
        <v>43819</v>
      </c>
      <c r="B8728" t="s">
        <v>61</v>
      </c>
      <c r="C8728" s="5">
        <v>7.5</v>
      </c>
      <c r="D8728" s="25" t="str">
        <f t="shared" si="137"/>
        <v/>
      </c>
      <c r="E8728" t="s">
        <v>95</v>
      </c>
    </row>
    <row r="8729" spans="1:5" outlineLevel="2" x14ac:dyDescent="0.35">
      <c r="A8729" s="11">
        <v>43819</v>
      </c>
      <c r="B8729" t="s">
        <v>61</v>
      </c>
      <c r="C8729" s="5">
        <v>7.5</v>
      </c>
      <c r="D8729" s="25" t="str">
        <f t="shared" si="137"/>
        <v/>
      </c>
      <c r="E8729" t="s">
        <v>95</v>
      </c>
    </row>
    <row r="8730" spans="1:5" outlineLevel="2" x14ac:dyDescent="0.35">
      <c r="A8730" s="11">
        <v>43819</v>
      </c>
      <c r="B8730" t="s">
        <v>61</v>
      </c>
      <c r="C8730" s="5">
        <v>7.5</v>
      </c>
      <c r="D8730" s="25" t="str">
        <f t="shared" si="137"/>
        <v/>
      </c>
      <c r="E8730" t="s">
        <v>95</v>
      </c>
    </row>
    <row r="8731" spans="1:5" outlineLevel="2" x14ac:dyDescent="0.35">
      <c r="A8731" s="11">
        <v>43819</v>
      </c>
      <c r="B8731" t="s">
        <v>61</v>
      </c>
      <c r="C8731" s="5">
        <v>7.5</v>
      </c>
      <c r="D8731" s="25" t="str">
        <f t="shared" si="137"/>
        <v/>
      </c>
      <c r="E8731" t="s">
        <v>95</v>
      </c>
    </row>
    <row r="8732" spans="1:5" outlineLevel="2" x14ac:dyDescent="0.35">
      <c r="A8732" s="11">
        <v>43819</v>
      </c>
      <c r="B8732" t="s">
        <v>61</v>
      </c>
      <c r="C8732" s="5">
        <v>7.5</v>
      </c>
      <c r="D8732" s="25" t="str">
        <f t="shared" si="137"/>
        <v/>
      </c>
      <c r="E8732" t="s">
        <v>95</v>
      </c>
    </row>
    <row r="8733" spans="1:5" outlineLevel="2" x14ac:dyDescent="0.35">
      <c r="A8733" s="11">
        <v>43819</v>
      </c>
      <c r="B8733" t="s">
        <v>61</v>
      </c>
      <c r="C8733" s="5">
        <v>7.5</v>
      </c>
      <c r="D8733" s="25" t="str">
        <f t="shared" si="137"/>
        <v/>
      </c>
      <c r="E8733" t="s">
        <v>95</v>
      </c>
    </row>
    <row r="8734" spans="1:5" outlineLevel="2" x14ac:dyDescent="0.35">
      <c r="A8734" s="11">
        <v>43819</v>
      </c>
      <c r="B8734" t="s">
        <v>61</v>
      </c>
      <c r="C8734" s="5">
        <v>7.5</v>
      </c>
      <c r="D8734" s="25" t="str">
        <f t="shared" si="137"/>
        <v/>
      </c>
      <c r="E8734" t="s">
        <v>95</v>
      </c>
    </row>
    <row r="8735" spans="1:5" outlineLevel="2" x14ac:dyDescent="0.35">
      <c r="A8735" s="11">
        <v>43819</v>
      </c>
      <c r="B8735" t="s">
        <v>61</v>
      </c>
      <c r="C8735" s="5">
        <v>7.5</v>
      </c>
      <c r="D8735" s="25" t="str">
        <f t="shared" si="137"/>
        <v/>
      </c>
      <c r="E8735" t="s">
        <v>95</v>
      </c>
    </row>
    <row r="8736" spans="1:5" outlineLevel="2" x14ac:dyDescent="0.35">
      <c r="A8736" s="11">
        <v>43819</v>
      </c>
      <c r="B8736" t="s">
        <v>61</v>
      </c>
      <c r="C8736" s="5">
        <v>7.5</v>
      </c>
      <c r="D8736" s="25" t="str">
        <f t="shared" si="137"/>
        <v/>
      </c>
      <c r="E8736" t="s">
        <v>95</v>
      </c>
    </row>
    <row r="8737" spans="1:5" outlineLevel="2" x14ac:dyDescent="0.35">
      <c r="A8737" s="11">
        <v>43819</v>
      </c>
      <c r="B8737" t="s">
        <v>61</v>
      </c>
      <c r="C8737" s="5">
        <v>7.5</v>
      </c>
      <c r="D8737" s="25" t="str">
        <f t="shared" si="137"/>
        <v/>
      </c>
      <c r="E8737" t="s">
        <v>95</v>
      </c>
    </row>
    <row r="8738" spans="1:5" outlineLevel="2" x14ac:dyDescent="0.35">
      <c r="A8738" s="11">
        <v>43819</v>
      </c>
      <c r="B8738" t="s">
        <v>61</v>
      </c>
      <c r="C8738" s="5">
        <v>7.5</v>
      </c>
      <c r="D8738" s="25" t="str">
        <f t="shared" si="137"/>
        <v/>
      </c>
      <c r="E8738" t="s">
        <v>95</v>
      </c>
    </row>
    <row r="8739" spans="1:5" outlineLevel="2" x14ac:dyDescent="0.35">
      <c r="A8739" s="11">
        <v>43819</v>
      </c>
      <c r="B8739" t="s">
        <v>61</v>
      </c>
      <c r="C8739" s="5">
        <v>7.5</v>
      </c>
      <c r="D8739" s="25" t="str">
        <f t="shared" si="137"/>
        <v/>
      </c>
      <c r="E8739" t="s">
        <v>95</v>
      </c>
    </row>
    <row r="8740" spans="1:5" outlineLevel="2" x14ac:dyDescent="0.35">
      <c r="A8740" s="11">
        <v>43819</v>
      </c>
      <c r="B8740" t="s">
        <v>61</v>
      </c>
      <c r="C8740" s="5">
        <v>7.5</v>
      </c>
      <c r="D8740" s="25" t="str">
        <f t="shared" si="137"/>
        <v/>
      </c>
      <c r="E8740" t="s">
        <v>95</v>
      </c>
    </row>
    <row r="8741" spans="1:5" outlineLevel="2" x14ac:dyDescent="0.35">
      <c r="A8741" s="11">
        <v>43819</v>
      </c>
      <c r="B8741" t="s">
        <v>61</v>
      </c>
      <c r="C8741" s="5">
        <v>7.5</v>
      </c>
      <c r="D8741" s="25" t="str">
        <f t="shared" si="137"/>
        <v/>
      </c>
      <c r="E8741" t="s">
        <v>95</v>
      </c>
    </row>
    <row r="8742" spans="1:5" outlineLevel="2" x14ac:dyDescent="0.35">
      <c r="A8742" s="11">
        <v>43819</v>
      </c>
      <c r="B8742" t="s">
        <v>61</v>
      </c>
      <c r="C8742" s="5">
        <v>7.5</v>
      </c>
      <c r="D8742" s="25" t="str">
        <f t="shared" si="137"/>
        <v/>
      </c>
      <c r="E8742" t="s">
        <v>95</v>
      </c>
    </row>
    <row r="8743" spans="1:5" outlineLevel="2" x14ac:dyDescent="0.35">
      <c r="A8743" s="11">
        <v>43819</v>
      </c>
      <c r="B8743" t="s">
        <v>61</v>
      </c>
      <c r="C8743" s="5">
        <v>7.5</v>
      </c>
      <c r="D8743" s="25" t="str">
        <f t="shared" si="137"/>
        <v/>
      </c>
      <c r="E8743" t="s">
        <v>95</v>
      </c>
    </row>
    <row r="8744" spans="1:5" outlineLevel="2" x14ac:dyDescent="0.35">
      <c r="A8744" s="11">
        <v>43819</v>
      </c>
      <c r="B8744" t="s">
        <v>61</v>
      </c>
      <c r="C8744" s="5">
        <v>7.5</v>
      </c>
      <c r="D8744" s="25" t="str">
        <f t="shared" si="137"/>
        <v/>
      </c>
      <c r="E8744" t="s">
        <v>95</v>
      </c>
    </row>
    <row r="8745" spans="1:5" outlineLevel="2" x14ac:dyDescent="0.35">
      <c r="A8745" s="11">
        <v>43819</v>
      </c>
      <c r="B8745" t="s">
        <v>61</v>
      </c>
      <c r="C8745" s="5">
        <v>8.25</v>
      </c>
      <c r="D8745" s="25" t="str">
        <f t="shared" si="137"/>
        <v/>
      </c>
      <c r="E8745" t="s">
        <v>95</v>
      </c>
    </row>
    <row r="8746" spans="1:5" outlineLevel="2" x14ac:dyDescent="0.35">
      <c r="A8746" s="11">
        <v>43819</v>
      </c>
      <c r="B8746" t="s">
        <v>61</v>
      </c>
      <c r="C8746" s="5">
        <v>7.5</v>
      </c>
      <c r="D8746" s="25" t="str">
        <f t="shared" si="137"/>
        <v/>
      </c>
      <c r="E8746" t="s">
        <v>95</v>
      </c>
    </row>
    <row r="8747" spans="1:5" outlineLevel="2" x14ac:dyDescent="0.35">
      <c r="A8747" s="11">
        <v>43819</v>
      </c>
      <c r="B8747" t="s">
        <v>61</v>
      </c>
      <c r="C8747" s="5">
        <v>8.25</v>
      </c>
      <c r="D8747" s="25" t="str">
        <f t="shared" si="137"/>
        <v/>
      </c>
      <c r="E8747" t="s">
        <v>95</v>
      </c>
    </row>
    <row r="8748" spans="1:5" outlineLevel="1" x14ac:dyDescent="0.35">
      <c r="A8748" s="24">
        <f>A8747</f>
        <v>43819</v>
      </c>
      <c r="B8748" s="24" t="str">
        <f>B8747</f>
        <v>HARRIS CO TAX ASSESSOR-COLLECTOR</v>
      </c>
      <c r="C8748" s="25">
        <f>SUBTOTAL(9,C8699:C8747)</f>
        <v>384.25</v>
      </c>
      <c r="D8748" s="25" t="str">
        <f t="shared" si="137"/>
        <v>TOTAL</v>
      </c>
    </row>
    <row r="8749" spans="1:5" outlineLevel="2" x14ac:dyDescent="0.35">
      <c r="A8749" s="11">
        <v>43819</v>
      </c>
      <c r="B8749" t="s">
        <v>61</v>
      </c>
      <c r="C8749" s="5">
        <v>15</v>
      </c>
      <c r="D8749" s="25" t="str">
        <f t="shared" si="137"/>
        <v/>
      </c>
      <c r="E8749" t="s">
        <v>95</v>
      </c>
    </row>
    <row r="8750" spans="1:5" outlineLevel="1" x14ac:dyDescent="0.35">
      <c r="A8750" s="24">
        <f>A8749</f>
        <v>43819</v>
      </c>
      <c r="B8750" s="24" t="str">
        <f>B8749</f>
        <v>HARRIS CO TAX ASSESSOR-COLLECTOR</v>
      </c>
      <c r="C8750" s="25">
        <f>SUBTOTAL(9,C8749:C8749)</f>
        <v>15</v>
      </c>
      <c r="D8750" s="25" t="str">
        <f t="shared" si="137"/>
        <v>TOTAL</v>
      </c>
    </row>
    <row r="8751" spans="1:5" outlineLevel="2" x14ac:dyDescent="0.35">
      <c r="A8751" s="11">
        <v>43819</v>
      </c>
      <c r="B8751" t="s">
        <v>61</v>
      </c>
      <c r="C8751" s="5">
        <v>37.5</v>
      </c>
      <c r="D8751" s="25" t="str">
        <f t="shared" si="137"/>
        <v/>
      </c>
      <c r="E8751" t="s">
        <v>95</v>
      </c>
    </row>
    <row r="8752" spans="1:5" outlineLevel="1" x14ac:dyDescent="0.35">
      <c r="A8752" s="24">
        <f>A8751</f>
        <v>43819</v>
      </c>
      <c r="B8752" s="24" t="str">
        <f>B8751</f>
        <v>HARRIS CO TAX ASSESSOR-COLLECTOR</v>
      </c>
      <c r="C8752" s="25">
        <f>SUBTOTAL(9,C8751:C8751)</f>
        <v>37.5</v>
      </c>
      <c r="D8752" s="25" t="str">
        <f t="shared" si="137"/>
        <v>TOTAL</v>
      </c>
    </row>
    <row r="8753" spans="1:5" outlineLevel="2" x14ac:dyDescent="0.35">
      <c r="A8753" s="11">
        <v>43819</v>
      </c>
      <c r="B8753" t="s">
        <v>61</v>
      </c>
      <c r="C8753" s="5">
        <v>7.5</v>
      </c>
      <c r="D8753" s="25" t="str">
        <f t="shared" si="137"/>
        <v/>
      </c>
      <c r="E8753" t="s">
        <v>95</v>
      </c>
    </row>
    <row r="8754" spans="1:5" outlineLevel="2" x14ac:dyDescent="0.35">
      <c r="A8754" s="11">
        <v>43819</v>
      </c>
      <c r="B8754" t="s">
        <v>61</v>
      </c>
      <c r="C8754" s="5">
        <v>7.5</v>
      </c>
      <c r="D8754" s="25" t="str">
        <f t="shared" si="137"/>
        <v/>
      </c>
      <c r="E8754" t="s">
        <v>95</v>
      </c>
    </row>
    <row r="8755" spans="1:5" outlineLevel="2" x14ac:dyDescent="0.35">
      <c r="A8755" s="11">
        <v>43819</v>
      </c>
      <c r="B8755" t="s">
        <v>61</v>
      </c>
      <c r="C8755" s="5">
        <v>7.5</v>
      </c>
      <c r="D8755" s="25" t="str">
        <f t="shared" si="137"/>
        <v/>
      </c>
      <c r="E8755" t="s">
        <v>95</v>
      </c>
    </row>
    <row r="8756" spans="1:5" outlineLevel="2" x14ac:dyDescent="0.35">
      <c r="A8756" s="11">
        <v>43819</v>
      </c>
      <c r="B8756" t="s">
        <v>61</v>
      </c>
      <c r="C8756" s="5">
        <v>7.5</v>
      </c>
      <c r="D8756" s="25" t="str">
        <f t="shared" si="137"/>
        <v/>
      </c>
      <c r="E8756" t="s">
        <v>95</v>
      </c>
    </row>
    <row r="8757" spans="1:5" outlineLevel="2" x14ac:dyDescent="0.35">
      <c r="A8757" s="11">
        <v>43819</v>
      </c>
      <c r="B8757" t="s">
        <v>61</v>
      </c>
      <c r="C8757" s="5">
        <v>7.5</v>
      </c>
      <c r="D8757" s="25" t="str">
        <f t="shared" si="137"/>
        <v/>
      </c>
      <c r="E8757" t="s">
        <v>95</v>
      </c>
    </row>
    <row r="8758" spans="1:5" outlineLevel="2" x14ac:dyDescent="0.35">
      <c r="A8758" s="11">
        <v>43819</v>
      </c>
      <c r="B8758" t="s">
        <v>61</v>
      </c>
      <c r="C8758" s="5">
        <v>7.5</v>
      </c>
      <c r="D8758" s="25" t="str">
        <f t="shared" si="137"/>
        <v/>
      </c>
      <c r="E8758" t="s">
        <v>95</v>
      </c>
    </row>
    <row r="8759" spans="1:5" outlineLevel="2" x14ac:dyDescent="0.35">
      <c r="A8759" s="11">
        <v>43819</v>
      </c>
      <c r="B8759" t="s">
        <v>61</v>
      </c>
      <c r="C8759" s="5">
        <v>7.5</v>
      </c>
      <c r="D8759" s="25" t="str">
        <f t="shared" si="137"/>
        <v/>
      </c>
      <c r="E8759" t="s">
        <v>95</v>
      </c>
    </row>
    <row r="8760" spans="1:5" outlineLevel="2" x14ac:dyDescent="0.35">
      <c r="A8760" s="11">
        <v>43819</v>
      </c>
      <c r="B8760" t="s">
        <v>61</v>
      </c>
      <c r="C8760" s="5">
        <v>7.5</v>
      </c>
      <c r="D8760" s="25" t="str">
        <f t="shared" si="137"/>
        <v/>
      </c>
      <c r="E8760" t="s">
        <v>95</v>
      </c>
    </row>
    <row r="8761" spans="1:5" outlineLevel="2" x14ac:dyDescent="0.35">
      <c r="A8761" s="11">
        <v>43819</v>
      </c>
      <c r="B8761" t="s">
        <v>61</v>
      </c>
      <c r="C8761" s="5">
        <v>7.5</v>
      </c>
      <c r="D8761" s="25" t="str">
        <f t="shared" si="137"/>
        <v/>
      </c>
      <c r="E8761" t="s">
        <v>95</v>
      </c>
    </row>
    <row r="8762" spans="1:5" outlineLevel="2" x14ac:dyDescent="0.35">
      <c r="A8762" s="11">
        <v>43819</v>
      </c>
      <c r="B8762" t="s">
        <v>61</v>
      </c>
      <c r="C8762" s="5">
        <v>7.5</v>
      </c>
      <c r="D8762" s="25" t="str">
        <f t="shared" si="137"/>
        <v/>
      </c>
      <c r="E8762" t="s">
        <v>95</v>
      </c>
    </row>
    <row r="8763" spans="1:5" outlineLevel="1" x14ac:dyDescent="0.35">
      <c r="A8763" s="24">
        <f>A8762</f>
        <v>43819</v>
      </c>
      <c r="B8763" s="24" t="str">
        <f>B8762</f>
        <v>HARRIS CO TAX ASSESSOR-COLLECTOR</v>
      </c>
      <c r="C8763" s="25">
        <f>SUBTOTAL(9,C8753:C8762)</f>
        <v>75</v>
      </c>
      <c r="D8763" s="25" t="str">
        <f t="shared" si="137"/>
        <v>TOTAL</v>
      </c>
    </row>
    <row r="8764" spans="1:5" outlineLevel="2" x14ac:dyDescent="0.35">
      <c r="A8764" s="11">
        <v>43819</v>
      </c>
      <c r="B8764" t="s">
        <v>235</v>
      </c>
      <c r="C8764" s="5">
        <v>15.98</v>
      </c>
      <c r="D8764" s="25" t="str">
        <f t="shared" si="137"/>
        <v/>
      </c>
      <c r="E8764" t="s">
        <v>95</v>
      </c>
    </row>
    <row r="8765" spans="1:5" outlineLevel="1" x14ac:dyDescent="0.35">
      <c r="A8765" s="24">
        <f>A8764</f>
        <v>43819</v>
      </c>
      <c r="B8765" s="24" t="str">
        <f>B8764</f>
        <v>HARRIS COUNTY TOLL ROAD AUTHORITY</v>
      </c>
      <c r="C8765" s="25">
        <f>SUBTOTAL(9,C8764:C8764)</f>
        <v>15.98</v>
      </c>
      <c r="D8765" s="25" t="str">
        <f t="shared" si="137"/>
        <v>TOTAL</v>
      </c>
    </row>
    <row r="8766" spans="1:5" outlineLevel="2" x14ac:dyDescent="0.35">
      <c r="A8766" s="11">
        <v>43819</v>
      </c>
      <c r="B8766" t="s">
        <v>1724</v>
      </c>
      <c r="C8766" s="5">
        <v>125</v>
      </c>
      <c r="D8766" s="25" t="str">
        <f t="shared" si="137"/>
        <v/>
      </c>
      <c r="E8766" t="s">
        <v>77</v>
      </c>
    </row>
    <row r="8767" spans="1:5" outlineLevel="1" x14ac:dyDescent="0.35">
      <c r="A8767" s="24">
        <f>A8766</f>
        <v>43819</v>
      </c>
      <c r="B8767" s="24" t="str">
        <f>B8766</f>
        <v>TOMMY L HARRIS JR</v>
      </c>
      <c r="C8767" s="25">
        <f>SUBTOTAL(9,C8766:C8766)</f>
        <v>125</v>
      </c>
      <c r="D8767" s="25" t="str">
        <f t="shared" si="137"/>
        <v>TOTAL</v>
      </c>
    </row>
    <row r="8768" spans="1:5" outlineLevel="2" x14ac:dyDescent="0.35">
      <c r="A8768" s="11">
        <v>43819</v>
      </c>
      <c r="B8768" t="s">
        <v>196</v>
      </c>
      <c r="C8768" s="5">
        <v>187.9</v>
      </c>
      <c r="D8768" s="25" t="str">
        <f t="shared" si="137"/>
        <v/>
      </c>
      <c r="E8768" t="s">
        <v>79</v>
      </c>
    </row>
    <row r="8769" spans="1:5" outlineLevel="2" x14ac:dyDescent="0.35">
      <c r="A8769" s="11">
        <v>43819</v>
      </c>
      <c r="B8769" t="s">
        <v>196</v>
      </c>
      <c r="C8769" s="5">
        <v>1217.81</v>
      </c>
      <c r="D8769" s="25" t="str">
        <f t="shared" si="137"/>
        <v/>
      </c>
      <c r="E8769" t="s">
        <v>76</v>
      </c>
    </row>
    <row r="8770" spans="1:5" outlineLevel="2" x14ac:dyDescent="0.35">
      <c r="A8770" s="11">
        <v>43819</v>
      </c>
      <c r="B8770" t="s">
        <v>196</v>
      </c>
      <c r="C8770" s="5">
        <v>103</v>
      </c>
      <c r="D8770" s="25" t="str">
        <f t="shared" si="137"/>
        <v/>
      </c>
      <c r="E8770" t="s">
        <v>89</v>
      </c>
    </row>
    <row r="8771" spans="1:5" outlineLevel="2" x14ac:dyDescent="0.35">
      <c r="A8771" s="11">
        <v>43819</v>
      </c>
      <c r="B8771" t="s">
        <v>196</v>
      </c>
      <c r="C8771" s="5">
        <v>353.41</v>
      </c>
      <c r="D8771" s="25" t="str">
        <f t="shared" si="137"/>
        <v/>
      </c>
      <c r="E8771" t="s">
        <v>93</v>
      </c>
    </row>
    <row r="8772" spans="1:5" outlineLevel="2" x14ac:dyDescent="0.35">
      <c r="A8772" s="11">
        <v>43819</v>
      </c>
      <c r="B8772" t="s">
        <v>196</v>
      </c>
      <c r="C8772" s="5">
        <v>352</v>
      </c>
      <c r="D8772" s="25" t="str">
        <f t="shared" si="137"/>
        <v/>
      </c>
      <c r="E8772" t="s">
        <v>76</v>
      </c>
    </row>
    <row r="8773" spans="1:5" outlineLevel="2" x14ac:dyDescent="0.35">
      <c r="A8773" s="11">
        <v>43819</v>
      </c>
      <c r="B8773" t="s">
        <v>196</v>
      </c>
      <c r="C8773" s="5">
        <v>1029.5999999999999</v>
      </c>
      <c r="D8773" s="25" t="str">
        <f t="shared" si="137"/>
        <v/>
      </c>
      <c r="E8773" t="s">
        <v>93</v>
      </c>
    </row>
    <row r="8774" spans="1:5" outlineLevel="1" x14ac:dyDescent="0.35">
      <c r="A8774" s="24">
        <f>A8773</f>
        <v>43819</v>
      </c>
      <c r="B8774" s="24" t="str">
        <f>B8773</f>
        <v>HASTA LA PASTA</v>
      </c>
      <c r="C8774" s="25">
        <f>SUBTOTAL(9,C8768:C8773)</f>
        <v>3243.72</v>
      </c>
      <c r="D8774" s="25" t="str">
        <f t="shared" si="137"/>
        <v>TOTAL</v>
      </c>
    </row>
    <row r="8775" spans="1:5" outlineLevel="2" x14ac:dyDescent="0.35">
      <c r="A8775" s="11">
        <v>43819</v>
      </c>
      <c r="B8775" t="s">
        <v>196</v>
      </c>
      <c r="C8775" s="5">
        <v>1702.1</v>
      </c>
      <c r="D8775" s="25" t="str">
        <f t="shared" si="137"/>
        <v/>
      </c>
      <c r="E8775" t="s">
        <v>76</v>
      </c>
    </row>
    <row r="8776" spans="1:5" outlineLevel="1" x14ac:dyDescent="0.35">
      <c r="A8776" s="24">
        <f>A8775</f>
        <v>43819</v>
      </c>
      <c r="B8776" s="24" t="str">
        <f>B8775</f>
        <v>HASTA LA PASTA</v>
      </c>
      <c r="C8776" s="25">
        <f>SUBTOTAL(9,C8775:C8775)</f>
        <v>1702.1</v>
      </c>
      <c r="D8776" s="25" t="str">
        <f t="shared" si="137"/>
        <v>TOTAL</v>
      </c>
    </row>
    <row r="8777" spans="1:5" outlineLevel="2" x14ac:dyDescent="0.35">
      <c r="A8777" s="11">
        <v>43819</v>
      </c>
      <c r="B8777" t="s">
        <v>1056</v>
      </c>
      <c r="C8777" s="5">
        <v>85</v>
      </c>
      <c r="D8777" s="25" t="str">
        <f t="shared" si="137"/>
        <v/>
      </c>
      <c r="E8777" t="s">
        <v>77</v>
      </c>
    </row>
    <row r="8778" spans="1:5" outlineLevel="1" x14ac:dyDescent="0.35">
      <c r="A8778" s="24">
        <f>A8777</f>
        <v>43819</v>
      </c>
      <c r="B8778" s="24" t="str">
        <f>B8777</f>
        <v>JAMES HAYES</v>
      </c>
      <c r="C8778" s="25">
        <f>SUBTOTAL(9,C8777:C8777)</f>
        <v>85</v>
      </c>
      <c r="D8778" s="25" t="str">
        <f t="shared" si="137"/>
        <v>TOTAL</v>
      </c>
    </row>
    <row r="8779" spans="1:5" outlineLevel="2" x14ac:dyDescent="0.35">
      <c r="A8779" s="11">
        <v>43819</v>
      </c>
      <c r="B8779" t="s">
        <v>1057</v>
      </c>
      <c r="C8779" s="5">
        <v>50</v>
      </c>
      <c r="D8779" s="25" t="str">
        <f t="shared" si="137"/>
        <v/>
      </c>
      <c r="E8779" t="s">
        <v>77</v>
      </c>
    </row>
    <row r="8780" spans="1:5" outlineLevel="1" x14ac:dyDescent="0.35">
      <c r="A8780" s="24">
        <f>A8779</f>
        <v>43819</v>
      </c>
      <c r="B8780" s="24" t="str">
        <f>B8779</f>
        <v>MILDRED COOPER HAYNES</v>
      </c>
      <c r="C8780" s="25">
        <f>SUBTOTAL(9,C8779:C8779)</f>
        <v>50</v>
      </c>
      <c r="D8780" s="25" t="str">
        <f t="shared" si="137"/>
        <v>TOTAL</v>
      </c>
    </row>
    <row r="8781" spans="1:5" outlineLevel="2" x14ac:dyDescent="0.35">
      <c r="A8781" s="11">
        <v>43819</v>
      </c>
      <c r="B8781" t="s">
        <v>152</v>
      </c>
      <c r="C8781" s="5">
        <v>857.36</v>
      </c>
      <c r="D8781" s="25" t="str">
        <f t="shared" si="137"/>
        <v/>
      </c>
      <c r="E8781" t="s">
        <v>81</v>
      </c>
    </row>
    <row r="8782" spans="1:5" outlineLevel="1" x14ac:dyDescent="0.35">
      <c r="A8782" s="24">
        <f>A8781</f>
        <v>43819</v>
      </c>
      <c r="B8782" s="24" t="str">
        <f>B8781</f>
        <v>HD SUPPLY FACILITIES</v>
      </c>
      <c r="C8782" s="25">
        <f>SUBTOTAL(9,C8781:C8781)</f>
        <v>857.36</v>
      </c>
      <c r="D8782" s="25" t="str">
        <f t="shared" si="137"/>
        <v>TOTAL</v>
      </c>
    </row>
    <row r="8783" spans="1:5" outlineLevel="2" x14ac:dyDescent="0.35">
      <c r="A8783" s="11">
        <v>43819</v>
      </c>
      <c r="B8783" t="s">
        <v>1416</v>
      </c>
      <c r="C8783" s="5">
        <v>2583.48</v>
      </c>
      <c r="D8783" s="25" t="str">
        <f t="shared" si="137"/>
        <v/>
      </c>
      <c r="E8783" t="s">
        <v>81</v>
      </c>
    </row>
    <row r="8784" spans="1:5" outlineLevel="1" x14ac:dyDescent="0.35">
      <c r="A8784" s="24">
        <f>A8783</f>
        <v>43819</v>
      </c>
      <c r="B8784" s="24" t="str">
        <f>B8783</f>
        <v>HEAT TRANSFER SOLUTIONS INC</v>
      </c>
      <c r="C8784" s="25">
        <f>SUBTOTAL(9,C8783:C8783)</f>
        <v>2583.48</v>
      </c>
      <c r="D8784" s="25" t="str">
        <f t="shared" si="137"/>
        <v>TOTAL</v>
      </c>
    </row>
    <row r="8785" spans="1:5" outlineLevel="2" x14ac:dyDescent="0.35">
      <c r="A8785" s="11">
        <v>43819</v>
      </c>
      <c r="B8785" t="s">
        <v>1725</v>
      </c>
      <c r="C8785" s="5">
        <v>240</v>
      </c>
      <c r="D8785" s="25" t="str">
        <f t="shared" si="137"/>
        <v/>
      </c>
      <c r="E8785" t="s">
        <v>77</v>
      </c>
    </row>
    <row r="8786" spans="1:5" outlineLevel="1" x14ac:dyDescent="0.35">
      <c r="A8786" s="24">
        <f>A8785</f>
        <v>43819</v>
      </c>
      <c r="B8786" s="24" t="str">
        <f>B8785</f>
        <v>KENNETH HENRY</v>
      </c>
      <c r="C8786" s="25">
        <f>SUBTOTAL(9,C8785:C8785)</f>
        <v>240</v>
      </c>
      <c r="D8786" s="25" t="str">
        <f t="shared" si="137"/>
        <v>TOTAL</v>
      </c>
    </row>
    <row r="8787" spans="1:5" outlineLevel="2" x14ac:dyDescent="0.35">
      <c r="A8787" s="11">
        <v>43819</v>
      </c>
      <c r="B8787" t="s">
        <v>1726</v>
      </c>
      <c r="C8787" s="5">
        <v>3255.56</v>
      </c>
      <c r="D8787" s="25" t="str">
        <f t="shared" si="137"/>
        <v/>
      </c>
      <c r="E8787" t="s">
        <v>87</v>
      </c>
    </row>
    <row r="8788" spans="1:5" outlineLevel="1" x14ac:dyDescent="0.35">
      <c r="A8788" s="24">
        <f>A8787</f>
        <v>43819</v>
      </c>
      <c r="B8788" s="24" t="str">
        <f>B8787</f>
        <v>HERC RENTALS INC</v>
      </c>
      <c r="C8788" s="25">
        <f>SUBTOTAL(9,C8787:C8787)</f>
        <v>3255.56</v>
      </c>
      <c r="D8788" s="25" t="str">
        <f t="shared" si="137"/>
        <v>TOTAL</v>
      </c>
    </row>
    <row r="8789" spans="1:5" outlineLevel="2" x14ac:dyDescent="0.35">
      <c r="A8789" s="11">
        <v>43819</v>
      </c>
      <c r="B8789" t="s">
        <v>189</v>
      </c>
      <c r="C8789" s="5">
        <v>875.05</v>
      </c>
      <c r="D8789" s="25" t="str">
        <f t="shared" si="137"/>
        <v/>
      </c>
      <c r="E8789" t="s">
        <v>81</v>
      </c>
    </row>
    <row r="8790" spans="1:5" outlineLevel="2" x14ac:dyDescent="0.35">
      <c r="A8790" s="11">
        <v>43819</v>
      </c>
      <c r="B8790" t="s">
        <v>189</v>
      </c>
      <c r="C8790" s="5">
        <v>1027.8599999999999</v>
      </c>
      <c r="D8790" s="25" t="str">
        <f t="shared" ref="D8790:D8853" si="138">IF(E8790="","TOTAL","")</f>
        <v/>
      </c>
      <c r="E8790" t="s">
        <v>81</v>
      </c>
    </row>
    <row r="8791" spans="1:5" outlineLevel="1" x14ac:dyDescent="0.35">
      <c r="A8791" s="24">
        <f>A8790</f>
        <v>43819</v>
      </c>
      <c r="B8791" s="24" t="str">
        <f>B8790</f>
        <v>HERITAGE FOOD SERVICE GROUP INC</v>
      </c>
      <c r="C8791" s="25">
        <f>SUBTOTAL(9,C8789:C8790)</f>
        <v>1902.9099999999999</v>
      </c>
      <c r="D8791" s="25" t="str">
        <f t="shared" si="138"/>
        <v>TOTAL</v>
      </c>
    </row>
    <row r="8792" spans="1:5" outlineLevel="2" x14ac:dyDescent="0.35">
      <c r="A8792" s="11">
        <v>43819</v>
      </c>
      <c r="B8792" t="s">
        <v>584</v>
      </c>
      <c r="C8792" s="5">
        <v>2304.5</v>
      </c>
      <c r="D8792" s="25" t="str">
        <f t="shared" si="138"/>
        <v/>
      </c>
      <c r="E8792" t="s">
        <v>79</v>
      </c>
    </row>
    <row r="8793" spans="1:5" outlineLevel="1" x14ac:dyDescent="0.35">
      <c r="A8793" s="24">
        <f>A8792</f>
        <v>43819</v>
      </c>
      <c r="B8793" s="24" t="str">
        <f>B8792</f>
        <v>HIGH FIVE SPORTSWEAR LLC</v>
      </c>
      <c r="C8793" s="25">
        <f>SUBTOTAL(9,C8792:C8792)</f>
        <v>2304.5</v>
      </c>
      <c r="D8793" s="25" t="str">
        <f t="shared" si="138"/>
        <v>TOTAL</v>
      </c>
    </row>
    <row r="8794" spans="1:5" outlineLevel="2" x14ac:dyDescent="0.35">
      <c r="A8794" s="11">
        <v>43819</v>
      </c>
      <c r="B8794" t="s">
        <v>1727</v>
      </c>
      <c r="C8794" s="5">
        <v>2179.52</v>
      </c>
      <c r="D8794" s="25" t="str">
        <f t="shared" si="138"/>
        <v/>
      </c>
      <c r="E8794" t="s">
        <v>99</v>
      </c>
    </row>
    <row r="8795" spans="1:5" outlineLevel="1" x14ac:dyDescent="0.35">
      <c r="A8795" s="24">
        <f>A8794</f>
        <v>43819</v>
      </c>
      <c r="B8795" s="24" t="str">
        <f>B8794</f>
        <v>HILTON GARDEN INN SAN ANTONIO AT THE RIM</v>
      </c>
      <c r="C8795" s="25">
        <f>SUBTOTAL(9,C8794:C8794)</f>
        <v>2179.52</v>
      </c>
      <c r="D8795" s="25" t="str">
        <f t="shared" si="138"/>
        <v>TOTAL</v>
      </c>
    </row>
    <row r="8796" spans="1:5" outlineLevel="2" x14ac:dyDescent="0.35">
      <c r="A8796" s="11">
        <v>43819</v>
      </c>
      <c r="B8796" t="s">
        <v>407</v>
      </c>
      <c r="C8796" s="5">
        <v>5300</v>
      </c>
      <c r="D8796" s="25" t="str">
        <f t="shared" si="138"/>
        <v/>
      </c>
      <c r="E8796" t="s">
        <v>85</v>
      </c>
    </row>
    <row r="8797" spans="1:5" outlineLevel="1" x14ac:dyDescent="0.35">
      <c r="A8797" s="24">
        <f>A8796</f>
        <v>43819</v>
      </c>
      <c r="B8797" s="24" t="str">
        <f>B8796</f>
        <v>HOLDERS PEST SOLUTIONS</v>
      </c>
      <c r="C8797" s="25">
        <f>SUBTOTAL(9,C8796:C8796)</f>
        <v>5300</v>
      </c>
      <c r="D8797" s="25" t="str">
        <f t="shared" si="138"/>
        <v>TOTAL</v>
      </c>
    </row>
    <row r="8798" spans="1:5" outlineLevel="2" x14ac:dyDescent="0.35">
      <c r="A8798" s="11">
        <v>43819</v>
      </c>
      <c r="B8798" t="s">
        <v>655</v>
      </c>
      <c r="C8798" s="5">
        <v>1348.2</v>
      </c>
      <c r="D8798" s="25" t="str">
        <f t="shared" si="138"/>
        <v/>
      </c>
      <c r="E8798" t="s">
        <v>99</v>
      </c>
    </row>
    <row r="8799" spans="1:5" outlineLevel="1" x14ac:dyDescent="0.35">
      <c r="A8799" s="24">
        <f>A8798</f>
        <v>43819</v>
      </c>
      <c r="B8799" s="24" t="str">
        <f>B8798</f>
        <v>HOLIDAY INN EXPRESS &amp; SUITES</v>
      </c>
      <c r="C8799" s="25">
        <f>SUBTOTAL(9,C8798:C8798)</f>
        <v>1348.2</v>
      </c>
      <c r="D8799" s="25" t="str">
        <f t="shared" si="138"/>
        <v>TOTAL</v>
      </c>
    </row>
    <row r="8800" spans="1:5" outlineLevel="2" x14ac:dyDescent="0.35">
      <c r="A8800" s="11">
        <v>43819</v>
      </c>
      <c r="B8800" t="s">
        <v>552</v>
      </c>
      <c r="C8800" s="5">
        <v>816.41</v>
      </c>
      <c r="D8800" s="25" t="str">
        <f t="shared" si="138"/>
        <v/>
      </c>
      <c r="E8800" t="s">
        <v>79</v>
      </c>
    </row>
    <row r="8801" spans="1:5" outlineLevel="1" x14ac:dyDescent="0.35">
      <c r="A8801" s="24">
        <f>A8800</f>
        <v>43819</v>
      </c>
      <c r="B8801" s="24" t="str">
        <f>B8800</f>
        <v>HOLIDAY INN EXPRESS &amp; SUITES DALLAS-FRISCO NW</v>
      </c>
      <c r="C8801" s="25">
        <f>SUBTOTAL(9,C8800:C8800)</f>
        <v>816.41</v>
      </c>
      <c r="D8801" s="25" t="str">
        <f t="shared" si="138"/>
        <v>TOTAL</v>
      </c>
    </row>
    <row r="8802" spans="1:5" outlineLevel="2" x14ac:dyDescent="0.35">
      <c r="A8802" s="11">
        <v>43819</v>
      </c>
      <c r="B8802" t="s">
        <v>33</v>
      </c>
      <c r="C8802" s="5">
        <v>568.97</v>
      </c>
      <c r="D8802" s="25" t="str">
        <f t="shared" si="138"/>
        <v/>
      </c>
      <c r="E8802" t="s">
        <v>81</v>
      </c>
    </row>
    <row r="8803" spans="1:5" outlineLevel="2" x14ac:dyDescent="0.35">
      <c r="A8803" s="11">
        <v>43819</v>
      </c>
      <c r="B8803" t="s">
        <v>33</v>
      </c>
      <c r="C8803" s="5">
        <v>15.96</v>
      </c>
      <c r="D8803" s="25" t="str">
        <f t="shared" si="138"/>
        <v/>
      </c>
      <c r="E8803" t="s">
        <v>81</v>
      </c>
    </row>
    <row r="8804" spans="1:5" outlineLevel="2" x14ac:dyDescent="0.35">
      <c r="A8804" s="11">
        <v>43819</v>
      </c>
      <c r="B8804" t="s">
        <v>33</v>
      </c>
      <c r="C8804" s="5">
        <v>97.35</v>
      </c>
      <c r="D8804" s="25" t="str">
        <f t="shared" si="138"/>
        <v/>
      </c>
      <c r="E8804" t="s">
        <v>81</v>
      </c>
    </row>
    <row r="8805" spans="1:5" outlineLevel="2" x14ac:dyDescent="0.35">
      <c r="A8805" s="11">
        <v>43819</v>
      </c>
      <c r="B8805" t="s">
        <v>33</v>
      </c>
      <c r="C8805" s="5">
        <v>619</v>
      </c>
      <c r="D8805" s="25" t="str">
        <f t="shared" si="138"/>
        <v/>
      </c>
      <c r="E8805" t="s">
        <v>79</v>
      </c>
    </row>
    <row r="8806" spans="1:5" outlineLevel="2" x14ac:dyDescent="0.35">
      <c r="A8806" s="11">
        <v>43819</v>
      </c>
      <c r="B8806" t="s">
        <v>33</v>
      </c>
      <c r="C8806" s="5">
        <v>9.98</v>
      </c>
      <c r="D8806" s="25" t="str">
        <f t="shared" si="138"/>
        <v/>
      </c>
      <c r="E8806" t="s">
        <v>81</v>
      </c>
    </row>
    <row r="8807" spans="1:5" outlineLevel="2" x14ac:dyDescent="0.35">
      <c r="A8807" s="11">
        <v>43819</v>
      </c>
      <c r="B8807" t="s">
        <v>33</v>
      </c>
      <c r="C8807" s="5">
        <v>20.85</v>
      </c>
      <c r="D8807" s="25" t="str">
        <f t="shared" si="138"/>
        <v/>
      </c>
      <c r="E8807" t="s">
        <v>81</v>
      </c>
    </row>
    <row r="8808" spans="1:5" outlineLevel="2" x14ac:dyDescent="0.35">
      <c r="A8808" s="11">
        <v>43819</v>
      </c>
      <c r="B8808" t="s">
        <v>33</v>
      </c>
      <c r="C8808" s="5">
        <v>14.84</v>
      </c>
      <c r="D8808" s="25" t="str">
        <f t="shared" si="138"/>
        <v/>
      </c>
      <c r="E8808" t="s">
        <v>81</v>
      </c>
    </row>
    <row r="8809" spans="1:5" outlineLevel="2" x14ac:dyDescent="0.35">
      <c r="A8809" s="11">
        <v>43819</v>
      </c>
      <c r="B8809" t="s">
        <v>33</v>
      </c>
      <c r="C8809" s="5">
        <v>70.7</v>
      </c>
      <c r="D8809" s="25" t="str">
        <f t="shared" si="138"/>
        <v/>
      </c>
      <c r="E8809" t="s">
        <v>81</v>
      </c>
    </row>
    <row r="8810" spans="1:5" outlineLevel="2" x14ac:dyDescent="0.35">
      <c r="A8810" s="11">
        <v>43819</v>
      </c>
      <c r="B8810" t="s">
        <v>33</v>
      </c>
      <c r="C8810" s="5">
        <v>161.51</v>
      </c>
      <c r="D8810" s="25" t="str">
        <f t="shared" si="138"/>
        <v/>
      </c>
      <c r="E8810" t="s">
        <v>81</v>
      </c>
    </row>
    <row r="8811" spans="1:5" outlineLevel="2" x14ac:dyDescent="0.35">
      <c r="A8811" s="11">
        <v>43819</v>
      </c>
      <c r="B8811" t="s">
        <v>33</v>
      </c>
      <c r="C8811" s="5">
        <v>16.440000000000001</v>
      </c>
      <c r="D8811" s="25" t="str">
        <f t="shared" si="138"/>
        <v/>
      </c>
      <c r="E8811" t="s">
        <v>81</v>
      </c>
    </row>
    <row r="8812" spans="1:5" outlineLevel="2" x14ac:dyDescent="0.35">
      <c r="A8812" s="11">
        <v>43819</v>
      </c>
      <c r="B8812" t="s">
        <v>33</v>
      </c>
      <c r="C8812" s="5">
        <v>1282.25</v>
      </c>
      <c r="D8812" s="25" t="str">
        <f t="shared" si="138"/>
        <v/>
      </c>
      <c r="E8812" t="s">
        <v>79</v>
      </c>
    </row>
    <row r="8813" spans="1:5" outlineLevel="2" x14ac:dyDescent="0.35">
      <c r="A8813" s="11">
        <v>43819</v>
      </c>
      <c r="B8813" t="s">
        <v>33</v>
      </c>
      <c r="C8813" s="5">
        <v>160.58000000000001</v>
      </c>
      <c r="D8813" s="25" t="str">
        <f t="shared" si="138"/>
        <v/>
      </c>
      <c r="E8813" t="s">
        <v>79</v>
      </c>
    </row>
    <row r="8814" spans="1:5" outlineLevel="2" x14ac:dyDescent="0.35">
      <c r="A8814" s="11">
        <v>43819</v>
      </c>
      <c r="B8814" t="s">
        <v>33</v>
      </c>
      <c r="C8814" s="5">
        <v>352.6</v>
      </c>
      <c r="D8814" s="25" t="str">
        <f t="shared" si="138"/>
        <v/>
      </c>
      <c r="E8814" t="s">
        <v>81</v>
      </c>
    </row>
    <row r="8815" spans="1:5" outlineLevel="2" x14ac:dyDescent="0.35">
      <c r="A8815" s="11">
        <v>43819</v>
      </c>
      <c r="B8815" t="s">
        <v>33</v>
      </c>
      <c r="C8815" s="5">
        <v>358</v>
      </c>
      <c r="D8815" s="25" t="str">
        <f t="shared" si="138"/>
        <v/>
      </c>
      <c r="E8815" t="s">
        <v>79</v>
      </c>
    </row>
    <row r="8816" spans="1:5" outlineLevel="2" x14ac:dyDescent="0.35">
      <c r="A8816" s="11">
        <v>43819</v>
      </c>
      <c r="B8816" t="s">
        <v>33</v>
      </c>
      <c r="C8816" s="5">
        <v>76.83</v>
      </c>
      <c r="D8816" s="25" t="str">
        <f t="shared" si="138"/>
        <v/>
      </c>
      <c r="E8816" t="s">
        <v>81</v>
      </c>
    </row>
    <row r="8817" spans="1:5" outlineLevel="2" x14ac:dyDescent="0.35">
      <c r="A8817" s="11">
        <v>43819</v>
      </c>
      <c r="B8817" t="s">
        <v>33</v>
      </c>
      <c r="C8817" s="5">
        <v>16.05</v>
      </c>
      <c r="D8817" s="25" t="str">
        <f t="shared" si="138"/>
        <v/>
      </c>
      <c r="E8817" t="s">
        <v>81</v>
      </c>
    </row>
    <row r="8818" spans="1:5" outlineLevel="2" x14ac:dyDescent="0.35">
      <c r="A8818" s="11">
        <v>43819</v>
      </c>
      <c r="B8818" t="s">
        <v>33</v>
      </c>
      <c r="C8818" s="5">
        <v>115.12</v>
      </c>
      <c r="D8818" s="25" t="str">
        <f t="shared" si="138"/>
        <v/>
      </c>
      <c r="E8818" t="s">
        <v>81</v>
      </c>
    </row>
    <row r="8819" spans="1:5" outlineLevel="2" x14ac:dyDescent="0.35">
      <c r="A8819" s="11">
        <v>43819</v>
      </c>
      <c r="B8819" t="s">
        <v>33</v>
      </c>
      <c r="C8819" s="5">
        <v>40.36</v>
      </c>
      <c r="D8819" s="25" t="str">
        <f t="shared" si="138"/>
        <v/>
      </c>
      <c r="E8819" t="s">
        <v>81</v>
      </c>
    </row>
    <row r="8820" spans="1:5" outlineLevel="2" x14ac:dyDescent="0.35">
      <c r="A8820" s="11">
        <v>43819</v>
      </c>
      <c r="B8820" t="s">
        <v>33</v>
      </c>
      <c r="C8820" s="5">
        <v>3.94</v>
      </c>
      <c r="D8820" s="25" t="str">
        <f t="shared" si="138"/>
        <v/>
      </c>
      <c r="E8820" t="s">
        <v>81</v>
      </c>
    </row>
    <row r="8821" spans="1:5" outlineLevel="2" x14ac:dyDescent="0.35">
      <c r="A8821" s="11">
        <v>43819</v>
      </c>
      <c r="B8821" t="s">
        <v>33</v>
      </c>
      <c r="C8821" s="5">
        <v>235.96</v>
      </c>
      <c r="D8821" s="25" t="str">
        <f t="shared" si="138"/>
        <v/>
      </c>
      <c r="E8821" t="s">
        <v>81</v>
      </c>
    </row>
    <row r="8822" spans="1:5" outlineLevel="2" x14ac:dyDescent="0.35">
      <c r="A8822" s="11">
        <v>43819</v>
      </c>
      <c r="B8822" t="s">
        <v>33</v>
      </c>
      <c r="C8822" s="5">
        <v>142.84</v>
      </c>
      <c r="D8822" s="25" t="str">
        <f t="shared" si="138"/>
        <v/>
      </c>
      <c r="E8822" t="s">
        <v>81</v>
      </c>
    </row>
    <row r="8823" spans="1:5" outlineLevel="2" x14ac:dyDescent="0.35">
      <c r="A8823" s="11">
        <v>43819</v>
      </c>
      <c r="B8823" t="s">
        <v>33</v>
      </c>
      <c r="C8823" s="5">
        <v>19.97</v>
      </c>
      <c r="D8823" s="25" t="str">
        <f t="shared" si="138"/>
        <v/>
      </c>
      <c r="E8823" t="s">
        <v>81</v>
      </c>
    </row>
    <row r="8824" spans="1:5" outlineLevel="2" x14ac:dyDescent="0.35">
      <c r="A8824" s="11">
        <v>43819</v>
      </c>
      <c r="B8824" t="s">
        <v>33</v>
      </c>
      <c r="C8824" s="5">
        <v>33.700000000000003</v>
      </c>
      <c r="D8824" s="25" t="str">
        <f t="shared" si="138"/>
        <v/>
      </c>
      <c r="E8824" t="s">
        <v>81</v>
      </c>
    </row>
    <row r="8825" spans="1:5" outlineLevel="2" x14ac:dyDescent="0.35">
      <c r="A8825" s="11">
        <v>43819</v>
      </c>
      <c r="B8825" t="s">
        <v>33</v>
      </c>
      <c r="C8825" s="5">
        <v>27.91</v>
      </c>
      <c r="D8825" s="25" t="str">
        <f t="shared" si="138"/>
        <v/>
      </c>
      <c r="E8825" t="s">
        <v>81</v>
      </c>
    </row>
    <row r="8826" spans="1:5" outlineLevel="2" x14ac:dyDescent="0.35">
      <c r="A8826" s="11">
        <v>43819</v>
      </c>
      <c r="B8826" t="s">
        <v>33</v>
      </c>
      <c r="C8826" s="5">
        <v>110.94</v>
      </c>
      <c r="D8826" s="25" t="str">
        <f t="shared" si="138"/>
        <v/>
      </c>
      <c r="E8826" t="s">
        <v>81</v>
      </c>
    </row>
    <row r="8827" spans="1:5" outlineLevel="2" x14ac:dyDescent="0.35">
      <c r="A8827" s="11">
        <v>43819</v>
      </c>
      <c r="B8827" t="s">
        <v>33</v>
      </c>
      <c r="C8827" s="5">
        <v>42.24</v>
      </c>
      <c r="D8827" s="25" t="str">
        <f t="shared" si="138"/>
        <v/>
      </c>
      <c r="E8827" t="s">
        <v>81</v>
      </c>
    </row>
    <row r="8828" spans="1:5" outlineLevel="2" x14ac:dyDescent="0.35">
      <c r="A8828" s="11">
        <v>43819</v>
      </c>
      <c r="B8828" t="s">
        <v>33</v>
      </c>
      <c r="C8828" s="5">
        <v>14.2</v>
      </c>
      <c r="D8828" s="25" t="str">
        <f t="shared" si="138"/>
        <v/>
      </c>
      <c r="E8828" t="s">
        <v>81</v>
      </c>
    </row>
    <row r="8829" spans="1:5" outlineLevel="2" x14ac:dyDescent="0.35">
      <c r="A8829" s="11">
        <v>43819</v>
      </c>
      <c r="B8829" t="s">
        <v>33</v>
      </c>
      <c r="C8829" s="5">
        <v>64.05</v>
      </c>
      <c r="D8829" s="25" t="str">
        <f t="shared" si="138"/>
        <v/>
      </c>
      <c r="E8829" t="s">
        <v>81</v>
      </c>
    </row>
    <row r="8830" spans="1:5" outlineLevel="2" x14ac:dyDescent="0.35">
      <c r="A8830" s="11">
        <v>43819</v>
      </c>
      <c r="B8830" t="s">
        <v>33</v>
      </c>
      <c r="C8830" s="5">
        <v>46.57</v>
      </c>
      <c r="D8830" s="25" t="str">
        <f t="shared" si="138"/>
        <v/>
      </c>
      <c r="E8830" t="s">
        <v>81</v>
      </c>
    </row>
    <row r="8831" spans="1:5" outlineLevel="2" x14ac:dyDescent="0.35">
      <c r="A8831" s="11">
        <v>43819</v>
      </c>
      <c r="B8831" t="s">
        <v>33</v>
      </c>
      <c r="C8831" s="5">
        <v>61.74</v>
      </c>
      <c r="D8831" s="25" t="str">
        <f t="shared" si="138"/>
        <v/>
      </c>
      <c r="E8831" t="s">
        <v>81</v>
      </c>
    </row>
    <row r="8832" spans="1:5" outlineLevel="2" x14ac:dyDescent="0.35">
      <c r="A8832" s="11">
        <v>43819</v>
      </c>
      <c r="B8832" t="s">
        <v>33</v>
      </c>
      <c r="C8832" s="5">
        <v>59.76</v>
      </c>
      <c r="D8832" s="25" t="str">
        <f t="shared" si="138"/>
        <v/>
      </c>
      <c r="E8832" t="s">
        <v>81</v>
      </c>
    </row>
    <row r="8833" spans="1:5" outlineLevel="2" x14ac:dyDescent="0.35">
      <c r="A8833" s="11">
        <v>43819</v>
      </c>
      <c r="B8833" t="s">
        <v>33</v>
      </c>
      <c r="C8833" s="5">
        <v>166.2</v>
      </c>
      <c r="D8833" s="25" t="str">
        <f t="shared" si="138"/>
        <v/>
      </c>
      <c r="E8833" t="s">
        <v>81</v>
      </c>
    </row>
    <row r="8834" spans="1:5" outlineLevel="2" x14ac:dyDescent="0.35">
      <c r="A8834" s="11">
        <v>43819</v>
      </c>
      <c r="B8834" t="s">
        <v>33</v>
      </c>
      <c r="C8834" s="5">
        <v>18.73</v>
      </c>
      <c r="D8834" s="25" t="str">
        <f t="shared" si="138"/>
        <v/>
      </c>
      <c r="E8834" t="s">
        <v>81</v>
      </c>
    </row>
    <row r="8835" spans="1:5" outlineLevel="2" x14ac:dyDescent="0.35">
      <c r="A8835" s="11">
        <v>43819</v>
      </c>
      <c r="B8835" t="s">
        <v>33</v>
      </c>
      <c r="C8835" s="5">
        <v>119</v>
      </c>
      <c r="D8835" s="25" t="str">
        <f t="shared" si="138"/>
        <v/>
      </c>
      <c r="E8835" t="s">
        <v>81</v>
      </c>
    </row>
    <row r="8836" spans="1:5" outlineLevel="2" x14ac:dyDescent="0.35">
      <c r="A8836" s="11">
        <v>43819</v>
      </c>
      <c r="B8836" t="s">
        <v>33</v>
      </c>
      <c r="C8836" s="5">
        <v>25.97</v>
      </c>
      <c r="D8836" s="25" t="str">
        <f t="shared" si="138"/>
        <v/>
      </c>
      <c r="E8836" t="s">
        <v>81</v>
      </c>
    </row>
    <row r="8837" spans="1:5" outlineLevel="2" x14ac:dyDescent="0.35">
      <c r="A8837" s="11">
        <v>43819</v>
      </c>
      <c r="B8837" t="s">
        <v>33</v>
      </c>
      <c r="C8837" s="5">
        <v>31.95</v>
      </c>
      <c r="D8837" s="25" t="str">
        <f t="shared" si="138"/>
        <v/>
      </c>
      <c r="E8837" t="s">
        <v>81</v>
      </c>
    </row>
    <row r="8838" spans="1:5" outlineLevel="2" x14ac:dyDescent="0.35">
      <c r="A8838" s="11">
        <v>43819</v>
      </c>
      <c r="B8838" t="s">
        <v>33</v>
      </c>
      <c r="C8838" s="5">
        <v>5.98</v>
      </c>
      <c r="D8838" s="25" t="str">
        <f t="shared" si="138"/>
        <v/>
      </c>
      <c r="E8838" t="s">
        <v>81</v>
      </c>
    </row>
    <row r="8839" spans="1:5" outlineLevel="2" x14ac:dyDescent="0.35">
      <c r="A8839" s="11">
        <v>43819</v>
      </c>
      <c r="B8839" t="s">
        <v>33</v>
      </c>
      <c r="C8839" s="5">
        <v>23.25</v>
      </c>
      <c r="D8839" s="25" t="str">
        <f t="shared" si="138"/>
        <v/>
      </c>
      <c r="E8839" t="s">
        <v>81</v>
      </c>
    </row>
    <row r="8840" spans="1:5" outlineLevel="2" x14ac:dyDescent="0.35">
      <c r="A8840" s="11">
        <v>43819</v>
      </c>
      <c r="B8840" t="s">
        <v>33</v>
      </c>
      <c r="C8840" s="5">
        <v>47.88</v>
      </c>
      <c r="D8840" s="25" t="str">
        <f t="shared" si="138"/>
        <v/>
      </c>
      <c r="E8840" t="s">
        <v>81</v>
      </c>
    </row>
    <row r="8841" spans="1:5" outlineLevel="2" x14ac:dyDescent="0.35">
      <c r="A8841" s="11">
        <v>43819</v>
      </c>
      <c r="B8841" t="s">
        <v>33</v>
      </c>
      <c r="C8841" s="5">
        <v>26.1</v>
      </c>
      <c r="D8841" s="25" t="str">
        <f t="shared" si="138"/>
        <v/>
      </c>
      <c r="E8841" t="s">
        <v>81</v>
      </c>
    </row>
    <row r="8842" spans="1:5" outlineLevel="2" x14ac:dyDescent="0.35">
      <c r="A8842" s="11">
        <v>43819</v>
      </c>
      <c r="B8842" t="s">
        <v>33</v>
      </c>
      <c r="C8842" s="5">
        <v>-3.28</v>
      </c>
      <c r="D8842" s="25" t="str">
        <f t="shared" si="138"/>
        <v/>
      </c>
      <c r="E8842" t="s">
        <v>81</v>
      </c>
    </row>
    <row r="8843" spans="1:5" outlineLevel="2" x14ac:dyDescent="0.35">
      <c r="A8843" s="11">
        <v>43819</v>
      </c>
      <c r="B8843" t="s">
        <v>33</v>
      </c>
      <c r="C8843" s="5">
        <v>76.569999999999993</v>
      </c>
      <c r="D8843" s="25" t="str">
        <f t="shared" si="138"/>
        <v/>
      </c>
      <c r="E8843" t="s">
        <v>81</v>
      </c>
    </row>
    <row r="8844" spans="1:5" outlineLevel="2" x14ac:dyDescent="0.35">
      <c r="A8844" s="11">
        <v>43819</v>
      </c>
      <c r="B8844" t="s">
        <v>33</v>
      </c>
      <c r="C8844" s="5">
        <v>90.76</v>
      </c>
      <c r="D8844" s="25" t="str">
        <f t="shared" si="138"/>
        <v/>
      </c>
      <c r="E8844" t="s">
        <v>81</v>
      </c>
    </row>
    <row r="8845" spans="1:5" outlineLevel="2" x14ac:dyDescent="0.35">
      <c r="A8845" s="11">
        <v>43819</v>
      </c>
      <c r="B8845" t="s">
        <v>33</v>
      </c>
      <c r="C8845" s="5">
        <v>63.88</v>
      </c>
      <c r="D8845" s="25" t="str">
        <f t="shared" si="138"/>
        <v/>
      </c>
      <c r="E8845" t="s">
        <v>81</v>
      </c>
    </row>
    <row r="8846" spans="1:5" outlineLevel="2" x14ac:dyDescent="0.35">
      <c r="A8846" s="11">
        <v>43819</v>
      </c>
      <c r="B8846" t="s">
        <v>33</v>
      </c>
      <c r="C8846" s="5">
        <v>46.58</v>
      </c>
      <c r="D8846" s="25" t="str">
        <f t="shared" si="138"/>
        <v/>
      </c>
      <c r="E8846" t="s">
        <v>81</v>
      </c>
    </row>
    <row r="8847" spans="1:5" outlineLevel="2" x14ac:dyDescent="0.35">
      <c r="A8847" s="11">
        <v>43819</v>
      </c>
      <c r="B8847" t="s">
        <v>33</v>
      </c>
      <c r="C8847" s="5">
        <v>25.6</v>
      </c>
      <c r="D8847" s="25" t="str">
        <f t="shared" si="138"/>
        <v/>
      </c>
      <c r="E8847" t="s">
        <v>81</v>
      </c>
    </row>
    <row r="8848" spans="1:5" outlineLevel="2" x14ac:dyDescent="0.35">
      <c r="A8848" s="11">
        <v>43819</v>
      </c>
      <c r="B8848" t="s">
        <v>33</v>
      </c>
      <c r="C8848" s="5">
        <v>43.2</v>
      </c>
      <c r="D8848" s="25" t="str">
        <f t="shared" si="138"/>
        <v/>
      </c>
      <c r="E8848" t="s">
        <v>81</v>
      </c>
    </row>
    <row r="8849" spans="1:5" outlineLevel="2" x14ac:dyDescent="0.35">
      <c r="A8849" s="11">
        <v>43819</v>
      </c>
      <c r="B8849" t="s">
        <v>33</v>
      </c>
      <c r="C8849" s="5">
        <v>13.94</v>
      </c>
      <c r="D8849" s="25" t="str">
        <f t="shared" si="138"/>
        <v/>
      </c>
      <c r="E8849" t="s">
        <v>81</v>
      </c>
    </row>
    <row r="8850" spans="1:5" outlineLevel="2" x14ac:dyDescent="0.35">
      <c r="A8850" s="11">
        <v>43819</v>
      </c>
      <c r="B8850" t="s">
        <v>33</v>
      </c>
      <c r="C8850" s="5">
        <v>14.97</v>
      </c>
      <c r="D8850" s="25" t="str">
        <f t="shared" si="138"/>
        <v/>
      </c>
      <c r="E8850" t="s">
        <v>81</v>
      </c>
    </row>
    <row r="8851" spans="1:5" outlineLevel="2" x14ac:dyDescent="0.35">
      <c r="A8851" s="11">
        <v>43819</v>
      </c>
      <c r="B8851" t="s">
        <v>33</v>
      </c>
      <c r="C8851" s="5">
        <v>-0.82</v>
      </c>
      <c r="D8851" s="25" t="str">
        <f t="shared" si="138"/>
        <v/>
      </c>
      <c r="E8851" t="s">
        <v>81</v>
      </c>
    </row>
    <row r="8852" spans="1:5" outlineLevel="2" x14ac:dyDescent="0.35">
      <c r="A8852" s="11">
        <v>43819</v>
      </c>
      <c r="B8852" t="s">
        <v>33</v>
      </c>
      <c r="C8852" s="5">
        <v>10.79</v>
      </c>
      <c r="D8852" s="25" t="str">
        <f t="shared" si="138"/>
        <v/>
      </c>
      <c r="E8852" t="s">
        <v>81</v>
      </c>
    </row>
    <row r="8853" spans="1:5" outlineLevel="2" x14ac:dyDescent="0.35">
      <c r="A8853" s="11">
        <v>43819</v>
      </c>
      <c r="B8853" t="s">
        <v>33</v>
      </c>
      <c r="C8853" s="5">
        <v>-4.54</v>
      </c>
      <c r="D8853" s="25" t="str">
        <f t="shared" si="138"/>
        <v/>
      </c>
      <c r="E8853" t="s">
        <v>79</v>
      </c>
    </row>
    <row r="8854" spans="1:5" outlineLevel="2" x14ac:dyDescent="0.35">
      <c r="A8854" s="11">
        <v>43819</v>
      </c>
      <c r="B8854" t="s">
        <v>33</v>
      </c>
      <c r="C8854" s="5">
        <v>59.52</v>
      </c>
      <c r="D8854" s="25" t="str">
        <f t="shared" ref="D8854:D8917" si="139">IF(E8854="","TOTAL","")</f>
        <v/>
      </c>
      <c r="E8854" t="s">
        <v>79</v>
      </c>
    </row>
    <row r="8855" spans="1:5" outlineLevel="2" x14ac:dyDescent="0.35">
      <c r="A8855" s="11">
        <v>43819</v>
      </c>
      <c r="B8855" t="s">
        <v>33</v>
      </c>
      <c r="C8855" s="5">
        <v>470.08</v>
      </c>
      <c r="D8855" s="25" t="str">
        <f t="shared" si="139"/>
        <v/>
      </c>
      <c r="E8855" t="s">
        <v>81</v>
      </c>
    </row>
    <row r="8856" spans="1:5" outlineLevel="2" x14ac:dyDescent="0.35">
      <c r="A8856" s="11">
        <v>43819</v>
      </c>
      <c r="B8856" t="s">
        <v>33</v>
      </c>
      <c r="C8856" s="5">
        <v>365.76</v>
      </c>
      <c r="D8856" s="25" t="str">
        <f t="shared" si="139"/>
        <v/>
      </c>
      <c r="E8856" t="s">
        <v>79</v>
      </c>
    </row>
    <row r="8857" spans="1:5" outlineLevel="2" x14ac:dyDescent="0.35">
      <c r="A8857" s="11">
        <v>43819</v>
      </c>
      <c r="B8857" t="s">
        <v>33</v>
      </c>
      <c r="C8857" s="5">
        <v>199.05</v>
      </c>
      <c r="D8857" s="25" t="str">
        <f t="shared" si="139"/>
        <v/>
      </c>
      <c r="E8857" t="s">
        <v>79</v>
      </c>
    </row>
    <row r="8858" spans="1:5" outlineLevel="2" x14ac:dyDescent="0.35">
      <c r="A8858" s="11">
        <v>43819</v>
      </c>
      <c r="B8858" t="s">
        <v>33</v>
      </c>
      <c r="C8858" s="5">
        <v>-2.8</v>
      </c>
      <c r="D8858" s="25" t="str">
        <f t="shared" si="139"/>
        <v/>
      </c>
      <c r="E8858" t="s">
        <v>79</v>
      </c>
    </row>
    <row r="8859" spans="1:5" outlineLevel="2" x14ac:dyDescent="0.35">
      <c r="A8859" s="11">
        <v>43819</v>
      </c>
      <c r="B8859" t="s">
        <v>33</v>
      </c>
      <c r="C8859" s="5">
        <v>36.700000000000003</v>
      </c>
      <c r="D8859" s="25" t="str">
        <f t="shared" si="139"/>
        <v/>
      </c>
      <c r="E8859" t="s">
        <v>79</v>
      </c>
    </row>
    <row r="8860" spans="1:5" outlineLevel="2" x14ac:dyDescent="0.35">
      <c r="A8860" s="11">
        <v>43819</v>
      </c>
      <c r="B8860" t="s">
        <v>33</v>
      </c>
      <c r="C8860" s="5">
        <v>-4.7</v>
      </c>
      <c r="D8860" s="25" t="str">
        <f t="shared" si="139"/>
        <v/>
      </c>
      <c r="E8860" t="s">
        <v>79</v>
      </c>
    </row>
    <row r="8861" spans="1:5" outlineLevel="2" x14ac:dyDescent="0.35">
      <c r="A8861" s="11">
        <v>43819</v>
      </c>
      <c r="B8861" t="s">
        <v>33</v>
      </c>
      <c r="C8861" s="5">
        <v>61.71</v>
      </c>
      <c r="D8861" s="25" t="str">
        <f t="shared" si="139"/>
        <v/>
      </c>
      <c r="E8861" t="s">
        <v>79</v>
      </c>
    </row>
    <row r="8862" spans="1:5" outlineLevel="2" x14ac:dyDescent="0.35">
      <c r="A8862" s="11">
        <v>43819</v>
      </c>
      <c r="B8862" t="s">
        <v>33</v>
      </c>
      <c r="C8862" s="5">
        <v>-465</v>
      </c>
      <c r="D8862" s="25" t="str">
        <f t="shared" si="139"/>
        <v/>
      </c>
      <c r="E8862" t="s">
        <v>81</v>
      </c>
    </row>
    <row r="8863" spans="1:5" outlineLevel="2" x14ac:dyDescent="0.35">
      <c r="A8863" s="11">
        <v>43819</v>
      </c>
      <c r="B8863" t="s">
        <v>33</v>
      </c>
      <c r="C8863" s="5">
        <v>560.29999999999995</v>
      </c>
      <c r="D8863" s="25" t="str">
        <f t="shared" si="139"/>
        <v/>
      </c>
      <c r="E8863" t="s">
        <v>81</v>
      </c>
    </row>
    <row r="8864" spans="1:5" outlineLevel="2" x14ac:dyDescent="0.35">
      <c r="A8864" s="11">
        <v>43819</v>
      </c>
      <c r="B8864" t="s">
        <v>33</v>
      </c>
      <c r="C8864" s="5">
        <v>-12.29</v>
      </c>
      <c r="D8864" s="25" t="str">
        <f t="shared" si="139"/>
        <v/>
      </c>
      <c r="E8864" t="s">
        <v>79</v>
      </c>
    </row>
    <row r="8865" spans="1:5" outlineLevel="2" x14ac:dyDescent="0.35">
      <c r="A8865" s="11">
        <v>43819</v>
      </c>
      <c r="B8865" t="s">
        <v>33</v>
      </c>
      <c r="C8865" s="5">
        <v>161.29</v>
      </c>
      <c r="D8865" s="25" t="str">
        <f t="shared" si="139"/>
        <v/>
      </c>
      <c r="E8865" t="s">
        <v>79</v>
      </c>
    </row>
    <row r="8866" spans="1:5" outlineLevel="2" x14ac:dyDescent="0.35">
      <c r="A8866" s="11">
        <v>43819</v>
      </c>
      <c r="B8866" t="s">
        <v>33</v>
      </c>
      <c r="C8866" s="5">
        <v>1460.77</v>
      </c>
      <c r="D8866" s="25" t="str">
        <f t="shared" si="139"/>
        <v/>
      </c>
      <c r="E8866" t="s">
        <v>81</v>
      </c>
    </row>
    <row r="8867" spans="1:5" outlineLevel="2" x14ac:dyDescent="0.35">
      <c r="A8867" s="11">
        <v>43819</v>
      </c>
      <c r="B8867" t="s">
        <v>33</v>
      </c>
      <c r="C8867" s="5">
        <v>16</v>
      </c>
      <c r="D8867" s="25" t="str">
        <f t="shared" si="139"/>
        <v/>
      </c>
      <c r="E8867" t="s">
        <v>79</v>
      </c>
    </row>
    <row r="8868" spans="1:5" outlineLevel="2" x14ac:dyDescent="0.35">
      <c r="A8868" s="11">
        <v>43819</v>
      </c>
      <c r="B8868" t="s">
        <v>33</v>
      </c>
      <c r="C8868" s="5">
        <v>745.68</v>
      </c>
      <c r="D8868" s="25" t="str">
        <f t="shared" si="139"/>
        <v/>
      </c>
      <c r="E8868" t="s">
        <v>79</v>
      </c>
    </row>
    <row r="8869" spans="1:5" outlineLevel="2" x14ac:dyDescent="0.35">
      <c r="A8869" s="11">
        <v>43819</v>
      </c>
      <c r="B8869" t="s">
        <v>33</v>
      </c>
      <c r="C8869" s="5">
        <v>96.1</v>
      </c>
      <c r="D8869" s="25" t="str">
        <f t="shared" si="139"/>
        <v/>
      </c>
      <c r="E8869" t="s">
        <v>79</v>
      </c>
    </row>
    <row r="8870" spans="1:5" outlineLevel="2" x14ac:dyDescent="0.35">
      <c r="A8870" s="11">
        <v>43819</v>
      </c>
      <c r="B8870" t="s">
        <v>33</v>
      </c>
      <c r="C8870" s="5">
        <v>75.099999999999994</v>
      </c>
      <c r="D8870" s="25" t="str">
        <f t="shared" si="139"/>
        <v/>
      </c>
      <c r="E8870" t="s">
        <v>79</v>
      </c>
    </row>
    <row r="8871" spans="1:5" outlineLevel="2" x14ac:dyDescent="0.35">
      <c r="A8871" s="11">
        <v>43819</v>
      </c>
      <c r="B8871" t="s">
        <v>33</v>
      </c>
      <c r="C8871" s="5">
        <v>113.83</v>
      </c>
      <c r="D8871" s="25" t="str">
        <f t="shared" si="139"/>
        <v/>
      </c>
      <c r="E8871" t="s">
        <v>81</v>
      </c>
    </row>
    <row r="8872" spans="1:5" outlineLevel="2" x14ac:dyDescent="0.35">
      <c r="A8872" s="11">
        <v>43819</v>
      </c>
      <c r="B8872" t="s">
        <v>33</v>
      </c>
      <c r="C8872" s="5">
        <v>110.32</v>
      </c>
      <c r="D8872" s="25" t="str">
        <f t="shared" si="139"/>
        <v/>
      </c>
      <c r="E8872" t="s">
        <v>79</v>
      </c>
    </row>
    <row r="8873" spans="1:5" outlineLevel="2" x14ac:dyDescent="0.35">
      <c r="A8873" s="11">
        <v>43819</v>
      </c>
      <c r="B8873" t="s">
        <v>33</v>
      </c>
      <c r="C8873" s="5">
        <v>226.5</v>
      </c>
      <c r="D8873" s="25" t="str">
        <f t="shared" si="139"/>
        <v/>
      </c>
      <c r="E8873" t="s">
        <v>79</v>
      </c>
    </row>
    <row r="8874" spans="1:5" outlineLevel="2" x14ac:dyDescent="0.35">
      <c r="A8874" s="11">
        <v>43819</v>
      </c>
      <c r="B8874" t="s">
        <v>33</v>
      </c>
      <c r="C8874" s="5">
        <v>122.82</v>
      </c>
      <c r="D8874" s="25" t="str">
        <f t="shared" si="139"/>
        <v/>
      </c>
      <c r="E8874" t="s">
        <v>81</v>
      </c>
    </row>
    <row r="8875" spans="1:5" outlineLevel="2" x14ac:dyDescent="0.35">
      <c r="A8875" s="11">
        <v>43819</v>
      </c>
      <c r="B8875" t="s">
        <v>33</v>
      </c>
      <c r="C8875" s="5">
        <v>173.92</v>
      </c>
      <c r="D8875" s="25" t="str">
        <f t="shared" si="139"/>
        <v/>
      </c>
      <c r="E8875" t="s">
        <v>79</v>
      </c>
    </row>
    <row r="8876" spans="1:5" outlineLevel="2" x14ac:dyDescent="0.35">
      <c r="A8876" s="11">
        <v>43819</v>
      </c>
      <c r="B8876" t="s">
        <v>33</v>
      </c>
      <c r="C8876" s="5">
        <v>1404.36</v>
      </c>
      <c r="D8876" s="25" t="str">
        <f t="shared" si="139"/>
        <v/>
      </c>
      <c r="E8876" t="s">
        <v>81</v>
      </c>
    </row>
    <row r="8877" spans="1:5" outlineLevel="2" x14ac:dyDescent="0.35">
      <c r="A8877" s="11">
        <v>43819</v>
      </c>
      <c r="B8877" t="s">
        <v>33</v>
      </c>
      <c r="C8877" s="5">
        <v>172.91</v>
      </c>
      <c r="D8877" s="25" t="str">
        <f t="shared" si="139"/>
        <v/>
      </c>
      <c r="E8877" t="s">
        <v>81</v>
      </c>
    </row>
    <row r="8878" spans="1:5" outlineLevel="2" x14ac:dyDescent="0.35">
      <c r="A8878" s="11">
        <v>43819</v>
      </c>
      <c r="B8878" t="s">
        <v>33</v>
      </c>
      <c r="C8878" s="5">
        <v>30.85</v>
      </c>
      <c r="D8878" s="25" t="str">
        <f t="shared" si="139"/>
        <v/>
      </c>
      <c r="E8878" t="s">
        <v>81</v>
      </c>
    </row>
    <row r="8879" spans="1:5" outlineLevel="2" x14ac:dyDescent="0.35">
      <c r="A8879" s="11">
        <v>43819</v>
      </c>
      <c r="B8879" t="s">
        <v>33</v>
      </c>
      <c r="C8879" s="5">
        <v>88.64</v>
      </c>
      <c r="D8879" s="25" t="str">
        <f t="shared" si="139"/>
        <v/>
      </c>
      <c r="E8879" t="s">
        <v>81</v>
      </c>
    </row>
    <row r="8880" spans="1:5" outlineLevel="2" x14ac:dyDescent="0.35">
      <c r="A8880" s="11">
        <v>43819</v>
      </c>
      <c r="B8880" t="s">
        <v>33</v>
      </c>
      <c r="C8880" s="5">
        <v>82.82</v>
      </c>
      <c r="D8880" s="25" t="str">
        <f t="shared" si="139"/>
        <v/>
      </c>
      <c r="E8880" t="s">
        <v>81</v>
      </c>
    </row>
    <row r="8881" spans="1:5" outlineLevel="2" x14ac:dyDescent="0.35">
      <c r="A8881" s="11">
        <v>43819</v>
      </c>
      <c r="B8881" t="s">
        <v>33</v>
      </c>
      <c r="C8881" s="5">
        <v>146.88</v>
      </c>
      <c r="D8881" s="25" t="str">
        <f t="shared" si="139"/>
        <v/>
      </c>
      <c r="E8881" t="s">
        <v>81</v>
      </c>
    </row>
    <row r="8882" spans="1:5" outlineLevel="1" x14ac:dyDescent="0.35">
      <c r="A8882" s="24">
        <f>A8881</f>
        <v>43819</v>
      </c>
      <c r="B8882" s="24" t="str">
        <f>B8881</f>
        <v>HOME DEPOT CREDIT SERVICES</v>
      </c>
      <c r="C8882" s="25">
        <f>SUBTOTAL(9,C8802:C8881)</f>
        <v>12201.039999999999</v>
      </c>
      <c r="D8882" s="25" t="str">
        <f t="shared" si="139"/>
        <v>TOTAL</v>
      </c>
    </row>
    <row r="8883" spans="1:5" outlineLevel="2" x14ac:dyDescent="0.35">
      <c r="A8883" s="11">
        <v>43819</v>
      </c>
      <c r="B8883" t="s">
        <v>384</v>
      </c>
      <c r="C8883" s="5">
        <v>3128</v>
      </c>
      <c r="D8883" s="25" t="str">
        <f t="shared" si="139"/>
        <v/>
      </c>
      <c r="E8883" t="s">
        <v>183</v>
      </c>
    </row>
    <row r="8884" spans="1:5" outlineLevel="1" x14ac:dyDescent="0.35">
      <c r="A8884" s="24">
        <f>A8883</f>
        <v>43819</v>
      </c>
      <c r="B8884" s="24" t="str">
        <f>B8883</f>
        <v>HOPE KING TEACHING RESOURCES INC</v>
      </c>
      <c r="C8884" s="25">
        <f>SUBTOTAL(9,C8883:C8883)</f>
        <v>3128</v>
      </c>
      <c r="D8884" s="25" t="str">
        <f t="shared" si="139"/>
        <v>TOTAL</v>
      </c>
    </row>
    <row r="8885" spans="1:5" outlineLevel="2" x14ac:dyDescent="0.35">
      <c r="A8885" s="11">
        <v>43819</v>
      </c>
      <c r="B8885" t="s">
        <v>843</v>
      </c>
      <c r="C8885" s="5">
        <v>10</v>
      </c>
      <c r="D8885" s="25" t="str">
        <f t="shared" si="139"/>
        <v/>
      </c>
      <c r="E8885" t="s">
        <v>99</v>
      </c>
    </row>
    <row r="8886" spans="1:5" outlineLevel="1" x14ac:dyDescent="0.35">
      <c r="A8886" s="24">
        <f>A8885</f>
        <v>43819</v>
      </c>
      <c r="B8886" s="24" t="str">
        <f>B8885</f>
        <v>HOSA TA</v>
      </c>
      <c r="C8886" s="25">
        <f>SUBTOTAL(9,C8885:C8885)</f>
        <v>10</v>
      </c>
      <c r="D8886" s="25" t="str">
        <f t="shared" si="139"/>
        <v>TOTAL</v>
      </c>
    </row>
    <row r="8887" spans="1:5" outlineLevel="2" x14ac:dyDescent="0.35">
      <c r="A8887" s="11">
        <v>43819</v>
      </c>
      <c r="B8887" t="s">
        <v>1728</v>
      </c>
      <c r="C8887" s="5">
        <v>78.41</v>
      </c>
      <c r="D8887" s="25" t="str">
        <f t="shared" si="139"/>
        <v/>
      </c>
      <c r="E8887" t="s">
        <v>97</v>
      </c>
    </row>
    <row r="8888" spans="1:5" outlineLevel="2" x14ac:dyDescent="0.35">
      <c r="A8888" s="11">
        <v>43819</v>
      </c>
      <c r="B8888" t="s">
        <v>1728</v>
      </c>
      <c r="C8888" s="5">
        <v>313.63</v>
      </c>
      <c r="D8888" s="25" t="str">
        <f t="shared" si="139"/>
        <v/>
      </c>
      <c r="E8888" t="s">
        <v>97</v>
      </c>
    </row>
    <row r="8889" spans="1:5" outlineLevel="1" x14ac:dyDescent="0.35">
      <c r="A8889" s="24">
        <f>A8888</f>
        <v>43819</v>
      </c>
      <c r="B8889" s="24" t="str">
        <f>B8888</f>
        <v>HOTEL BELLECLAIRE</v>
      </c>
      <c r="C8889" s="25">
        <f>SUBTOTAL(9,C8887:C8888)</f>
        <v>392.03999999999996</v>
      </c>
      <c r="D8889" s="25" t="str">
        <f t="shared" si="139"/>
        <v>TOTAL</v>
      </c>
    </row>
    <row r="8890" spans="1:5" outlineLevel="2" x14ac:dyDescent="0.35">
      <c r="A8890" s="11">
        <v>43819</v>
      </c>
      <c r="B8890" t="s">
        <v>1728</v>
      </c>
      <c r="C8890" s="5">
        <v>633.54</v>
      </c>
      <c r="D8890" s="25" t="str">
        <f t="shared" si="139"/>
        <v/>
      </c>
      <c r="E8890" t="s">
        <v>97</v>
      </c>
    </row>
    <row r="8891" spans="1:5" outlineLevel="1" x14ac:dyDescent="0.35">
      <c r="A8891" s="24">
        <f>A8890</f>
        <v>43819</v>
      </c>
      <c r="B8891" s="24" t="str">
        <f>B8890</f>
        <v>HOTEL BELLECLAIRE</v>
      </c>
      <c r="C8891" s="25">
        <f>SUBTOTAL(9,C8890:C8890)</f>
        <v>633.54</v>
      </c>
      <c r="D8891" s="25" t="str">
        <f t="shared" si="139"/>
        <v>TOTAL</v>
      </c>
    </row>
    <row r="8892" spans="1:5" outlineLevel="2" x14ac:dyDescent="0.35">
      <c r="A8892" s="11">
        <v>43819</v>
      </c>
      <c r="B8892" t="s">
        <v>1729</v>
      </c>
      <c r="C8892" s="5">
        <v>704</v>
      </c>
      <c r="D8892" s="25" t="str">
        <f t="shared" si="139"/>
        <v/>
      </c>
      <c r="E8892" t="s">
        <v>99</v>
      </c>
    </row>
    <row r="8893" spans="1:5" outlineLevel="1" x14ac:dyDescent="0.35">
      <c r="A8893" s="24">
        <f>A8892</f>
        <v>43819</v>
      </c>
      <c r="B8893" s="24" t="str">
        <f>B8892</f>
        <v>HOUSTON ARBORETUM &amp; NATURE CENTER</v>
      </c>
      <c r="C8893" s="25">
        <f>SUBTOTAL(9,C8892:C8892)</f>
        <v>704</v>
      </c>
      <c r="D8893" s="25" t="str">
        <f t="shared" si="139"/>
        <v>TOTAL</v>
      </c>
    </row>
    <row r="8894" spans="1:5" outlineLevel="2" x14ac:dyDescent="0.35">
      <c r="A8894" s="11">
        <v>43819</v>
      </c>
      <c r="B8894" t="s">
        <v>34</v>
      </c>
      <c r="C8894" s="5">
        <v>1995.72</v>
      </c>
      <c r="D8894" s="25" t="str">
        <f t="shared" si="139"/>
        <v/>
      </c>
      <c r="E8894" t="s">
        <v>79</v>
      </c>
    </row>
    <row r="8895" spans="1:5" outlineLevel="2" x14ac:dyDescent="0.35">
      <c r="A8895" s="11">
        <v>43819</v>
      </c>
      <c r="B8895" t="s">
        <v>34</v>
      </c>
      <c r="C8895" s="5">
        <v>355.55</v>
      </c>
      <c r="D8895" s="25" t="str">
        <f t="shared" si="139"/>
        <v/>
      </c>
      <c r="E8895" t="s">
        <v>79</v>
      </c>
    </row>
    <row r="8896" spans="1:5" outlineLevel="2" x14ac:dyDescent="0.35">
      <c r="A8896" s="11">
        <v>43819</v>
      </c>
      <c r="B8896" t="s">
        <v>34</v>
      </c>
      <c r="C8896" s="5">
        <v>476.1</v>
      </c>
      <c r="D8896" s="25" t="str">
        <f t="shared" si="139"/>
        <v/>
      </c>
      <c r="E8896" t="s">
        <v>79</v>
      </c>
    </row>
    <row r="8897" spans="1:5" outlineLevel="2" x14ac:dyDescent="0.35">
      <c r="A8897" s="11">
        <v>43819</v>
      </c>
      <c r="B8897" t="s">
        <v>34</v>
      </c>
      <c r="C8897" s="5">
        <v>893.55</v>
      </c>
      <c r="D8897" s="25" t="str">
        <f t="shared" si="139"/>
        <v/>
      </c>
      <c r="E8897" t="s">
        <v>89</v>
      </c>
    </row>
    <row r="8898" spans="1:5" outlineLevel="1" x14ac:dyDescent="0.35">
      <c r="A8898" s="24">
        <f>A8897</f>
        <v>43819</v>
      </c>
      <c r="B8898" s="24" t="str">
        <f>B8897</f>
        <v>HOUSTON GRADUATION CENTER INC</v>
      </c>
      <c r="C8898" s="25">
        <f>SUBTOTAL(9,C8894:C8897)</f>
        <v>3720.92</v>
      </c>
      <c r="D8898" s="25" t="str">
        <f t="shared" si="139"/>
        <v>TOTAL</v>
      </c>
    </row>
    <row r="8899" spans="1:5" outlineLevel="2" x14ac:dyDescent="0.35">
      <c r="A8899" s="11">
        <v>43819</v>
      </c>
      <c r="B8899" t="s">
        <v>1069</v>
      </c>
      <c r="C8899" s="5">
        <v>600</v>
      </c>
      <c r="D8899" s="25" t="str">
        <f t="shared" si="139"/>
        <v/>
      </c>
      <c r="E8899" t="s">
        <v>79</v>
      </c>
    </row>
    <row r="8900" spans="1:5" outlineLevel="1" x14ac:dyDescent="0.35">
      <c r="A8900" s="24">
        <f>A8899</f>
        <v>43819</v>
      </c>
      <c r="B8900" s="24" t="str">
        <f>B8899</f>
        <v>HOUSTON GRAND OPERA</v>
      </c>
      <c r="C8900" s="25">
        <f>SUBTOTAL(9,C8899:C8899)</f>
        <v>600</v>
      </c>
      <c r="D8900" s="25" t="str">
        <f t="shared" si="139"/>
        <v>TOTAL</v>
      </c>
    </row>
    <row r="8901" spans="1:5" outlineLevel="2" x14ac:dyDescent="0.35">
      <c r="A8901" s="11">
        <v>43819</v>
      </c>
      <c r="B8901" t="s">
        <v>527</v>
      </c>
      <c r="C8901" s="5">
        <v>948</v>
      </c>
      <c r="D8901" s="25" t="str">
        <f t="shared" si="139"/>
        <v/>
      </c>
      <c r="E8901" t="s">
        <v>99</v>
      </c>
    </row>
    <row r="8902" spans="1:5" outlineLevel="1" x14ac:dyDescent="0.35">
      <c r="A8902" s="24">
        <f>A8901</f>
        <v>43819</v>
      </c>
      <c r="B8902" s="24" t="str">
        <f>B8901</f>
        <v>HOUSTON MUSEUM OF NATURAL SCIENCE</v>
      </c>
      <c r="C8902" s="25">
        <f>SUBTOTAL(9,C8901:C8901)</f>
        <v>948</v>
      </c>
      <c r="D8902" s="25" t="str">
        <f t="shared" si="139"/>
        <v>TOTAL</v>
      </c>
    </row>
    <row r="8903" spans="1:5" outlineLevel="2" x14ac:dyDescent="0.35">
      <c r="A8903" s="11">
        <v>43819</v>
      </c>
      <c r="B8903" t="s">
        <v>385</v>
      </c>
      <c r="C8903" s="5">
        <v>20</v>
      </c>
      <c r="D8903" s="25" t="str">
        <f t="shared" si="139"/>
        <v/>
      </c>
      <c r="E8903" t="s">
        <v>99</v>
      </c>
    </row>
    <row r="8904" spans="1:5" outlineLevel="1" x14ac:dyDescent="0.35">
      <c r="A8904" s="24">
        <f>A8903</f>
        <v>43819</v>
      </c>
      <c r="B8904" s="24" t="str">
        <f>B8903</f>
        <v>HOUSTON ZOO INC</v>
      </c>
      <c r="C8904" s="25">
        <f>SUBTOTAL(9,C8903:C8903)</f>
        <v>20</v>
      </c>
      <c r="D8904" s="25" t="str">
        <f t="shared" si="139"/>
        <v>TOTAL</v>
      </c>
    </row>
    <row r="8905" spans="1:5" outlineLevel="2" x14ac:dyDescent="0.35">
      <c r="A8905" s="11">
        <v>43819</v>
      </c>
      <c r="B8905" t="s">
        <v>385</v>
      </c>
      <c r="C8905" s="5">
        <v>20</v>
      </c>
      <c r="D8905" s="25" t="str">
        <f t="shared" si="139"/>
        <v/>
      </c>
      <c r="E8905" t="s">
        <v>99</v>
      </c>
    </row>
    <row r="8906" spans="1:5" outlineLevel="1" x14ac:dyDescent="0.35">
      <c r="A8906" s="24">
        <f>A8905</f>
        <v>43819</v>
      </c>
      <c r="B8906" s="24" t="str">
        <f>B8905</f>
        <v>HOUSTON ZOO INC</v>
      </c>
      <c r="C8906" s="25">
        <f>SUBTOTAL(9,C8905:C8905)</f>
        <v>20</v>
      </c>
      <c r="D8906" s="25" t="str">
        <f t="shared" si="139"/>
        <v>TOTAL</v>
      </c>
    </row>
    <row r="8907" spans="1:5" outlineLevel="2" x14ac:dyDescent="0.35">
      <c r="A8907" s="11">
        <v>43819</v>
      </c>
      <c r="B8907" t="s">
        <v>385</v>
      </c>
      <c r="C8907" s="5">
        <v>500</v>
      </c>
      <c r="D8907" s="25" t="str">
        <f t="shared" si="139"/>
        <v/>
      </c>
      <c r="E8907" t="s">
        <v>183</v>
      </c>
    </row>
    <row r="8908" spans="1:5" outlineLevel="1" x14ac:dyDescent="0.35">
      <c r="A8908" s="24">
        <f>A8907</f>
        <v>43819</v>
      </c>
      <c r="B8908" s="24" t="str">
        <f>B8907</f>
        <v>HOUSTON ZOO INC</v>
      </c>
      <c r="C8908" s="25">
        <f>SUBTOTAL(9,C8907:C8907)</f>
        <v>500</v>
      </c>
      <c r="D8908" s="25" t="str">
        <f t="shared" si="139"/>
        <v>TOTAL</v>
      </c>
    </row>
    <row r="8909" spans="1:5" outlineLevel="2" x14ac:dyDescent="0.35">
      <c r="A8909" s="11">
        <v>43819</v>
      </c>
      <c r="B8909" t="s">
        <v>1730</v>
      </c>
      <c r="C8909" s="5">
        <v>225</v>
      </c>
      <c r="D8909" s="25" t="str">
        <f t="shared" si="139"/>
        <v/>
      </c>
      <c r="E8909" t="s">
        <v>87</v>
      </c>
    </row>
    <row r="8910" spans="1:5" outlineLevel="1" x14ac:dyDescent="0.35">
      <c r="A8910" s="24">
        <f>A8909</f>
        <v>43819</v>
      </c>
      <c r="B8910" s="24" t="str">
        <f>B8909</f>
        <v>HOUSTONS BEST WATER LLC</v>
      </c>
      <c r="C8910" s="25">
        <f>SUBTOTAL(9,C8909:C8909)</f>
        <v>225</v>
      </c>
      <c r="D8910" s="25" t="str">
        <f t="shared" si="139"/>
        <v>TOTAL</v>
      </c>
    </row>
    <row r="8911" spans="1:5" outlineLevel="2" x14ac:dyDescent="0.35">
      <c r="A8911" s="11">
        <v>43819</v>
      </c>
      <c r="B8911" t="s">
        <v>1071</v>
      </c>
      <c r="C8911" s="5">
        <v>125</v>
      </c>
      <c r="D8911" s="25" t="str">
        <f t="shared" si="139"/>
        <v/>
      </c>
      <c r="E8911" t="s">
        <v>77</v>
      </c>
    </row>
    <row r="8912" spans="1:5" outlineLevel="1" x14ac:dyDescent="0.35">
      <c r="A8912" s="24">
        <f>A8911</f>
        <v>43819</v>
      </c>
      <c r="B8912" s="24" t="str">
        <f>B8911</f>
        <v>JAMES FREDERICK HOWARD</v>
      </c>
      <c r="C8912" s="25">
        <f>SUBTOTAL(9,C8911:C8911)</f>
        <v>125</v>
      </c>
      <c r="D8912" s="25" t="str">
        <f t="shared" si="139"/>
        <v>TOTAL</v>
      </c>
    </row>
    <row r="8913" spans="1:5" outlineLevel="2" x14ac:dyDescent="0.35">
      <c r="A8913" s="11">
        <v>43819</v>
      </c>
      <c r="B8913" t="s">
        <v>1731</v>
      </c>
      <c r="C8913" s="5">
        <v>125</v>
      </c>
      <c r="D8913" s="25" t="str">
        <f t="shared" si="139"/>
        <v/>
      </c>
      <c r="E8913" t="s">
        <v>77</v>
      </c>
    </row>
    <row r="8914" spans="1:5" outlineLevel="1" x14ac:dyDescent="0.35">
      <c r="A8914" s="24">
        <f>A8913</f>
        <v>43819</v>
      </c>
      <c r="B8914" s="24" t="str">
        <f>B8913</f>
        <v>CINDI B HOWELL</v>
      </c>
      <c r="C8914" s="25">
        <f>SUBTOTAL(9,C8913:C8913)</f>
        <v>125</v>
      </c>
      <c r="D8914" s="25" t="str">
        <f t="shared" si="139"/>
        <v>TOTAL</v>
      </c>
    </row>
    <row r="8915" spans="1:5" outlineLevel="2" x14ac:dyDescent="0.35">
      <c r="A8915" s="11">
        <v>43819</v>
      </c>
      <c r="B8915" t="s">
        <v>845</v>
      </c>
      <c r="C8915" s="5">
        <v>225</v>
      </c>
      <c r="D8915" s="25" t="str">
        <f t="shared" si="139"/>
        <v/>
      </c>
      <c r="E8915" t="s">
        <v>99</v>
      </c>
    </row>
    <row r="8916" spans="1:5" outlineLevel="1" x14ac:dyDescent="0.35">
      <c r="A8916" s="24">
        <f>A8915</f>
        <v>43819</v>
      </c>
      <c r="B8916" s="24" t="str">
        <f>B8915</f>
        <v>HUGH OBRIAN YOUTH LEADERSHIP</v>
      </c>
      <c r="C8916" s="25">
        <f>SUBTOTAL(9,C8915:C8915)</f>
        <v>225</v>
      </c>
      <c r="D8916" s="25" t="str">
        <f t="shared" si="139"/>
        <v>TOTAL</v>
      </c>
    </row>
    <row r="8917" spans="1:5" outlineLevel="2" x14ac:dyDescent="0.35">
      <c r="A8917" s="11">
        <v>43819</v>
      </c>
      <c r="B8917" t="s">
        <v>845</v>
      </c>
      <c r="C8917" s="5">
        <v>620</v>
      </c>
      <c r="D8917" s="25" t="str">
        <f t="shared" si="139"/>
        <v/>
      </c>
      <c r="E8917" t="s">
        <v>99</v>
      </c>
    </row>
    <row r="8918" spans="1:5" outlineLevel="1" x14ac:dyDescent="0.35">
      <c r="A8918" s="24">
        <f>A8917</f>
        <v>43819</v>
      </c>
      <c r="B8918" s="24" t="str">
        <f>B8917</f>
        <v>HUGH OBRIAN YOUTH LEADERSHIP</v>
      </c>
      <c r="C8918" s="25">
        <f>SUBTOTAL(9,C8917:C8917)</f>
        <v>620</v>
      </c>
      <c r="D8918" s="25" t="str">
        <f t="shared" ref="D8918:D8981" si="140">IF(E8918="","TOTAL","")</f>
        <v>TOTAL</v>
      </c>
    </row>
    <row r="8919" spans="1:5" outlineLevel="2" x14ac:dyDescent="0.35">
      <c r="A8919" s="11">
        <v>43819</v>
      </c>
      <c r="B8919" t="s">
        <v>386</v>
      </c>
      <c r="C8919" s="5">
        <v>200</v>
      </c>
      <c r="D8919" s="25" t="str">
        <f t="shared" si="140"/>
        <v/>
      </c>
      <c r="E8919" t="s">
        <v>99</v>
      </c>
    </row>
    <row r="8920" spans="1:5" outlineLevel="1" x14ac:dyDescent="0.35">
      <c r="A8920" s="24">
        <f>A8919</f>
        <v>43819</v>
      </c>
      <c r="B8920" s="24" t="str">
        <f>B8919</f>
        <v>HUMBLE ISD ATHLETICS</v>
      </c>
      <c r="C8920" s="25">
        <f>SUBTOTAL(9,C8919:C8919)</f>
        <v>200</v>
      </c>
      <c r="D8920" s="25" t="str">
        <f t="shared" si="140"/>
        <v>TOTAL</v>
      </c>
    </row>
    <row r="8921" spans="1:5" outlineLevel="2" x14ac:dyDescent="0.35">
      <c r="A8921" s="11">
        <v>43819</v>
      </c>
      <c r="B8921" t="s">
        <v>1072</v>
      </c>
      <c r="C8921" s="5">
        <v>159.30000000000001</v>
      </c>
      <c r="D8921" s="25" t="str">
        <f t="shared" si="140"/>
        <v/>
      </c>
      <c r="E8921" t="s">
        <v>93</v>
      </c>
    </row>
    <row r="8922" spans="1:5" outlineLevel="1" x14ac:dyDescent="0.35">
      <c r="A8922" s="24">
        <f>A8921</f>
        <v>43819</v>
      </c>
      <c r="B8922" s="24" t="str">
        <f>B8921</f>
        <v>PIZZA WITH A PURPOSE LLC</v>
      </c>
      <c r="C8922" s="25">
        <f>SUBTOTAL(9,C8921:C8921)</f>
        <v>159.30000000000001</v>
      </c>
      <c r="D8922" s="25" t="str">
        <f t="shared" si="140"/>
        <v>TOTAL</v>
      </c>
    </row>
    <row r="8923" spans="1:5" outlineLevel="2" x14ac:dyDescent="0.35">
      <c r="A8923" s="11">
        <v>43819</v>
      </c>
      <c r="B8923" t="s">
        <v>133</v>
      </c>
      <c r="C8923" s="5">
        <v>16125</v>
      </c>
      <c r="D8923" s="25" t="str">
        <f t="shared" si="140"/>
        <v/>
      </c>
      <c r="E8923" t="s">
        <v>94</v>
      </c>
    </row>
    <row r="8924" spans="1:5" outlineLevel="2" x14ac:dyDescent="0.35">
      <c r="A8924" s="11">
        <v>43819</v>
      </c>
      <c r="B8924" t="s">
        <v>133</v>
      </c>
      <c r="C8924" s="5">
        <v>10838.62</v>
      </c>
      <c r="D8924" s="25" t="str">
        <f t="shared" si="140"/>
        <v/>
      </c>
      <c r="E8924" t="s">
        <v>85</v>
      </c>
    </row>
    <row r="8925" spans="1:5" outlineLevel="2" x14ac:dyDescent="0.35">
      <c r="A8925" s="11">
        <v>43819</v>
      </c>
      <c r="B8925" t="s">
        <v>133</v>
      </c>
      <c r="C8925" s="5">
        <v>308</v>
      </c>
      <c r="D8925" s="25" t="str">
        <f t="shared" si="140"/>
        <v/>
      </c>
      <c r="E8925" t="s">
        <v>85</v>
      </c>
    </row>
    <row r="8926" spans="1:5" outlineLevel="2" x14ac:dyDescent="0.35">
      <c r="A8926" s="11">
        <v>43819</v>
      </c>
      <c r="B8926" t="s">
        <v>133</v>
      </c>
      <c r="C8926" s="5">
        <v>581</v>
      </c>
      <c r="D8926" s="25" t="str">
        <f t="shared" si="140"/>
        <v/>
      </c>
      <c r="E8926" t="s">
        <v>85</v>
      </c>
    </row>
    <row r="8927" spans="1:5" outlineLevel="2" x14ac:dyDescent="0.35">
      <c r="A8927" s="11">
        <v>43819</v>
      </c>
      <c r="B8927" t="s">
        <v>133</v>
      </c>
      <c r="C8927" s="5">
        <v>308</v>
      </c>
      <c r="D8927" s="25" t="str">
        <f t="shared" si="140"/>
        <v/>
      </c>
      <c r="E8927" t="s">
        <v>85</v>
      </c>
    </row>
    <row r="8928" spans="1:5" outlineLevel="2" x14ac:dyDescent="0.35">
      <c r="A8928" s="11">
        <v>43819</v>
      </c>
      <c r="B8928" t="s">
        <v>133</v>
      </c>
      <c r="C8928" s="5">
        <v>556</v>
      </c>
      <c r="D8928" s="25" t="str">
        <f t="shared" si="140"/>
        <v/>
      </c>
      <c r="E8928" t="s">
        <v>85</v>
      </c>
    </row>
    <row r="8929" spans="1:5" outlineLevel="1" x14ac:dyDescent="0.35">
      <c r="A8929" s="24">
        <f>A8928</f>
        <v>43819</v>
      </c>
      <c r="B8929" s="24" t="str">
        <f>B8928</f>
        <v>HUNTON TRANE SERVICES</v>
      </c>
      <c r="C8929" s="25">
        <f>SUBTOTAL(9,C8923:C8928)</f>
        <v>28716.620000000003</v>
      </c>
      <c r="D8929" s="25" t="str">
        <f t="shared" si="140"/>
        <v>TOTAL</v>
      </c>
    </row>
    <row r="8930" spans="1:5" outlineLevel="2" x14ac:dyDescent="0.35">
      <c r="A8930" s="11">
        <v>43819</v>
      </c>
      <c r="B8930" t="s">
        <v>1073</v>
      </c>
      <c r="C8930" s="5">
        <v>155</v>
      </c>
      <c r="D8930" s="25" t="str">
        <f t="shared" si="140"/>
        <v/>
      </c>
      <c r="E8930" t="s">
        <v>77</v>
      </c>
    </row>
    <row r="8931" spans="1:5" outlineLevel="1" x14ac:dyDescent="0.35">
      <c r="A8931" s="24">
        <f>A8930</f>
        <v>43819</v>
      </c>
      <c r="B8931" s="24" t="str">
        <f>B8930</f>
        <v>TARA HURD</v>
      </c>
      <c r="C8931" s="25">
        <f>SUBTOTAL(9,C8930:C8930)</f>
        <v>155</v>
      </c>
      <c r="D8931" s="25" t="str">
        <f t="shared" si="140"/>
        <v>TOTAL</v>
      </c>
    </row>
    <row r="8932" spans="1:5" outlineLevel="2" x14ac:dyDescent="0.35">
      <c r="A8932" s="11">
        <v>43819</v>
      </c>
      <c r="B8932" t="s">
        <v>1732</v>
      </c>
      <c r="C8932" s="5">
        <v>310</v>
      </c>
      <c r="D8932" s="25" t="str">
        <f t="shared" si="140"/>
        <v/>
      </c>
      <c r="E8932" t="s">
        <v>77</v>
      </c>
    </row>
    <row r="8933" spans="1:5" outlineLevel="1" x14ac:dyDescent="0.35">
      <c r="A8933" s="24">
        <f>A8932</f>
        <v>43819</v>
      </c>
      <c r="B8933" s="24" t="str">
        <f>B8932</f>
        <v>DEREK HUTCHINSON</v>
      </c>
      <c r="C8933" s="25">
        <f>SUBTOTAL(9,C8932:C8932)</f>
        <v>310</v>
      </c>
      <c r="D8933" s="25" t="str">
        <f t="shared" si="140"/>
        <v>TOTAL</v>
      </c>
    </row>
    <row r="8934" spans="1:5" outlineLevel="2" x14ac:dyDescent="0.35">
      <c r="A8934" s="11">
        <v>43819</v>
      </c>
      <c r="B8934" t="s">
        <v>114</v>
      </c>
      <c r="C8934" s="5">
        <v>2489.5</v>
      </c>
      <c r="D8934" s="25" t="str">
        <f t="shared" si="140"/>
        <v/>
      </c>
      <c r="E8934" t="s">
        <v>480</v>
      </c>
    </row>
    <row r="8935" spans="1:5" outlineLevel="2" x14ac:dyDescent="0.35">
      <c r="A8935" s="11">
        <v>43819</v>
      </c>
      <c r="B8935" t="s">
        <v>114</v>
      </c>
      <c r="C8935" s="5">
        <v>29</v>
      </c>
      <c r="D8935" s="25" t="str">
        <f t="shared" si="140"/>
        <v/>
      </c>
      <c r="E8935" t="s">
        <v>79</v>
      </c>
    </row>
    <row r="8936" spans="1:5" outlineLevel="2" x14ac:dyDescent="0.35">
      <c r="A8936" s="11">
        <v>43819</v>
      </c>
      <c r="B8936" t="s">
        <v>114</v>
      </c>
      <c r="C8936" s="5">
        <v>33</v>
      </c>
      <c r="D8936" s="25" t="str">
        <f t="shared" si="140"/>
        <v/>
      </c>
      <c r="E8936" t="s">
        <v>79</v>
      </c>
    </row>
    <row r="8937" spans="1:5" outlineLevel="1" x14ac:dyDescent="0.35">
      <c r="A8937" s="24">
        <f>A8936</f>
        <v>43819</v>
      </c>
      <c r="B8937" s="24" t="str">
        <f>B8936</f>
        <v>IDENTISYS INC</v>
      </c>
      <c r="C8937" s="25">
        <f>SUBTOTAL(9,C8934:C8936)</f>
        <v>2551.5</v>
      </c>
      <c r="D8937" s="25" t="str">
        <f t="shared" si="140"/>
        <v>TOTAL</v>
      </c>
    </row>
    <row r="8938" spans="1:5" outlineLevel="2" x14ac:dyDescent="0.35">
      <c r="A8938" s="11">
        <v>43819</v>
      </c>
      <c r="B8938" t="s">
        <v>1733</v>
      </c>
      <c r="C8938" s="5">
        <v>85</v>
      </c>
      <c r="D8938" s="25" t="str">
        <f t="shared" si="140"/>
        <v/>
      </c>
      <c r="E8938" t="s">
        <v>77</v>
      </c>
    </row>
    <row r="8939" spans="1:5" outlineLevel="1" x14ac:dyDescent="0.35">
      <c r="A8939" s="24">
        <f>A8938</f>
        <v>43819</v>
      </c>
      <c r="B8939" s="24" t="str">
        <f>B8938</f>
        <v>TAMIKA IDLEBIRD</v>
      </c>
      <c r="C8939" s="25">
        <f>SUBTOTAL(9,C8938:C8938)</f>
        <v>85</v>
      </c>
      <c r="D8939" s="25" t="str">
        <f t="shared" si="140"/>
        <v>TOTAL</v>
      </c>
    </row>
    <row r="8940" spans="1:5" outlineLevel="2" x14ac:dyDescent="0.35">
      <c r="A8940" s="11">
        <v>43819</v>
      </c>
      <c r="B8940" t="s">
        <v>10</v>
      </c>
      <c r="C8940" s="5">
        <v>2308.4</v>
      </c>
      <c r="D8940" s="25" t="str">
        <f t="shared" si="140"/>
        <v/>
      </c>
      <c r="E8940" t="s">
        <v>79</v>
      </c>
    </row>
    <row r="8941" spans="1:5" outlineLevel="2" x14ac:dyDescent="0.35">
      <c r="A8941" s="11">
        <v>43819</v>
      </c>
      <c r="B8941" t="s">
        <v>10</v>
      </c>
      <c r="C8941" s="5">
        <v>324.10000000000002</v>
      </c>
      <c r="D8941" s="25" t="str">
        <f t="shared" si="140"/>
        <v/>
      </c>
      <c r="E8941" t="s">
        <v>79</v>
      </c>
    </row>
    <row r="8942" spans="1:5" outlineLevel="2" x14ac:dyDescent="0.35">
      <c r="A8942" s="11">
        <v>43819</v>
      </c>
      <c r="B8942" t="s">
        <v>10</v>
      </c>
      <c r="C8942" s="5">
        <v>324.11</v>
      </c>
      <c r="D8942" s="25" t="str">
        <f t="shared" si="140"/>
        <v/>
      </c>
      <c r="E8942" t="s">
        <v>79</v>
      </c>
    </row>
    <row r="8943" spans="1:5" outlineLevel="1" x14ac:dyDescent="0.35">
      <c r="A8943" s="24">
        <f>A8942</f>
        <v>43819</v>
      </c>
      <c r="B8943" s="24" t="str">
        <f>B8942</f>
        <v>INDECO SALES CO</v>
      </c>
      <c r="C8943" s="25">
        <f>SUBTOTAL(9,C8940:C8942)</f>
        <v>2956.61</v>
      </c>
      <c r="D8943" s="25" t="str">
        <f t="shared" si="140"/>
        <v>TOTAL</v>
      </c>
    </row>
    <row r="8944" spans="1:5" outlineLevel="2" x14ac:dyDescent="0.35">
      <c r="A8944" s="11">
        <v>43819</v>
      </c>
      <c r="B8944" t="s">
        <v>656</v>
      </c>
      <c r="C8944" s="5">
        <v>2632.32</v>
      </c>
      <c r="D8944" s="25" t="str">
        <f t="shared" si="140"/>
        <v/>
      </c>
      <c r="E8944" t="s">
        <v>90</v>
      </c>
    </row>
    <row r="8945" spans="1:5" outlineLevel="1" x14ac:dyDescent="0.35">
      <c r="A8945" s="24">
        <f>A8944</f>
        <v>43819</v>
      </c>
      <c r="B8945" s="24" t="str">
        <f>B8944</f>
        <v>INDUSTRIAL SOAP COMPANY</v>
      </c>
      <c r="C8945" s="25">
        <f>SUBTOTAL(9,C8944:C8944)</f>
        <v>2632.32</v>
      </c>
      <c r="D8945" s="25" t="str">
        <f t="shared" si="140"/>
        <v>TOTAL</v>
      </c>
    </row>
    <row r="8946" spans="1:5" outlineLevel="2" x14ac:dyDescent="0.35">
      <c r="A8946" s="11">
        <v>43819</v>
      </c>
      <c r="B8946" t="s">
        <v>334</v>
      </c>
      <c r="C8946" s="5">
        <v>2905</v>
      </c>
      <c r="D8946" s="25" t="str">
        <f t="shared" si="140"/>
        <v/>
      </c>
      <c r="E8946" t="s">
        <v>100</v>
      </c>
    </row>
    <row r="8947" spans="1:5" outlineLevel="1" x14ac:dyDescent="0.35">
      <c r="A8947" s="24">
        <f>A8946</f>
        <v>43819</v>
      </c>
      <c r="B8947" s="24" t="str">
        <f>B8946</f>
        <v>INFRAMARK LLC</v>
      </c>
      <c r="C8947" s="25">
        <f>SUBTOTAL(9,C8946:C8946)</f>
        <v>2905</v>
      </c>
      <c r="D8947" s="25" t="str">
        <f t="shared" si="140"/>
        <v>TOTAL</v>
      </c>
    </row>
    <row r="8948" spans="1:5" outlineLevel="2" x14ac:dyDescent="0.35">
      <c r="A8948" s="11">
        <v>43819</v>
      </c>
      <c r="B8948" t="s">
        <v>1734</v>
      </c>
      <c r="C8948" s="5">
        <v>446.59</v>
      </c>
      <c r="D8948" s="25" t="str">
        <f t="shared" si="140"/>
        <v/>
      </c>
      <c r="E8948" t="s">
        <v>85</v>
      </c>
    </row>
    <row r="8949" spans="1:5" outlineLevel="1" x14ac:dyDescent="0.35">
      <c r="A8949" s="24">
        <f>A8948</f>
        <v>43819</v>
      </c>
      <c r="B8949" s="24" t="str">
        <f>B8948</f>
        <v>INTEGRAL LIFT TRUCKS LLC</v>
      </c>
      <c r="C8949" s="25">
        <f>SUBTOTAL(9,C8948:C8948)</f>
        <v>446.59</v>
      </c>
      <c r="D8949" s="25" t="str">
        <f t="shared" si="140"/>
        <v>TOTAL</v>
      </c>
    </row>
    <row r="8950" spans="1:5" outlineLevel="2" x14ac:dyDescent="0.35">
      <c r="A8950" s="11">
        <v>43819</v>
      </c>
      <c r="B8950" t="s">
        <v>1735</v>
      </c>
      <c r="C8950" s="5">
        <v>2600</v>
      </c>
      <c r="D8950" s="25" t="str">
        <f t="shared" si="140"/>
        <v/>
      </c>
      <c r="E8950" t="s">
        <v>77</v>
      </c>
    </row>
    <row r="8951" spans="1:5" outlineLevel="1" x14ac:dyDescent="0.35">
      <c r="A8951" s="24">
        <f>A8950</f>
        <v>43819</v>
      </c>
      <c r="B8951" s="24" t="str">
        <f>B8950</f>
        <v>INTERNATIONAL WRITE NOW INC</v>
      </c>
      <c r="C8951" s="25">
        <f>SUBTOTAL(9,C8950:C8950)</f>
        <v>2600</v>
      </c>
      <c r="D8951" s="25" t="str">
        <f t="shared" si="140"/>
        <v>TOTAL</v>
      </c>
    </row>
    <row r="8952" spans="1:5" outlineLevel="2" x14ac:dyDescent="0.35">
      <c r="A8952" s="11">
        <v>43819</v>
      </c>
      <c r="B8952" t="s">
        <v>657</v>
      </c>
      <c r="C8952" s="5">
        <v>583.36</v>
      </c>
      <c r="D8952" s="25" t="str">
        <f t="shared" si="140"/>
        <v/>
      </c>
      <c r="E8952" t="s">
        <v>81</v>
      </c>
    </row>
    <row r="8953" spans="1:5" outlineLevel="2" x14ac:dyDescent="0.35">
      <c r="A8953" s="11">
        <v>43819</v>
      </c>
      <c r="B8953" t="s">
        <v>657</v>
      </c>
      <c r="C8953" s="5">
        <v>933.6</v>
      </c>
      <c r="D8953" s="25" t="str">
        <f t="shared" si="140"/>
        <v/>
      </c>
      <c r="E8953" t="s">
        <v>81</v>
      </c>
    </row>
    <row r="8954" spans="1:5" outlineLevel="2" x14ac:dyDescent="0.35">
      <c r="A8954" s="11">
        <v>43819</v>
      </c>
      <c r="B8954" t="s">
        <v>657</v>
      </c>
      <c r="C8954" s="5">
        <v>3133.68</v>
      </c>
      <c r="D8954" s="25" t="str">
        <f t="shared" si="140"/>
        <v/>
      </c>
      <c r="E8954" t="s">
        <v>81</v>
      </c>
    </row>
    <row r="8955" spans="1:5" outlineLevel="1" x14ac:dyDescent="0.35">
      <c r="A8955" s="24">
        <f>A8954</f>
        <v>43819</v>
      </c>
      <c r="B8955" s="24" t="str">
        <f>B8954</f>
        <v>ISB OF BRAZOS RIVER VALLEY</v>
      </c>
      <c r="C8955" s="25">
        <f>SUBTOTAL(9,C8952:C8954)</f>
        <v>4650.6399999999994</v>
      </c>
      <c r="D8955" s="25" t="str">
        <f t="shared" si="140"/>
        <v>TOTAL</v>
      </c>
    </row>
    <row r="8956" spans="1:5" outlineLevel="2" x14ac:dyDescent="0.35">
      <c r="A8956" s="11">
        <v>43819</v>
      </c>
      <c r="B8956" t="s">
        <v>1736</v>
      </c>
      <c r="C8956" s="5">
        <v>82.15</v>
      </c>
      <c r="D8956" s="25" t="str">
        <f t="shared" si="140"/>
        <v/>
      </c>
      <c r="E8956" t="s">
        <v>79</v>
      </c>
    </row>
    <row r="8957" spans="1:5" outlineLevel="1" x14ac:dyDescent="0.35">
      <c r="A8957" s="24">
        <f>A8956</f>
        <v>43819</v>
      </c>
      <c r="B8957" s="24" t="str">
        <f>B8956</f>
        <v>IRLEN INSTITUTE</v>
      </c>
      <c r="C8957" s="25">
        <f>SUBTOTAL(9,C8956:C8956)</f>
        <v>82.15</v>
      </c>
      <c r="D8957" s="25" t="str">
        <f t="shared" si="140"/>
        <v>TOTAL</v>
      </c>
    </row>
    <row r="8958" spans="1:5" outlineLevel="2" x14ac:dyDescent="0.35">
      <c r="A8958" s="11">
        <v>43819</v>
      </c>
      <c r="B8958" t="s">
        <v>1425</v>
      </c>
      <c r="C8958" s="5">
        <v>325</v>
      </c>
      <c r="D8958" s="25" t="str">
        <f t="shared" si="140"/>
        <v/>
      </c>
      <c r="E8958" t="s">
        <v>77</v>
      </c>
    </row>
    <row r="8959" spans="1:5" outlineLevel="2" x14ac:dyDescent="0.35">
      <c r="A8959" s="11">
        <v>43819</v>
      </c>
      <c r="B8959" t="s">
        <v>1425</v>
      </c>
      <c r="C8959" s="5">
        <v>85</v>
      </c>
      <c r="D8959" s="25" t="str">
        <f t="shared" si="140"/>
        <v/>
      </c>
      <c r="E8959" t="s">
        <v>77</v>
      </c>
    </row>
    <row r="8960" spans="1:5" outlineLevel="1" x14ac:dyDescent="0.35">
      <c r="A8960" s="24">
        <f>A8959</f>
        <v>43819</v>
      </c>
      <c r="B8960" s="24" t="str">
        <f>B8959</f>
        <v>AARON JABLONSKY</v>
      </c>
      <c r="C8960" s="25">
        <f>SUBTOTAL(9,C8958:C8959)</f>
        <v>410</v>
      </c>
      <c r="D8960" s="25" t="str">
        <f t="shared" si="140"/>
        <v>TOTAL</v>
      </c>
    </row>
    <row r="8961" spans="1:5" outlineLevel="2" x14ac:dyDescent="0.35">
      <c r="A8961" s="11">
        <v>43819</v>
      </c>
      <c r="B8961" t="s">
        <v>1737</v>
      </c>
      <c r="C8961" s="5">
        <v>155</v>
      </c>
      <c r="D8961" s="25" t="str">
        <f t="shared" si="140"/>
        <v/>
      </c>
      <c r="E8961" t="s">
        <v>77</v>
      </c>
    </row>
    <row r="8962" spans="1:5" outlineLevel="1" x14ac:dyDescent="0.35">
      <c r="A8962" s="24">
        <f>A8961</f>
        <v>43819</v>
      </c>
      <c r="B8962" s="24" t="str">
        <f>B8961</f>
        <v>COREY JACKSON</v>
      </c>
      <c r="C8962" s="25">
        <f>SUBTOTAL(9,C8961:C8961)</f>
        <v>155</v>
      </c>
      <c r="D8962" s="25" t="str">
        <f t="shared" si="140"/>
        <v>TOTAL</v>
      </c>
    </row>
    <row r="8963" spans="1:5" outlineLevel="2" x14ac:dyDescent="0.35">
      <c r="A8963" s="11">
        <v>43819</v>
      </c>
      <c r="B8963" t="s">
        <v>1074</v>
      </c>
      <c r="C8963" s="5">
        <v>155</v>
      </c>
      <c r="D8963" s="25" t="str">
        <f t="shared" si="140"/>
        <v/>
      </c>
      <c r="E8963" t="s">
        <v>77</v>
      </c>
    </row>
    <row r="8964" spans="1:5" outlineLevel="1" x14ac:dyDescent="0.35">
      <c r="A8964" s="24">
        <f>A8963</f>
        <v>43819</v>
      </c>
      <c r="B8964" s="24" t="str">
        <f>B8963</f>
        <v>TYRONE D JACKSON SR</v>
      </c>
      <c r="C8964" s="25">
        <f>SUBTOTAL(9,C8963:C8963)</f>
        <v>155</v>
      </c>
      <c r="D8964" s="25" t="str">
        <f t="shared" si="140"/>
        <v>TOTAL</v>
      </c>
    </row>
    <row r="8965" spans="1:5" outlineLevel="2" x14ac:dyDescent="0.35">
      <c r="A8965" s="11">
        <v>43819</v>
      </c>
      <c r="B8965" t="s">
        <v>1738</v>
      </c>
      <c r="C8965" s="5">
        <v>85</v>
      </c>
      <c r="D8965" s="25" t="str">
        <f t="shared" si="140"/>
        <v/>
      </c>
      <c r="E8965" t="s">
        <v>77</v>
      </c>
    </row>
    <row r="8966" spans="1:5" outlineLevel="1" x14ac:dyDescent="0.35">
      <c r="A8966" s="24">
        <f>A8965</f>
        <v>43819</v>
      </c>
      <c r="B8966" s="24" t="str">
        <f>B8965</f>
        <v>TYRONE JACKSON JR</v>
      </c>
      <c r="C8966" s="25">
        <f>SUBTOTAL(9,C8965:C8965)</f>
        <v>85</v>
      </c>
      <c r="D8966" s="25" t="str">
        <f t="shared" si="140"/>
        <v>TOTAL</v>
      </c>
    </row>
    <row r="8967" spans="1:5" outlineLevel="2" x14ac:dyDescent="0.35">
      <c r="A8967" s="11">
        <v>43819</v>
      </c>
      <c r="B8967" t="s">
        <v>796</v>
      </c>
      <c r="C8967" s="5">
        <v>155</v>
      </c>
      <c r="D8967" s="25" t="str">
        <f t="shared" si="140"/>
        <v/>
      </c>
      <c r="E8967" t="s">
        <v>77</v>
      </c>
    </row>
    <row r="8968" spans="1:5" outlineLevel="2" x14ac:dyDescent="0.35">
      <c r="A8968" s="11">
        <v>43819</v>
      </c>
      <c r="B8968" t="s">
        <v>796</v>
      </c>
      <c r="C8968" s="5">
        <v>155</v>
      </c>
      <c r="D8968" s="25" t="str">
        <f t="shared" si="140"/>
        <v/>
      </c>
      <c r="E8968" t="s">
        <v>77</v>
      </c>
    </row>
    <row r="8969" spans="1:5" outlineLevel="1" x14ac:dyDescent="0.35">
      <c r="A8969" s="24">
        <f>A8968</f>
        <v>43819</v>
      </c>
      <c r="B8969" s="24" t="str">
        <f>B8968</f>
        <v>BOBBY JARMON</v>
      </c>
      <c r="C8969" s="25">
        <f>SUBTOTAL(9,C8967:C8968)</f>
        <v>310</v>
      </c>
      <c r="D8969" s="25" t="str">
        <f t="shared" si="140"/>
        <v>TOTAL</v>
      </c>
    </row>
    <row r="8970" spans="1:5" outlineLevel="2" x14ac:dyDescent="0.35">
      <c r="A8970" s="11">
        <v>43819</v>
      </c>
      <c r="B8970" t="s">
        <v>35</v>
      </c>
      <c r="C8970" s="5">
        <v>129.63999999999999</v>
      </c>
      <c r="D8970" s="25" t="str">
        <f t="shared" si="140"/>
        <v/>
      </c>
      <c r="E8970" t="s">
        <v>93</v>
      </c>
    </row>
    <row r="8971" spans="1:5" outlineLevel="2" x14ac:dyDescent="0.35">
      <c r="A8971" s="11">
        <v>43819</v>
      </c>
      <c r="B8971" t="s">
        <v>35</v>
      </c>
      <c r="C8971" s="5">
        <v>320</v>
      </c>
      <c r="D8971" s="25" t="str">
        <f t="shared" si="140"/>
        <v/>
      </c>
      <c r="E8971" t="s">
        <v>93</v>
      </c>
    </row>
    <row r="8972" spans="1:5" outlineLevel="1" x14ac:dyDescent="0.35">
      <c r="A8972" s="24">
        <f>A8971</f>
        <v>43819</v>
      </c>
      <c r="B8972" s="24" t="str">
        <f>B8971</f>
        <v>JASON'S DELI- DELI MGMT DEPT 271</v>
      </c>
      <c r="C8972" s="25">
        <f>SUBTOTAL(9,C8970:C8971)</f>
        <v>449.64</v>
      </c>
      <c r="D8972" s="25" t="str">
        <f t="shared" si="140"/>
        <v>TOTAL</v>
      </c>
    </row>
    <row r="8973" spans="1:5" outlineLevel="2" x14ac:dyDescent="0.35">
      <c r="A8973" s="11">
        <v>43819</v>
      </c>
      <c r="B8973" t="s">
        <v>797</v>
      </c>
      <c r="C8973" s="5">
        <v>125</v>
      </c>
      <c r="D8973" s="25" t="str">
        <f t="shared" si="140"/>
        <v/>
      </c>
      <c r="E8973" t="s">
        <v>77</v>
      </c>
    </row>
    <row r="8974" spans="1:5" outlineLevel="2" x14ac:dyDescent="0.35">
      <c r="A8974" s="11">
        <v>43819</v>
      </c>
      <c r="B8974" t="s">
        <v>797</v>
      </c>
      <c r="C8974" s="5">
        <v>125</v>
      </c>
      <c r="D8974" s="25" t="str">
        <f t="shared" si="140"/>
        <v/>
      </c>
      <c r="E8974" t="s">
        <v>77</v>
      </c>
    </row>
    <row r="8975" spans="1:5" outlineLevel="1" x14ac:dyDescent="0.35">
      <c r="A8975" s="24">
        <f>A8974</f>
        <v>43819</v>
      </c>
      <c r="B8975" s="24" t="str">
        <f>B8974</f>
        <v>TROY B JAY</v>
      </c>
      <c r="C8975" s="25">
        <f>SUBTOTAL(9,C8973:C8974)</f>
        <v>250</v>
      </c>
      <c r="D8975" s="25" t="str">
        <f t="shared" si="140"/>
        <v>TOTAL</v>
      </c>
    </row>
    <row r="8976" spans="1:5" outlineLevel="2" x14ac:dyDescent="0.35">
      <c r="A8976" s="11">
        <v>43819</v>
      </c>
      <c r="B8976" t="s">
        <v>1428</v>
      </c>
      <c r="C8976" s="5">
        <v>92.49</v>
      </c>
      <c r="D8976" s="25" t="str">
        <f t="shared" si="140"/>
        <v/>
      </c>
      <c r="E8976" t="s">
        <v>93</v>
      </c>
    </row>
    <row r="8977" spans="1:5" outlineLevel="1" x14ac:dyDescent="0.35">
      <c r="A8977" s="24">
        <f>A8976</f>
        <v>43819</v>
      </c>
      <c r="B8977" s="24" t="str">
        <f>B8976</f>
        <v>JIMMY JOHNS</v>
      </c>
      <c r="C8977" s="25">
        <f>SUBTOTAL(9,C8976:C8976)</f>
        <v>92.49</v>
      </c>
      <c r="D8977" s="25" t="str">
        <f t="shared" si="140"/>
        <v>TOTAL</v>
      </c>
    </row>
    <row r="8978" spans="1:5" outlineLevel="2" x14ac:dyDescent="0.35">
      <c r="A8978" s="11">
        <v>43819</v>
      </c>
      <c r="B8978" t="s">
        <v>1430</v>
      </c>
      <c r="C8978" s="5">
        <v>155</v>
      </c>
      <c r="D8978" s="25" t="str">
        <f t="shared" si="140"/>
        <v/>
      </c>
      <c r="E8978" t="s">
        <v>77</v>
      </c>
    </row>
    <row r="8979" spans="1:5" outlineLevel="1" x14ac:dyDescent="0.35">
      <c r="A8979" s="24">
        <f>A8978</f>
        <v>43819</v>
      </c>
      <c r="B8979" s="24" t="str">
        <f>B8978</f>
        <v>CHARLES J JOHNSON JR</v>
      </c>
      <c r="C8979" s="25">
        <f>SUBTOTAL(9,C8978:C8978)</f>
        <v>155</v>
      </c>
      <c r="D8979" s="25" t="str">
        <f t="shared" si="140"/>
        <v>TOTAL</v>
      </c>
    </row>
    <row r="8980" spans="1:5" outlineLevel="2" x14ac:dyDescent="0.35">
      <c r="A8980" s="11">
        <v>43819</v>
      </c>
      <c r="B8980" t="s">
        <v>800</v>
      </c>
      <c r="C8980" s="5">
        <v>120</v>
      </c>
      <c r="D8980" s="25" t="str">
        <f t="shared" si="140"/>
        <v/>
      </c>
      <c r="E8980" t="s">
        <v>77</v>
      </c>
    </row>
    <row r="8981" spans="1:5" outlineLevel="2" x14ac:dyDescent="0.35">
      <c r="A8981" s="11">
        <v>43819</v>
      </c>
      <c r="B8981" t="s">
        <v>800</v>
      </c>
      <c r="C8981" s="5">
        <v>155</v>
      </c>
      <c r="D8981" s="25" t="str">
        <f t="shared" si="140"/>
        <v/>
      </c>
      <c r="E8981" t="s">
        <v>77</v>
      </c>
    </row>
    <row r="8982" spans="1:5" outlineLevel="2" x14ac:dyDescent="0.35">
      <c r="A8982" s="11">
        <v>43819</v>
      </c>
      <c r="B8982" t="s">
        <v>800</v>
      </c>
      <c r="C8982" s="5">
        <v>125</v>
      </c>
      <c r="D8982" s="25" t="str">
        <f t="shared" ref="D8982:D9045" si="141">IF(E8982="","TOTAL","")</f>
        <v/>
      </c>
      <c r="E8982" t="s">
        <v>77</v>
      </c>
    </row>
    <row r="8983" spans="1:5" outlineLevel="2" x14ac:dyDescent="0.35">
      <c r="A8983" s="11">
        <v>43819</v>
      </c>
      <c r="B8983" t="s">
        <v>800</v>
      </c>
      <c r="C8983" s="5">
        <v>125</v>
      </c>
      <c r="D8983" s="25" t="str">
        <f t="shared" si="141"/>
        <v/>
      </c>
      <c r="E8983" t="s">
        <v>77</v>
      </c>
    </row>
    <row r="8984" spans="1:5" outlineLevel="1" x14ac:dyDescent="0.35">
      <c r="A8984" s="24">
        <f>A8983</f>
        <v>43819</v>
      </c>
      <c r="B8984" s="24" t="str">
        <f>B8983</f>
        <v>ERIC A JOHNSON</v>
      </c>
      <c r="C8984" s="25">
        <f>SUBTOTAL(9,C8980:C8983)</f>
        <v>525</v>
      </c>
      <c r="D8984" s="25" t="str">
        <f t="shared" si="141"/>
        <v>TOTAL</v>
      </c>
    </row>
    <row r="8985" spans="1:5" outlineLevel="2" x14ac:dyDescent="0.35">
      <c r="A8985" s="11">
        <v>43819</v>
      </c>
      <c r="B8985" t="s">
        <v>45</v>
      </c>
      <c r="C8985" s="5">
        <v>-11.78</v>
      </c>
      <c r="D8985" s="25" t="str">
        <f t="shared" si="141"/>
        <v/>
      </c>
      <c r="E8985" t="s">
        <v>81</v>
      </c>
    </row>
    <row r="8986" spans="1:5" outlineLevel="2" x14ac:dyDescent="0.35">
      <c r="A8986" s="11">
        <v>43819</v>
      </c>
      <c r="B8986" t="s">
        <v>45</v>
      </c>
      <c r="C8986" s="5">
        <v>62.63</v>
      </c>
      <c r="D8986" s="25" t="str">
        <f t="shared" si="141"/>
        <v/>
      </c>
      <c r="E8986" t="s">
        <v>81</v>
      </c>
    </row>
    <row r="8987" spans="1:5" outlineLevel="2" x14ac:dyDescent="0.35">
      <c r="A8987" s="11">
        <v>43819</v>
      </c>
      <c r="B8987" t="s">
        <v>45</v>
      </c>
      <c r="C8987" s="5">
        <v>10.44</v>
      </c>
      <c r="D8987" s="25" t="str">
        <f t="shared" si="141"/>
        <v/>
      </c>
      <c r="E8987" t="s">
        <v>81</v>
      </c>
    </row>
    <row r="8988" spans="1:5" outlineLevel="2" x14ac:dyDescent="0.35">
      <c r="A8988" s="11">
        <v>43819</v>
      </c>
      <c r="B8988" t="s">
        <v>45</v>
      </c>
      <c r="C8988" s="5">
        <v>80.739999999999995</v>
      </c>
      <c r="D8988" s="25" t="str">
        <f t="shared" si="141"/>
        <v/>
      </c>
      <c r="E8988" t="s">
        <v>81</v>
      </c>
    </row>
    <row r="8989" spans="1:5" outlineLevel="2" x14ac:dyDescent="0.35">
      <c r="A8989" s="11">
        <v>43819</v>
      </c>
      <c r="B8989" t="s">
        <v>45</v>
      </c>
      <c r="C8989" s="5">
        <v>23.12</v>
      </c>
      <c r="D8989" s="25" t="str">
        <f t="shared" si="141"/>
        <v/>
      </c>
      <c r="E8989" t="s">
        <v>81</v>
      </c>
    </row>
    <row r="8990" spans="1:5" outlineLevel="2" x14ac:dyDescent="0.35">
      <c r="A8990" s="11">
        <v>43819</v>
      </c>
      <c r="B8990" t="s">
        <v>45</v>
      </c>
      <c r="C8990" s="5">
        <v>96.66</v>
      </c>
      <c r="D8990" s="25" t="str">
        <f t="shared" si="141"/>
        <v/>
      </c>
      <c r="E8990" t="s">
        <v>81</v>
      </c>
    </row>
    <row r="8991" spans="1:5" outlineLevel="2" x14ac:dyDescent="0.35">
      <c r="A8991" s="11">
        <v>43819</v>
      </c>
      <c r="B8991" t="s">
        <v>45</v>
      </c>
      <c r="C8991" s="5">
        <v>44.96</v>
      </c>
      <c r="D8991" s="25" t="str">
        <f t="shared" si="141"/>
        <v/>
      </c>
      <c r="E8991" t="s">
        <v>81</v>
      </c>
    </row>
    <row r="8992" spans="1:5" outlineLevel="2" x14ac:dyDescent="0.35">
      <c r="A8992" s="11">
        <v>43819</v>
      </c>
      <c r="B8992" t="s">
        <v>45</v>
      </c>
      <c r="C8992" s="5">
        <v>101.5</v>
      </c>
      <c r="D8992" s="25" t="str">
        <f t="shared" si="141"/>
        <v/>
      </c>
      <c r="E8992" t="s">
        <v>81</v>
      </c>
    </row>
    <row r="8993" spans="1:5" outlineLevel="2" x14ac:dyDescent="0.35">
      <c r="A8993" s="11">
        <v>43819</v>
      </c>
      <c r="B8993" t="s">
        <v>45</v>
      </c>
      <c r="C8993" s="5">
        <v>6.87</v>
      </c>
      <c r="D8993" s="25" t="str">
        <f t="shared" si="141"/>
        <v/>
      </c>
      <c r="E8993" t="s">
        <v>81</v>
      </c>
    </row>
    <row r="8994" spans="1:5" outlineLevel="2" x14ac:dyDescent="0.35">
      <c r="A8994" s="11">
        <v>43819</v>
      </c>
      <c r="B8994" t="s">
        <v>45</v>
      </c>
      <c r="C8994" s="5">
        <v>20.100000000000001</v>
      </c>
      <c r="D8994" s="25" t="str">
        <f t="shared" si="141"/>
        <v/>
      </c>
      <c r="E8994" t="s">
        <v>81</v>
      </c>
    </row>
    <row r="8995" spans="1:5" outlineLevel="1" x14ac:dyDescent="0.35">
      <c r="A8995" s="24">
        <f>A8994</f>
        <v>43819</v>
      </c>
      <c r="B8995" s="24" t="str">
        <f>B8994</f>
        <v>JOHNSTONE SUPPLY</v>
      </c>
      <c r="C8995" s="25">
        <f>SUBTOTAL(9,C8985:C8994)</f>
        <v>435.24</v>
      </c>
      <c r="D8995" s="25" t="str">
        <f t="shared" si="141"/>
        <v>TOTAL</v>
      </c>
    </row>
    <row r="8996" spans="1:5" outlineLevel="2" x14ac:dyDescent="0.35">
      <c r="A8996" s="11">
        <v>43819</v>
      </c>
      <c r="B8996" t="s">
        <v>1739</v>
      </c>
      <c r="C8996" s="5">
        <v>600</v>
      </c>
      <c r="D8996" s="25" t="str">
        <f t="shared" si="141"/>
        <v/>
      </c>
      <c r="E8996" t="s">
        <v>77</v>
      </c>
    </row>
    <row r="8997" spans="1:5" outlineLevel="1" x14ac:dyDescent="0.35">
      <c r="A8997" s="24">
        <f>A8996</f>
        <v>43819</v>
      </c>
      <c r="B8997" s="24" t="str">
        <f>B8996</f>
        <v>BARBARA BAKER JONES</v>
      </c>
      <c r="C8997" s="25">
        <f>SUBTOTAL(9,C8996:C8996)</f>
        <v>600</v>
      </c>
      <c r="D8997" s="25" t="str">
        <f t="shared" si="141"/>
        <v>TOTAL</v>
      </c>
    </row>
    <row r="8998" spans="1:5" outlineLevel="2" x14ac:dyDescent="0.35">
      <c r="A8998" s="11">
        <v>43819</v>
      </c>
      <c r="B8998" t="s">
        <v>1740</v>
      </c>
      <c r="C8998" s="5">
        <v>34.51</v>
      </c>
      <c r="D8998" s="25" t="str">
        <f t="shared" si="141"/>
        <v/>
      </c>
      <c r="E8998" t="s">
        <v>89</v>
      </c>
    </row>
    <row r="8999" spans="1:5" outlineLevel="1" x14ac:dyDescent="0.35">
      <c r="A8999" s="24">
        <f>A8998</f>
        <v>43819</v>
      </c>
      <c r="B8999" s="24" t="str">
        <f>B8998</f>
        <v>JONES SCHOOL SUPPLY CO INC</v>
      </c>
      <c r="C8999" s="25">
        <f>SUBTOTAL(9,C8998:C8998)</f>
        <v>34.51</v>
      </c>
      <c r="D8999" s="25" t="str">
        <f t="shared" si="141"/>
        <v>TOTAL</v>
      </c>
    </row>
    <row r="9000" spans="1:5" outlineLevel="2" x14ac:dyDescent="0.35">
      <c r="A9000" s="11">
        <v>43819</v>
      </c>
      <c r="B9000" t="s">
        <v>1080</v>
      </c>
      <c r="C9000" s="5">
        <v>350</v>
      </c>
      <c r="D9000" s="25" t="str">
        <f t="shared" si="141"/>
        <v/>
      </c>
      <c r="E9000" t="s">
        <v>77</v>
      </c>
    </row>
    <row r="9001" spans="1:5" outlineLevel="1" x14ac:dyDescent="0.35">
      <c r="A9001" s="24">
        <f>A9000</f>
        <v>43819</v>
      </c>
      <c r="B9001" s="24" t="str">
        <f>B9000</f>
        <v>MICHELLE S JORDAN</v>
      </c>
      <c r="C9001" s="25">
        <f>SUBTOTAL(9,C9000:C9000)</f>
        <v>350</v>
      </c>
      <c r="D9001" s="25" t="str">
        <f t="shared" si="141"/>
        <v>TOTAL</v>
      </c>
    </row>
    <row r="9002" spans="1:5" outlineLevel="2" x14ac:dyDescent="0.35">
      <c r="A9002" s="11">
        <v>43819</v>
      </c>
      <c r="B9002" t="s">
        <v>700</v>
      </c>
      <c r="C9002" s="5">
        <v>492</v>
      </c>
      <c r="D9002" s="25" t="str">
        <f t="shared" si="141"/>
        <v/>
      </c>
      <c r="E9002" t="s">
        <v>95</v>
      </c>
    </row>
    <row r="9003" spans="1:5" outlineLevel="2" x14ac:dyDescent="0.35">
      <c r="A9003" s="11">
        <v>43819</v>
      </c>
      <c r="B9003" t="s">
        <v>700</v>
      </c>
      <c r="C9003" s="5">
        <v>210</v>
      </c>
      <c r="D9003" s="25" t="str">
        <f t="shared" si="141"/>
        <v/>
      </c>
      <c r="E9003" t="s">
        <v>79</v>
      </c>
    </row>
    <row r="9004" spans="1:5" outlineLevel="1" x14ac:dyDescent="0.35">
      <c r="A9004" s="24">
        <f>A9003</f>
        <v>43819</v>
      </c>
      <c r="B9004" s="24" t="str">
        <f>B9003</f>
        <v>JORDAN TEAM LLC</v>
      </c>
      <c r="C9004" s="25">
        <f>SUBTOTAL(9,C9002:C9003)</f>
        <v>702</v>
      </c>
      <c r="D9004" s="25" t="str">
        <f t="shared" si="141"/>
        <v>TOTAL</v>
      </c>
    </row>
    <row r="9005" spans="1:5" outlineLevel="2" x14ac:dyDescent="0.35">
      <c r="A9005" s="11">
        <v>43819</v>
      </c>
      <c r="B9005" t="s">
        <v>700</v>
      </c>
      <c r="C9005" s="5">
        <v>75</v>
      </c>
      <c r="D9005" s="25" t="str">
        <f t="shared" si="141"/>
        <v/>
      </c>
      <c r="E9005" t="s">
        <v>95</v>
      </c>
    </row>
    <row r="9006" spans="1:5" outlineLevel="1" x14ac:dyDescent="0.35">
      <c r="A9006" s="24">
        <f>A9005</f>
        <v>43819</v>
      </c>
      <c r="B9006" s="24" t="str">
        <f>B9005</f>
        <v>JORDAN TEAM LLC</v>
      </c>
      <c r="C9006" s="25">
        <f>SUBTOTAL(9,C9005:C9005)</f>
        <v>75</v>
      </c>
      <c r="D9006" s="25" t="str">
        <f t="shared" si="141"/>
        <v>TOTAL</v>
      </c>
    </row>
    <row r="9007" spans="1:5" outlineLevel="2" x14ac:dyDescent="0.35">
      <c r="A9007" s="11">
        <v>43819</v>
      </c>
      <c r="B9007" t="s">
        <v>501</v>
      </c>
      <c r="C9007" s="5">
        <v>300</v>
      </c>
      <c r="D9007" s="25" t="str">
        <f t="shared" si="141"/>
        <v/>
      </c>
      <c r="E9007" t="s">
        <v>80</v>
      </c>
    </row>
    <row r="9008" spans="1:5" outlineLevel="2" x14ac:dyDescent="0.35">
      <c r="A9008" s="11">
        <v>43819</v>
      </c>
      <c r="B9008" t="s">
        <v>501</v>
      </c>
      <c r="C9008" s="5">
        <v>1862.2</v>
      </c>
      <c r="D9008" s="25" t="str">
        <f t="shared" si="141"/>
        <v/>
      </c>
      <c r="E9008" t="s">
        <v>80</v>
      </c>
    </row>
    <row r="9009" spans="1:5" outlineLevel="2" x14ac:dyDescent="0.35">
      <c r="A9009" s="11">
        <v>43819</v>
      </c>
      <c r="B9009" t="s">
        <v>501</v>
      </c>
      <c r="C9009" s="5">
        <v>1064</v>
      </c>
      <c r="D9009" s="25" t="str">
        <f t="shared" si="141"/>
        <v/>
      </c>
      <c r="E9009" t="s">
        <v>80</v>
      </c>
    </row>
    <row r="9010" spans="1:5" outlineLevel="1" x14ac:dyDescent="0.35">
      <c r="A9010" s="24">
        <f>A9009</f>
        <v>43819</v>
      </c>
      <c r="B9010" s="24" t="str">
        <f>B9009</f>
        <v>JUNIOR LIBRARY GUILD</v>
      </c>
      <c r="C9010" s="25">
        <f>SUBTOTAL(9,C9007:C9009)</f>
        <v>3226.2</v>
      </c>
      <c r="D9010" s="25" t="str">
        <f t="shared" si="141"/>
        <v>TOTAL</v>
      </c>
    </row>
    <row r="9011" spans="1:5" outlineLevel="2" x14ac:dyDescent="0.35">
      <c r="A9011" s="11">
        <v>43819</v>
      </c>
      <c r="B9011" t="s">
        <v>165</v>
      </c>
      <c r="C9011" s="5">
        <v>155.79</v>
      </c>
      <c r="D9011" s="25" t="str">
        <f t="shared" si="141"/>
        <v/>
      </c>
      <c r="E9011" t="s">
        <v>79</v>
      </c>
    </row>
    <row r="9012" spans="1:5" outlineLevel="2" x14ac:dyDescent="0.35">
      <c r="A9012" s="11">
        <v>43819</v>
      </c>
      <c r="B9012" t="s">
        <v>165</v>
      </c>
      <c r="C9012" s="5">
        <v>541.99</v>
      </c>
      <c r="D9012" s="25" t="str">
        <f t="shared" si="141"/>
        <v/>
      </c>
      <c r="E9012" t="s">
        <v>79</v>
      </c>
    </row>
    <row r="9013" spans="1:5" outlineLevel="2" x14ac:dyDescent="0.35">
      <c r="A9013" s="11">
        <v>43819</v>
      </c>
      <c r="B9013" t="s">
        <v>165</v>
      </c>
      <c r="C9013" s="5">
        <v>81.97</v>
      </c>
      <c r="D9013" s="25" t="str">
        <f t="shared" si="141"/>
        <v/>
      </c>
      <c r="E9013" t="s">
        <v>79</v>
      </c>
    </row>
    <row r="9014" spans="1:5" outlineLevel="2" x14ac:dyDescent="0.35">
      <c r="A9014" s="11">
        <v>43819</v>
      </c>
      <c r="B9014" t="s">
        <v>165</v>
      </c>
      <c r="C9014" s="5">
        <v>95</v>
      </c>
      <c r="D9014" s="25" t="str">
        <f t="shared" si="141"/>
        <v/>
      </c>
      <c r="E9014" t="s">
        <v>79</v>
      </c>
    </row>
    <row r="9015" spans="1:5" outlineLevel="2" x14ac:dyDescent="0.35">
      <c r="A9015" s="11">
        <v>43819</v>
      </c>
      <c r="B9015" t="s">
        <v>165</v>
      </c>
      <c r="C9015" s="5">
        <v>95.99</v>
      </c>
      <c r="D9015" s="25" t="str">
        <f t="shared" si="141"/>
        <v/>
      </c>
      <c r="E9015" t="s">
        <v>79</v>
      </c>
    </row>
    <row r="9016" spans="1:5" outlineLevel="2" x14ac:dyDescent="0.35">
      <c r="A9016" s="11">
        <v>43819</v>
      </c>
      <c r="B9016" t="s">
        <v>165</v>
      </c>
      <c r="C9016" s="5">
        <v>13</v>
      </c>
      <c r="D9016" s="25" t="str">
        <f t="shared" si="141"/>
        <v/>
      </c>
      <c r="E9016" t="s">
        <v>79</v>
      </c>
    </row>
    <row r="9017" spans="1:5" outlineLevel="2" x14ac:dyDescent="0.35">
      <c r="A9017" s="11">
        <v>43819</v>
      </c>
      <c r="B9017" t="s">
        <v>165</v>
      </c>
      <c r="C9017" s="5">
        <v>32.92</v>
      </c>
      <c r="D9017" s="25" t="str">
        <f t="shared" si="141"/>
        <v/>
      </c>
      <c r="E9017" t="s">
        <v>79</v>
      </c>
    </row>
    <row r="9018" spans="1:5" outlineLevel="2" x14ac:dyDescent="0.35">
      <c r="A9018" s="11">
        <v>43819</v>
      </c>
      <c r="B9018" t="s">
        <v>165</v>
      </c>
      <c r="C9018" s="5">
        <v>59</v>
      </c>
      <c r="D9018" s="25" t="str">
        <f t="shared" si="141"/>
        <v/>
      </c>
      <c r="E9018" t="s">
        <v>79</v>
      </c>
    </row>
    <row r="9019" spans="1:5" outlineLevel="2" x14ac:dyDescent="0.35">
      <c r="A9019" s="11">
        <v>43819</v>
      </c>
      <c r="B9019" t="s">
        <v>165</v>
      </c>
      <c r="C9019" s="5">
        <v>88.5</v>
      </c>
      <c r="D9019" s="25" t="str">
        <f t="shared" si="141"/>
        <v/>
      </c>
      <c r="E9019" t="s">
        <v>79</v>
      </c>
    </row>
    <row r="9020" spans="1:5" outlineLevel="2" x14ac:dyDescent="0.35">
      <c r="A9020" s="11">
        <v>43819</v>
      </c>
      <c r="B9020" t="s">
        <v>165</v>
      </c>
      <c r="C9020" s="5">
        <v>160</v>
      </c>
      <c r="D9020" s="25" t="str">
        <f t="shared" si="141"/>
        <v/>
      </c>
      <c r="E9020" t="s">
        <v>79</v>
      </c>
    </row>
    <row r="9021" spans="1:5" outlineLevel="2" x14ac:dyDescent="0.35">
      <c r="A9021" s="11">
        <v>43819</v>
      </c>
      <c r="B9021" t="s">
        <v>165</v>
      </c>
      <c r="C9021" s="5">
        <v>144.08000000000001</v>
      </c>
      <c r="D9021" s="25" t="str">
        <f t="shared" si="141"/>
        <v/>
      </c>
      <c r="E9021" t="s">
        <v>79</v>
      </c>
    </row>
    <row r="9022" spans="1:5" outlineLevel="2" x14ac:dyDescent="0.35">
      <c r="A9022" s="11">
        <v>43819</v>
      </c>
      <c r="B9022" t="s">
        <v>165</v>
      </c>
      <c r="C9022" s="5">
        <v>12</v>
      </c>
      <c r="D9022" s="25" t="str">
        <f t="shared" si="141"/>
        <v/>
      </c>
      <c r="E9022" t="s">
        <v>79</v>
      </c>
    </row>
    <row r="9023" spans="1:5" outlineLevel="2" x14ac:dyDescent="0.35">
      <c r="A9023" s="11">
        <v>43819</v>
      </c>
      <c r="B9023" t="s">
        <v>165</v>
      </c>
      <c r="C9023" s="5">
        <v>29.99</v>
      </c>
      <c r="D9023" s="25" t="str">
        <f t="shared" si="141"/>
        <v/>
      </c>
      <c r="E9023" t="s">
        <v>79</v>
      </c>
    </row>
    <row r="9024" spans="1:5" outlineLevel="2" x14ac:dyDescent="0.35">
      <c r="A9024" s="11">
        <v>43819</v>
      </c>
      <c r="B9024" t="s">
        <v>165</v>
      </c>
      <c r="C9024" s="5">
        <v>18</v>
      </c>
      <c r="D9024" s="25" t="str">
        <f t="shared" si="141"/>
        <v/>
      </c>
      <c r="E9024" t="s">
        <v>79</v>
      </c>
    </row>
    <row r="9025" spans="1:5" outlineLevel="2" x14ac:dyDescent="0.35">
      <c r="A9025" s="11">
        <v>43819</v>
      </c>
      <c r="B9025" t="s">
        <v>165</v>
      </c>
      <c r="C9025" s="5">
        <v>39.49</v>
      </c>
      <c r="D9025" s="25" t="str">
        <f t="shared" si="141"/>
        <v/>
      </c>
      <c r="E9025" t="s">
        <v>79</v>
      </c>
    </row>
    <row r="9026" spans="1:5" outlineLevel="2" x14ac:dyDescent="0.35">
      <c r="A9026" s="11">
        <v>43819</v>
      </c>
      <c r="B9026" t="s">
        <v>165</v>
      </c>
      <c r="C9026" s="5">
        <v>50.24</v>
      </c>
      <c r="D9026" s="25" t="str">
        <f t="shared" si="141"/>
        <v/>
      </c>
      <c r="E9026" t="s">
        <v>79</v>
      </c>
    </row>
    <row r="9027" spans="1:5" outlineLevel="2" x14ac:dyDescent="0.35">
      <c r="A9027" s="11">
        <v>43819</v>
      </c>
      <c r="B9027" t="s">
        <v>165</v>
      </c>
      <c r="C9027" s="5">
        <v>362.5</v>
      </c>
      <c r="D9027" s="25" t="str">
        <f t="shared" si="141"/>
        <v/>
      </c>
      <c r="E9027" t="s">
        <v>79</v>
      </c>
    </row>
    <row r="9028" spans="1:5" outlineLevel="1" x14ac:dyDescent="0.35">
      <c r="A9028" s="24">
        <f>A9027</f>
        <v>43819</v>
      </c>
      <c r="B9028" s="24" t="str">
        <f>B9027</f>
        <v>J.W. PEPPER AND SON INC</v>
      </c>
      <c r="C9028" s="25">
        <f>SUBTOTAL(9,C9011:C9027)</f>
        <v>1980.4599999999998</v>
      </c>
      <c r="D9028" s="25" t="str">
        <f t="shared" si="141"/>
        <v>TOTAL</v>
      </c>
    </row>
    <row r="9029" spans="1:5" outlineLevel="2" x14ac:dyDescent="0.35">
      <c r="A9029" s="11">
        <v>43819</v>
      </c>
      <c r="B9029" t="s">
        <v>1434</v>
      </c>
      <c r="C9029" s="5">
        <v>415.2</v>
      </c>
      <c r="D9029" s="25" t="str">
        <f t="shared" si="141"/>
        <v/>
      </c>
      <c r="E9029" t="s">
        <v>79</v>
      </c>
    </row>
    <row r="9030" spans="1:5" outlineLevel="2" x14ac:dyDescent="0.35">
      <c r="A9030" s="11">
        <v>43819</v>
      </c>
      <c r="B9030" t="s">
        <v>1434</v>
      </c>
      <c r="C9030" s="5">
        <v>129.75</v>
      </c>
      <c r="D9030" s="25" t="str">
        <f t="shared" si="141"/>
        <v/>
      </c>
      <c r="E9030" t="s">
        <v>79</v>
      </c>
    </row>
    <row r="9031" spans="1:5" outlineLevel="2" x14ac:dyDescent="0.35">
      <c r="A9031" s="11">
        <v>43819</v>
      </c>
      <c r="B9031" t="s">
        <v>1434</v>
      </c>
      <c r="C9031" s="5">
        <v>311.39999999999998</v>
      </c>
      <c r="D9031" s="25" t="str">
        <f t="shared" si="141"/>
        <v/>
      </c>
      <c r="E9031" t="s">
        <v>79</v>
      </c>
    </row>
    <row r="9032" spans="1:5" outlineLevel="2" x14ac:dyDescent="0.35">
      <c r="A9032" s="11">
        <v>43819</v>
      </c>
      <c r="B9032" t="s">
        <v>1434</v>
      </c>
      <c r="C9032" s="5">
        <v>440</v>
      </c>
      <c r="D9032" s="25" t="str">
        <f t="shared" si="141"/>
        <v/>
      </c>
      <c r="E9032" t="s">
        <v>80</v>
      </c>
    </row>
    <row r="9033" spans="1:5" outlineLevel="1" x14ac:dyDescent="0.35">
      <c r="A9033" s="24">
        <f>A9032</f>
        <v>43819</v>
      </c>
      <c r="B9033" s="24" t="str">
        <f>B9032</f>
        <v>KAMICO INSTRUCTIONAL MEDIA INC</v>
      </c>
      <c r="C9033" s="25">
        <f>SUBTOTAL(9,C9029:C9032)</f>
        <v>1296.3499999999999</v>
      </c>
      <c r="D9033" s="25" t="str">
        <f t="shared" si="141"/>
        <v>TOTAL</v>
      </c>
    </row>
    <row r="9034" spans="1:5" outlineLevel="2" x14ac:dyDescent="0.35">
      <c r="A9034" s="11">
        <v>43819</v>
      </c>
      <c r="B9034" t="s">
        <v>658</v>
      </c>
      <c r="C9034" s="5">
        <v>18.600000000000001</v>
      </c>
      <c r="D9034" s="25" t="str">
        <f t="shared" si="141"/>
        <v/>
      </c>
      <c r="E9034" t="s">
        <v>81</v>
      </c>
    </row>
    <row r="9035" spans="1:5" outlineLevel="1" x14ac:dyDescent="0.35">
      <c r="A9035" s="24">
        <f>A9034</f>
        <v>43819</v>
      </c>
      <c r="B9035" s="24" t="str">
        <f>B9034</f>
        <v>KATY BUTANE</v>
      </c>
      <c r="C9035" s="25">
        <f>SUBTOTAL(9,C9034:C9034)</f>
        <v>18.600000000000001</v>
      </c>
      <c r="D9035" s="25" t="str">
        <f t="shared" si="141"/>
        <v>TOTAL</v>
      </c>
    </row>
    <row r="9036" spans="1:5" outlineLevel="2" x14ac:dyDescent="0.35">
      <c r="A9036" s="11">
        <v>43819</v>
      </c>
      <c r="B9036" t="s">
        <v>269</v>
      </c>
      <c r="C9036" s="5">
        <v>71</v>
      </c>
      <c r="D9036" s="25" t="str">
        <f t="shared" si="141"/>
        <v/>
      </c>
      <c r="E9036" t="s">
        <v>277</v>
      </c>
    </row>
    <row r="9037" spans="1:5" outlineLevel="1" x14ac:dyDescent="0.35">
      <c r="A9037" s="24">
        <f>A9036</f>
        <v>43819</v>
      </c>
      <c r="B9037" s="24" t="str">
        <f>B9036</f>
        <v>KATY INSURANCE AGENCY INC</v>
      </c>
      <c r="C9037" s="25">
        <f>SUBTOTAL(9,C9036:C9036)</f>
        <v>71</v>
      </c>
      <c r="D9037" s="25" t="str">
        <f t="shared" si="141"/>
        <v>TOTAL</v>
      </c>
    </row>
    <row r="9038" spans="1:5" outlineLevel="2" x14ac:dyDescent="0.35">
      <c r="A9038" s="11">
        <v>43819</v>
      </c>
      <c r="B9038" t="s">
        <v>1741</v>
      </c>
      <c r="C9038" s="5">
        <v>200</v>
      </c>
      <c r="D9038" s="25" t="str">
        <f t="shared" si="141"/>
        <v/>
      </c>
      <c r="E9038" t="s">
        <v>93</v>
      </c>
    </row>
    <row r="9039" spans="1:5" outlineLevel="1" x14ac:dyDescent="0.35">
      <c r="A9039" s="24">
        <f>A9038</f>
        <v>43819</v>
      </c>
      <c r="B9039" s="24" t="str">
        <f>B9038</f>
        <v>KATY JUMPS</v>
      </c>
      <c r="C9039" s="25">
        <f>SUBTOTAL(9,C9038:C9038)</f>
        <v>200</v>
      </c>
      <c r="D9039" s="25" t="str">
        <f t="shared" si="141"/>
        <v>TOTAL</v>
      </c>
    </row>
    <row r="9040" spans="1:5" outlineLevel="2" x14ac:dyDescent="0.35">
      <c r="A9040" s="11">
        <v>43819</v>
      </c>
      <c r="B9040" t="s">
        <v>1742</v>
      </c>
      <c r="C9040" s="5">
        <v>35</v>
      </c>
      <c r="D9040" s="25" t="str">
        <f t="shared" si="141"/>
        <v/>
      </c>
      <c r="E9040" t="s">
        <v>80</v>
      </c>
    </row>
    <row r="9041" spans="1:5" outlineLevel="1" x14ac:dyDescent="0.35">
      <c r="A9041" s="24">
        <f>A9040</f>
        <v>43819</v>
      </c>
      <c r="B9041" s="24" t="str">
        <f>B9040</f>
        <v>KATY MEDIA PUBLISHING LLC</v>
      </c>
      <c r="C9041" s="25">
        <f>SUBTOTAL(9,C9040:C9040)</f>
        <v>35</v>
      </c>
      <c r="D9041" s="25" t="str">
        <f t="shared" si="141"/>
        <v>TOTAL</v>
      </c>
    </row>
    <row r="9042" spans="1:5" outlineLevel="2" x14ac:dyDescent="0.35">
      <c r="A9042" s="11">
        <v>43819</v>
      </c>
      <c r="B9042" t="s">
        <v>297</v>
      </c>
      <c r="C9042" s="5">
        <v>133.69999999999999</v>
      </c>
      <c r="D9042" s="25" t="str">
        <f t="shared" si="141"/>
        <v/>
      </c>
      <c r="E9042" t="s">
        <v>77</v>
      </c>
    </row>
    <row r="9043" spans="1:5" outlineLevel="1" x14ac:dyDescent="0.35">
      <c r="A9043" s="24">
        <f>A9042</f>
        <v>43819</v>
      </c>
      <c r="B9043" s="24" t="str">
        <f>B9042</f>
        <v>KATY VETERINARY CLINIC</v>
      </c>
      <c r="C9043" s="25">
        <f>SUBTOTAL(9,C9042:C9042)</f>
        <v>133.69999999999999</v>
      </c>
      <c r="D9043" s="25" t="str">
        <f t="shared" si="141"/>
        <v>TOTAL</v>
      </c>
    </row>
    <row r="9044" spans="1:5" outlineLevel="2" x14ac:dyDescent="0.35">
      <c r="A9044" s="11">
        <v>43819</v>
      </c>
      <c r="B9044" t="s">
        <v>802</v>
      </c>
      <c r="C9044" s="5">
        <v>310</v>
      </c>
      <c r="D9044" s="25" t="str">
        <f t="shared" si="141"/>
        <v/>
      </c>
      <c r="E9044" t="s">
        <v>77</v>
      </c>
    </row>
    <row r="9045" spans="1:5" outlineLevel="2" x14ac:dyDescent="0.35">
      <c r="A9045" s="11">
        <v>43819</v>
      </c>
      <c r="B9045" t="s">
        <v>802</v>
      </c>
      <c r="C9045" s="5">
        <v>155</v>
      </c>
      <c r="D9045" s="25" t="str">
        <f t="shared" si="141"/>
        <v/>
      </c>
      <c r="E9045" t="s">
        <v>77</v>
      </c>
    </row>
    <row r="9046" spans="1:5" outlineLevel="2" x14ac:dyDescent="0.35">
      <c r="A9046" s="11">
        <v>43819</v>
      </c>
      <c r="B9046" t="s">
        <v>802</v>
      </c>
      <c r="C9046" s="5">
        <v>85</v>
      </c>
      <c r="D9046" s="25" t="str">
        <f t="shared" ref="D9046:D9109" si="142">IF(E9046="","TOTAL","")</f>
        <v/>
      </c>
      <c r="E9046" t="s">
        <v>77</v>
      </c>
    </row>
    <row r="9047" spans="1:5" outlineLevel="1" x14ac:dyDescent="0.35">
      <c r="A9047" s="24">
        <f>A9046</f>
        <v>43819</v>
      </c>
      <c r="B9047" s="24" t="str">
        <f>B9046</f>
        <v>BRENDAN KEUSS</v>
      </c>
      <c r="C9047" s="25">
        <f>SUBTOTAL(9,C9044:C9046)</f>
        <v>550</v>
      </c>
      <c r="D9047" s="25" t="str">
        <f t="shared" si="142"/>
        <v>TOTAL</v>
      </c>
    </row>
    <row r="9048" spans="1:5" outlineLevel="2" x14ac:dyDescent="0.35">
      <c r="A9048" s="11">
        <v>43819</v>
      </c>
      <c r="B9048" t="s">
        <v>1743</v>
      </c>
      <c r="C9048" s="5">
        <v>85</v>
      </c>
      <c r="D9048" s="25" t="str">
        <f t="shared" si="142"/>
        <v/>
      </c>
      <c r="E9048" t="s">
        <v>77</v>
      </c>
    </row>
    <row r="9049" spans="1:5" outlineLevel="1" x14ac:dyDescent="0.35">
      <c r="A9049" s="24">
        <f>A9048</f>
        <v>43819</v>
      </c>
      <c r="B9049" s="24" t="str">
        <f>B9048</f>
        <v>THOMAS KILGORE</v>
      </c>
      <c r="C9049" s="25">
        <f>SUBTOTAL(9,C9048:C9048)</f>
        <v>85</v>
      </c>
      <c r="D9049" s="25" t="str">
        <f t="shared" si="142"/>
        <v>TOTAL</v>
      </c>
    </row>
    <row r="9050" spans="1:5" outlineLevel="2" x14ac:dyDescent="0.35">
      <c r="A9050" s="11">
        <v>43819</v>
      </c>
      <c r="B9050" t="s">
        <v>1744</v>
      </c>
      <c r="C9050" s="5">
        <v>400</v>
      </c>
      <c r="D9050" s="25" t="str">
        <f t="shared" si="142"/>
        <v/>
      </c>
      <c r="E9050" t="s">
        <v>77</v>
      </c>
    </row>
    <row r="9051" spans="1:5" outlineLevel="2" x14ac:dyDescent="0.35">
      <c r="A9051" s="11">
        <v>43819</v>
      </c>
      <c r="B9051" t="s">
        <v>1744</v>
      </c>
      <c r="C9051" s="5">
        <v>840</v>
      </c>
      <c r="D9051" s="25" t="str">
        <f t="shared" si="142"/>
        <v/>
      </c>
      <c r="E9051" t="s">
        <v>77</v>
      </c>
    </row>
    <row r="9052" spans="1:5" outlineLevel="1" x14ac:dyDescent="0.35">
      <c r="A9052" s="24">
        <f>A9051</f>
        <v>43819</v>
      </c>
      <c r="B9052" s="24" t="str">
        <f>B9051</f>
        <v>KIM KNUDSEN</v>
      </c>
      <c r="C9052" s="25">
        <f>SUBTOTAL(9,C9050:C9051)</f>
        <v>1240</v>
      </c>
      <c r="D9052" s="25" t="str">
        <f t="shared" si="142"/>
        <v>TOTAL</v>
      </c>
    </row>
    <row r="9053" spans="1:5" outlineLevel="2" x14ac:dyDescent="0.35">
      <c r="A9053" s="11">
        <v>43819</v>
      </c>
      <c r="B9053" t="s">
        <v>1745</v>
      </c>
      <c r="C9053" s="5">
        <v>240</v>
      </c>
      <c r="D9053" s="25" t="str">
        <f t="shared" si="142"/>
        <v/>
      </c>
      <c r="E9053" t="s">
        <v>77</v>
      </c>
    </row>
    <row r="9054" spans="1:5" outlineLevel="1" x14ac:dyDescent="0.35">
      <c r="A9054" s="24">
        <f>A9053</f>
        <v>43819</v>
      </c>
      <c r="B9054" s="24" t="str">
        <f>B9053</f>
        <v>TRACY  KRIEWALD</v>
      </c>
      <c r="C9054" s="25">
        <f>SUBTOTAL(9,C9053:C9053)</f>
        <v>240</v>
      </c>
      <c r="D9054" s="25" t="str">
        <f t="shared" si="142"/>
        <v>TOTAL</v>
      </c>
    </row>
    <row r="9055" spans="1:5" outlineLevel="2" x14ac:dyDescent="0.35">
      <c r="A9055" s="11">
        <v>43819</v>
      </c>
      <c r="B9055" t="s">
        <v>116</v>
      </c>
      <c r="C9055" s="5">
        <v>4752.01</v>
      </c>
      <c r="D9055" s="25" t="str">
        <f t="shared" si="142"/>
        <v/>
      </c>
      <c r="E9055" t="s">
        <v>78</v>
      </c>
    </row>
    <row r="9056" spans="1:5" outlineLevel="2" x14ac:dyDescent="0.35">
      <c r="A9056" s="11">
        <v>43819</v>
      </c>
      <c r="B9056" t="s">
        <v>116</v>
      </c>
      <c r="C9056" s="5">
        <v>68.5</v>
      </c>
      <c r="D9056" s="25" t="str">
        <f t="shared" si="142"/>
        <v/>
      </c>
      <c r="E9056" t="s">
        <v>78</v>
      </c>
    </row>
    <row r="9057" spans="1:5" outlineLevel="2" x14ac:dyDescent="0.35">
      <c r="A9057" s="11">
        <v>43819</v>
      </c>
      <c r="B9057" t="s">
        <v>116</v>
      </c>
      <c r="C9057" s="5">
        <v>77.400000000000006</v>
      </c>
      <c r="D9057" s="25" t="str">
        <f t="shared" si="142"/>
        <v/>
      </c>
      <c r="E9057" t="s">
        <v>78</v>
      </c>
    </row>
    <row r="9058" spans="1:5" outlineLevel="1" x14ac:dyDescent="0.35">
      <c r="A9058" s="24">
        <f>A9057</f>
        <v>43819</v>
      </c>
      <c r="B9058" s="24" t="str">
        <f>B9057</f>
        <v>KURZ AND COMPANY</v>
      </c>
      <c r="C9058" s="25">
        <f>SUBTOTAL(9,C9055:C9057)</f>
        <v>4897.91</v>
      </c>
      <c r="D9058" s="25" t="str">
        <f t="shared" si="142"/>
        <v>TOTAL</v>
      </c>
    </row>
    <row r="9059" spans="1:5" outlineLevel="2" x14ac:dyDescent="0.35">
      <c r="A9059" s="11">
        <v>43819</v>
      </c>
      <c r="B9059" t="s">
        <v>1746</v>
      </c>
      <c r="C9059" s="5">
        <v>240</v>
      </c>
      <c r="D9059" s="25" t="str">
        <f t="shared" si="142"/>
        <v/>
      </c>
      <c r="E9059" t="s">
        <v>77</v>
      </c>
    </row>
    <row r="9060" spans="1:5" outlineLevel="1" x14ac:dyDescent="0.35">
      <c r="A9060" s="24">
        <f>A9059</f>
        <v>43819</v>
      </c>
      <c r="B9060" s="24" t="str">
        <f>B9059</f>
        <v>STEVENSON KYLES SR</v>
      </c>
      <c r="C9060" s="25">
        <f>SUBTOTAL(9,C9059:C9059)</f>
        <v>240</v>
      </c>
      <c r="D9060" s="25" t="str">
        <f t="shared" si="142"/>
        <v>TOTAL</v>
      </c>
    </row>
    <row r="9061" spans="1:5" outlineLevel="2" x14ac:dyDescent="0.35">
      <c r="A9061" s="11">
        <v>43819</v>
      </c>
      <c r="B9061" t="s">
        <v>304</v>
      </c>
      <c r="C9061" s="5">
        <v>315</v>
      </c>
      <c r="D9061" s="25" t="str">
        <f t="shared" si="142"/>
        <v/>
      </c>
      <c r="E9061" t="s">
        <v>95</v>
      </c>
    </row>
    <row r="9062" spans="1:5" outlineLevel="1" x14ac:dyDescent="0.35">
      <c r="A9062" s="24">
        <f>A9061</f>
        <v>43819</v>
      </c>
      <c r="B9062" s="24" t="str">
        <f>B9061</f>
        <v>L J POWER INC</v>
      </c>
      <c r="C9062" s="25">
        <f>SUBTOTAL(9,C9061:C9061)</f>
        <v>315</v>
      </c>
      <c r="D9062" s="25" t="str">
        <f t="shared" si="142"/>
        <v>TOTAL</v>
      </c>
    </row>
    <row r="9063" spans="1:5" outlineLevel="2" x14ac:dyDescent="0.35">
      <c r="A9063" s="11">
        <v>43819</v>
      </c>
      <c r="B9063" t="s">
        <v>305</v>
      </c>
      <c r="C9063" s="5">
        <v>37.5</v>
      </c>
      <c r="D9063" s="25" t="str">
        <f t="shared" si="142"/>
        <v/>
      </c>
      <c r="E9063" t="s">
        <v>77</v>
      </c>
    </row>
    <row r="9064" spans="1:5" outlineLevel="2" x14ac:dyDescent="0.35">
      <c r="A9064" s="11">
        <v>43819</v>
      </c>
      <c r="B9064" t="s">
        <v>305</v>
      </c>
      <c r="C9064" s="5">
        <v>25</v>
      </c>
      <c r="D9064" s="25" t="str">
        <f t="shared" si="142"/>
        <v/>
      </c>
      <c r="E9064" t="s">
        <v>77</v>
      </c>
    </row>
    <row r="9065" spans="1:5" outlineLevel="2" x14ac:dyDescent="0.35">
      <c r="A9065" s="11">
        <v>43819</v>
      </c>
      <c r="B9065" t="s">
        <v>305</v>
      </c>
      <c r="C9065" s="5">
        <v>50</v>
      </c>
      <c r="D9065" s="25" t="str">
        <f t="shared" si="142"/>
        <v/>
      </c>
      <c r="E9065" t="s">
        <v>77</v>
      </c>
    </row>
    <row r="9066" spans="1:5" outlineLevel="2" x14ac:dyDescent="0.35">
      <c r="A9066" s="11">
        <v>43819</v>
      </c>
      <c r="B9066" t="s">
        <v>305</v>
      </c>
      <c r="C9066" s="5">
        <v>31.25</v>
      </c>
      <c r="D9066" s="25" t="str">
        <f t="shared" si="142"/>
        <v/>
      </c>
      <c r="E9066" t="s">
        <v>77</v>
      </c>
    </row>
    <row r="9067" spans="1:5" outlineLevel="2" x14ac:dyDescent="0.35">
      <c r="A9067" s="11">
        <v>43819</v>
      </c>
      <c r="B9067" t="s">
        <v>305</v>
      </c>
      <c r="C9067" s="5">
        <v>50</v>
      </c>
      <c r="D9067" s="25" t="str">
        <f t="shared" si="142"/>
        <v/>
      </c>
      <c r="E9067" t="s">
        <v>77</v>
      </c>
    </row>
    <row r="9068" spans="1:5" outlineLevel="2" x14ac:dyDescent="0.35">
      <c r="A9068" s="11">
        <v>43819</v>
      </c>
      <c r="B9068" t="s">
        <v>305</v>
      </c>
      <c r="C9068" s="5">
        <v>37.5</v>
      </c>
      <c r="D9068" s="25" t="str">
        <f t="shared" si="142"/>
        <v/>
      </c>
      <c r="E9068" t="s">
        <v>77</v>
      </c>
    </row>
    <row r="9069" spans="1:5" outlineLevel="2" x14ac:dyDescent="0.35">
      <c r="A9069" s="11">
        <v>43819</v>
      </c>
      <c r="B9069" t="s">
        <v>305</v>
      </c>
      <c r="C9069" s="5">
        <v>25</v>
      </c>
      <c r="D9069" s="25" t="str">
        <f t="shared" si="142"/>
        <v/>
      </c>
      <c r="E9069" t="s">
        <v>77</v>
      </c>
    </row>
    <row r="9070" spans="1:5" outlineLevel="2" x14ac:dyDescent="0.35">
      <c r="A9070" s="11">
        <v>43819</v>
      </c>
      <c r="B9070" t="s">
        <v>305</v>
      </c>
      <c r="C9070" s="5">
        <v>37.5</v>
      </c>
      <c r="D9070" s="25" t="str">
        <f t="shared" si="142"/>
        <v/>
      </c>
      <c r="E9070" t="s">
        <v>77</v>
      </c>
    </row>
    <row r="9071" spans="1:5" outlineLevel="2" x14ac:dyDescent="0.35">
      <c r="A9071" s="11">
        <v>43819</v>
      </c>
      <c r="B9071" t="s">
        <v>305</v>
      </c>
      <c r="C9071" s="5">
        <v>31.25</v>
      </c>
      <c r="D9071" s="25" t="str">
        <f t="shared" si="142"/>
        <v/>
      </c>
      <c r="E9071" t="s">
        <v>77</v>
      </c>
    </row>
    <row r="9072" spans="1:5" outlineLevel="2" x14ac:dyDescent="0.35">
      <c r="A9072" s="11">
        <v>43819</v>
      </c>
      <c r="B9072" t="s">
        <v>305</v>
      </c>
      <c r="C9072" s="5">
        <v>25</v>
      </c>
      <c r="D9072" s="25" t="str">
        <f t="shared" si="142"/>
        <v/>
      </c>
      <c r="E9072" t="s">
        <v>77</v>
      </c>
    </row>
    <row r="9073" spans="1:5" outlineLevel="2" x14ac:dyDescent="0.35">
      <c r="A9073" s="11">
        <v>43819</v>
      </c>
      <c r="B9073" t="s">
        <v>305</v>
      </c>
      <c r="C9073" s="5">
        <v>25</v>
      </c>
      <c r="D9073" s="25" t="str">
        <f t="shared" si="142"/>
        <v/>
      </c>
      <c r="E9073" t="s">
        <v>77</v>
      </c>
    </row>
    <row r="9074" spans="1:5" outlineLevel="2" x14ac:dyDescent="0.35">
      <c r="A9074" s="11">
        <v>43819</v>
      </c>
      <c r="B9074" t="s">
        <v>305</v>
      </c>
      <c r="C9074" s="5">
        <v>25</v>
      </c>
      <c r="D9074" s="25" t="str">
        <f t="shared" si="142"/>
        <v/>
      </c>
      <c r="E9074" t="s">
        <v>77</v>
      </c>
    </row>
    <row r="9075" spans="1:5" outlineLevel="2" x14ac:dyDescent="0.35">
      <c r="A9075" s="11">
        <v>43819</v>
      </c>
      <c r="B9075" t="s">
        <v>305</v>
      </c>
      <c r="C9075" s="5">
        <v>31.25</v>
      </c>
      <c r="D9075" s="25" t="str">
        <f t="shared" si="142"/>
        <v/>
      </c>
      <c r="E9075" t="s">
        <v>77</v>
      </c>
    </row>
    <row r="9076" spans="1:5" outlineLevel="2" x14ac:dyDescent="0.35">
      <c r="A9076" s="11">
        <v>43819</v>
      </c>
      <c r="B9076" t="s">
        <v>305</v>
      </c>
      <c r="C9076" s="5">
        <v>25</v>
      </c>
      <c r="D9076" s="25" t="str">
        <f t="shared" si="142"/>
        <v/>
      </c>
      <c r="E9076" t="s">
        <v>77</v>
      </c>
    </row>
    <row r="9077" spans="1:5" outlineLevel="2" x14ac:dyDescent="0.35">
      <c r="A9077" s="11">
        <v>43819</v>
      </c>
      <c r="B9077" t="s">
        <v>305</v>
      </c>
      <c r="C9077" s="5">
        <v>25</v>
      </c>
      <c r="D9077" s="25" t="str">
        <f t="shared" si="142"/>
        <v/>
      </c>
      <c r="E9077" t="s">
        <v>77</v>
      </c>
    </row>
    <row r="9078" spans="1:5" outlineLevel="2" x14ac:dyDescent="0.35">
      <c r="A9078" s="11">
        <v>43819</v>
      </c>
      <c r="B9078" t="s">
        <v>305</v>
      </c>
      <c r="C9078" s="5">
        <v>31.25</v>
      </c>
      <c r="D9078" s="25" t="str">
        <f t="shared" si="142"/>
        <v/>
      </c>
      <c r="E9078" t="s">
        <v>77</v>
      </c>
    </row>
    <row r="9079" spans="1:5" outlineLevel="2" x14ac:dyDescent="0.35">
      <c r="A9079" s="11">
        <v>43819</v>
      </c>
      <c r="B9079" t="s">
        <v>305</v>
      </c>
      <c r="C9079" s="5">
        <v>25</v>
      </c>
      <c r="D9079" s="25" t="str">
        <f t="shared" si="142"/>
        <v/>
      </c>
      <c r="E9079" t="s">
        <v>77</v>
      </c>
    </row>
    <row r="9080" spans="1:5" outlineLevel="2" x14ac:dyDescent="0.35">
      <c r="A9080" s="11">
        <v>43819</v>
      </c>
      <c r="B9080" t="s">
        <v>305</v>
      </c>
      <c r="C9080" s="5">
        <v>43.75</v>
      </c>
      <c r="D9080" s="25" t="str">
        <f t="shared" si="142"/>
        <v/>
      </c>
      <c r="E9080" t="s">
        <v>77</v>
      </c>
    </row>
    <row r="9081" spans="1:5" outlineLevel="2" x14ac:dyDescent="0.35">
      <c r="A9081" s="11">
        <v>43819</v>
      </c>
      <c r="B9081" t="s">
        <v>305</v>
      </c>
      <c r="C9081" s="5">
        <v>25</v>
      </c>
      <c r="D9081" s="25" t="str">
        <f t="shared" si="142"/>
        <v/>
      </c>
      <c r="E9081" t="s">
        <v>77</v>
      </c>
    </row>
    <row r="9082" spans="1:5" outlineLevel="2" x14ac:dyDescent="0.35">
      <c r="A9082" s="11">
        <v>43819</v>
      </c>
      <c r="B9082" t="s">
        <v>305</v>
      </c>
      <c r="C9082" s="5">
        <v>31.25</v>
      </c>
      <c r="D9082" s="25" t="str">
        <f t="shared" si="142"/>
        <v/>
      </c>
      <c r="E9082" t="s">
        <v>77</v>
      </c>
    </row>
    <row r="9083" spans="1:5" outlineLevel="2" x14ac:dyDescent="0.35">
      <c r="A9083" s="11">
        <v>43819</v>
      </c>
      <c r="B9083" t="s">
        <v>305</v>
      </c>
      <c r="C9083" s="5">
        <v>43.75</v>
      </c>
      <c r="D9083" s="25" t="str">
        <f t="shared" si="142"/>
        <v/>
      </c>
      <c r="E9083" t="s">
        <v>77</v>
      </c>
    </row>
    <row r="9084" spans="1:5" outlineLevel="2" x14ac:dyDescent="0.35">
      <c r="A9084" s="11">
        <v>43819</v>
      </c>
      <c r="B9084" t="s">
        <v>305</v>
      </c>
      <c r="C9084" s="5">
        <v>25</v>
      </c>
      <c r="D9084" s="25" t="str">
        <f t="shared" si="142"/>
        <v/>
      </c>
      <c r="E9084" t="s">
        <v>77</v>
      </c>
    </row>
    <row r="9085" spans="1:5" outlineLevel="2" x14ac:dyDescent="0.35">
      <c r="A9085" s="11">
        <v>43819</v>
      </c>
      <c r="B9085" t="s">
        <v>305</v>
      </c>
      <c r="C9085" s="5">
        <v>37.5</v>
      </c>
      <c r="D9085" s="25" t="str">
        <f t="shared" si="142"/>
        <v/>
      </c>
      <c r="E9085" t="s">
        <v>77</v>
      </c>
    </row>
    <row r="9086" spans="1:5" outlineLevel="1" x14ac:dyDescent="0.35">
      <c r="A9086" s="24">
        <f>A9085</f>
        <v>43819</v>
      </c>
      <c r="B9086" s="24" t="str">
        <f>B9085</f>
        <v>WENDY LABOY</v>
      </c>
      <c r="C9086" s="25">
        <f>SUBTOTAL(9,C9063:C9085)</f>
        <v>743.75</v>
      </c>
      <c r="D9086" s="25" t="str">
        <f t="shared" si="142"/>
        <v>TOTAL</v>
      </c>
    </row>
    <row r="9087" spans="1:5" outlineLevel="2" x14ac:dyDescent="0.35">
      <c r="A9087" s="11">
        <v>43819</v>
      </c>
      <c r="B9087" t="s">
        <v>803</v>
      </c>
      <c r="C9087" s="5">
        <v>310</v>
      </c>
      <c r="D9087" s="25" t="str">
        <f t="shared" si="142"/>
        <v/>
      </c>
      <c r="E9087" t="s">
        <v>77</v>
      </c>
    </row>
    <row r="9088" spans="1:5" outlineLevel="2" x14ac:dyDescent="0.35">
      <c r="A9088" s="11">
        <v>43819</v>
      </c>
      <c r="B9088" t="s">
        <v>803</v>
      </c>
      <c r="C9088" s="5">
        <v>155</v>
      </c>
      <c r="D9088" s="25" t="str">
        <f t="shared" si="142"/>
        <v/>
      </c>
      <c r="E9088" t="s">
        <v>77</v>
      </c>
    </row>
    <row r="9089" spans="1:5" outlineLevel="1" x14ac:dyDescent="0.35">
      <c r="A9089" s="24">
        <f>A9088</f>
        <v>43819</v>
      </c>
      <c r="B9089" s="24" t="str">
        <f>B9088</f>
        <v>STACY J LACOUR</v>
      </c>
      <c r="C9089" s="25">
        <f>SUBTOTAL(9,C9087:C9088)</f>
        <v>465</v>
      </c>
      <c r="D9089" s="25" t="str">
        <f t="shared" si="142"/>
        <v>TOTAL</v>
      </c>
    </row>
    <row r="9090" spans="1:5" outlineLevel="2" x14ac:dyDescent="0.35">
      <c r="A9090" s="11">
        <v>43819</v>
      </c>
      <c r="B9090" t="s">
        <v>345</v>
      </c>
      <c r="C9090" s="5">
        <v>690</v>
      </c>
      <c r="D9090" s="25" t="str">
        <f t="shared" si="142"/>
        <v/>
      </c>
      <c r="E9090" t="s">
        <v>85</v>
      </c>
    </row>
    <row r="9091" spans="1:5" outlineLevel="1" x14ac:dyDescent="0.35">
      <c r="A9091" s="24">
        <f>A9090</f>
        <v>43819</v>
      </c>
      <c r="B9091" s="24" t="str">
        <f>B9090</f>
        <v>LAKE PRO INC</v>
      </c>
      <c r="C9091" s="25">
        <f>SUBTOTAL(9,C9090:C9090)</f>
        <v>690</v>
      </c>
      <c r="D9091" s="25" t="str">
        <f t="shared" si="142"/>
        <v>TOTAL</v>
      </c>
    </row>
    <row r="9092" spans="1:5" outlineLevel="2" x14ac:dyDescent="0.35">
      <c r="A9092" s="11">
        <v>43819</v>
      </c>
      <c r="B9092" t="s">
        <v>11</v>
      </c>
      <c r="C9092" s="5">
        <v>645.55999999999995</v>
      </c>
      <c r="D9092" s="25" t="str">
        <f t="shared" si="142"/>
        <v/>
      </c>
      <c r="E9092" t="s">
        <v>79</v>
      </c>
    </row>
    <row r="9093" spans="1:5" outlineLevel="2" x14ac:dyDescent="0.35">
      <c r="A9093" s="11">
        <v>43819</v>
      </c>
      <c r="B9093" t="s">
        <v>11</v>
      </c>
      <c r="C9093" s="5">
        <v>313.41000000000003</v>
      </c>
      <c r="D9093" s="25" t="str">
        <f t="shared" si="142"/>
        <v/>
      </c>
      <c r="E9093" t="s">
        <v>79</v>
      </c>
    </row>
    <row r="9094" spans="1:5" outlineLevel="2" x14ac:dyDescent="0.35">
      <c r="A9094" s="11">
        <v>43819</v>
      </c>
      <c r="B9094" t="s">
        <v>11</v>
      </c>
      <c r="C9094" s="5">
        <v>140.4</v>
      </c>
      <c r="D9094" s="25" t="str">
        <f t="shared" si="142"/>
        <v/>
      </c>
      <c r="E9094" t="s">
        <v>79</v>
      </c>
    </row>
    <row r="9095" spans="1:5" outlineLevel="2" x14ac:dyDescent="0.35">
      <c r="A9095" s="11">
        <v>43819</v>
      </c>
      <c r="B9095" t="s">
        <v>11</v>
      </c>
      <c r="C9095" s="5">
        <v>161.47999999999999</v>
      </c>
      <c r="D9095" s="25" t="str">
        <f t="shared" si="142"/>
        <v/>
      </c>
      <c r="E9095" t="s">
        <v>80</v>
      </c>
    </row>
    <row r="9096" spans="1:5" outlineLevel="2" x14ac:dyDescent="0.35">
      <c r="A9096" s="11">
        <v>43819</v>
      </c>
      <c r="B9096" t="s">
        <v>11</v>
      </c>
      <c r="C9096" s="5">
        <v>323.77999999999997</v>
      </c>
      <c r="D9096" s="25" t="str">
        <f t="shared" si="142"/>
        <v/>
      </c>
      <c r="E9096" t="s">
        <v>79</v>
      </c>
    </row>
    <row r="9097" spans="1:5" outlineLevel="2" x14ac:dyDescent="0.35">
      <c r="A9097" s="11">
        <v>43819</v>
      </c>
      <c r="B9097" t="s">
        <v>11</v>
      </c>
      <c r="C9097" s="5">
        <v>315.27</v>
      </c>
      <c r="D9097" s="25" t="str">
        <f t="shared" si="142"/>
        <v/>
      </c>
      <c r="E9097" t="s">
        <v>79</v>
      </c>
    </row>
    <row r="9098" spans="1:5" outlineLevel="1" x14ac:dyDescent="0.35">
      <c r="A9098" s="24">
        <f>A9097</f>
        <v>43819</v>
      </c>
      <c r="B9098" s="24" t="str">
        <f>B9097</f>
        <v>LAKESHORE EQUIPMENT COMPANY</v>
      </c>
      <c r="C9098" s="25">
        <f>SUBTOTAL(9,C9092:C9097)</f>
        <v>1899.9</v>
      </c>
      <c r="D9098" s="25" t="str">
        <f t="shared" si="142"/>
        <v>TOTAL</v>
      </c>
    </row>
    <row r="9099" spans="1:5" outlineLevel="2" x14ac:dyDescent="0.35">
      <c r="A9099" s="11">
        <v>43819</v>
      </c>
      <c r="B9099" t="s">
        <v>1085</v>
      </c>
      <c r="C9099" s="5">
        <v>212</v>
      </c>
      <c r="D9099" s="25" t="str">
        <f t="shared" si="142"/>
        <v/>
      </c>
      <c r="E9099" t="s">
        <v>77</v>
      </c>
    </row>
    <row r="9100" spans="1:5" outlineLevel="1" x14ac:dyDescent="0.35">
      <c r="A9100" s="24">
        <f>A9099</f>
        <v>43819</v>
      </c>
      <c r="B9100" s="24" t="str">
        <f>B9099</f>
        <v>BRIAN LAMB</v>
      </c>
      <c r="C9100" s="25">
        <f>SUBTOTAL(9,C9099:C9099)</f>
        <v>212</v>
      </c>
      <c r="D9100" s="25" t="str">
        <f t="shared" si="142"/>
        <v>TOTAL</v>
      </c>
    </row>
    <row r="9101" spans="1:5" outlineLevel="2" x14ac:dyDescent="0.35">
      <c r="A9101" s="11">
        <v>43819</v>
      </c>
      <c r="B9101" t="s">
        <v>660</v>
      </c>
      <c r="C9101" s="5">
        <v>300</v>
      </c>
      <c r="D9101" s="25" t="str">
        <f t="shared" si="142"/>
        <v/>
      </c>
      <c r="E9101" t="s">
        <v>77</v>
      </c>
    </row>
    <row r="9102" spans="1:5" outlineLevel="2" x14ac:dyDescent="0.35">
      <c r="A9102" s="11">
        <v>43819</v>
      </c>
      <c r="B9102" t="s">
        <v>660</v>
      </c>
      <c r="C9102" s="5">
        <v>300</v>
      </c>
      <c r="D9102" s="25" t="str">
        <f t="shared" si="142"/>
        <v/>
      </c>
      <c r="E9102" t="s">
        <v>77</v>
      </c>
    </row>
    <row r="9103" spans="1:5" outlineLevel="1" x14ac:dyDescent="0.35">
      <c r="A9103" s="24">
        <f>A9102</f>
        <v>43819</v>
      </c>
      <c r="B9103" s="24" t="str">
        <f>B9102</f>
        <v>DAVID L LANGFORD</v>
      </c>
      <c r="C9103" s="25">
        <f>SUBTOTAL(9,C9101:C9102)</f>
        <v>600</v>
      </c>
      <c r="D9103" s="25" t="str">
        <f t="shared" si="142"/>
        <v>TOTAL</v>
      </c>
    </row>
    <row r="9104" spans="1:5" outlineLevel="2" x14ac:dyDescent="0.35">
      <c r="A9104" s="11">
        <v>43819</v>
      </c>
      <c r="B9104" t="s">
        <v>372</v>
      </c>
      <c r="C9104" s="5">
        <v>7200</v>
      </c>
      <c r="D9104" s="25" t="str">
        <f t="shared" si="142"/>
        <v/>
      </c>
      <c r="E9104" t="s">
        <v>77</v>
      </c>
    </row>
    <row r="9105" spans="1:5" outlineLevel="1" x14ac:dyDescent="0.35">
      <c r="A9105" s="24">
        <f>A9104</f>
        <v>43819</v>
      </c>
      <c r="B9105" s="24" t="str">
        <f>B9104</f>
        <v>LANGRAND AND COMPANY LLC</v>
      </c>
      <c r="C9105" s="25">
        <f>SUBTOTAL(9,C9104:C9104)</f>
        <v>7200</v>
      </c>
      <c r="D9105" s="25" t="str">
        <f t="shared" si="142"/>
        <v>TOTAL</v>
      </c>
    </row>
    <row r="9106" spans="1:5" outlineLevel="2" x14ac:dyDescent="0.35">
      <c r="A9106" s="11">
        <v>43819</v>
      </c>
      <c r="B9106" t="s">
        <v>805</v>
      </c>
      <c r="C9106" s="5">
        <v>85</v>
      </c>
      <c r="D9106" s="25" t="str">
        <f t="shared" si="142"/>
        <v/>
      </c>
      <c r="E9106" t="s">
        <v>77</v>
      </c>
    </row>
    <row r="9107" spans="1:5" outlineLevel="2" x14ac:dyDescent="0.35">
      <c r="A9107" s="11">
        <v>43819</v>
      </c>
      <c r="B9107" t="s">
        <v>805</v>
      </c>
      <c r="C9107" s="5">
        <v>325</v>
      </c>
      <c r="D9107" s="25" t="str">
        <f t="shared" si="142"/>
        <v/>
      </c>
      <c r="E9107" t="s">
        <v>77</v>
      </c>
    </row>
    <row r="9108" spans="1:5" outlineLevel="1" x14ac:dyDescent="0.35">
      <c r="A9108" s="24">
        <f>A9107</f>
        <v>43819</v>
      </c>
      <c r="B9108" s="24" t="str">
        <f>B9107</f>
        <v>MARIO LANTON</v>
      </c>
      <c r="C9108" s="25">
        <f>SUBTOTAL(9,C9106:C9107)</f>
        <v>410</v>
      </c>
      <c r="D9108" s="25" t="str">
        <f t="shared" si="142"/>
        <v>TOTAL</v>
      </c>
    </row>
    <row r="9109" spans="1:5" outlineLevel="2" x14ac:dyDescent="0.35">
      <c r="A9109" s="11">
        <v>43819</v>
      </c>
      <c r="B9109" t="s">
        <v>1747</v>
      </c>
      <c r="C9109" s="5">
        <v>175</v>
      </c>
      <c r="D9109" s="25" t="str">
        <f t="shared" si="142"/>
        <v/>
      </c>
      <c r="E9109" t="s">
        <v>77</v>
      </c>
    </row>
    <row r="9110" spans="1:5" outlineLevel="1" x14ac:dyDescent="0.35">
      <c r="A9110" s="24">
        <f>A9109</f>
        <v>43819</v>
      </c>
      <c r="B9110" s="24" t="str">
        <f>B9109</f>
        <v>TAYLOR LAREDO</v>
      </c>
      <c r="C9110" s="25">
        <f>SUBTOTAL(9,C9109:C9109)</f>
        <v>175</v>
      </c>
      <c r="D9110" s="25" t="str">
        <f t="shared" ref="D9110:D9173" si="143">IF(E9110="","TOTAL","")</f>
        <v>TOTAL</v>
      </c>
    </row>
    <row r="9111" spans="1:5" outlineLevel="2" x14ac:dyDescent="0.35">
      <c r="A9111" s="11">
        <v>43819</v>
      </c>
      <c r="B9111" t="s">
        <v>161</v>
      </c>
      <c r="C9111" s="5">
        <v>159.9</v>
      </c>
      <c r="D9111" s="25" t="str">
        <f t="shared" si="143"/>
        <v/>
      </c>
      <c r="E9111" t="s">
        <v>89</v>
      </c>
    </row>
    <row r="9112" spans="1:5" outlineLevel="2" x14ac:dyDescent="0.35">
      <c r="A9112" s="11">
        <v>43819</v>
      </c>
      <c r="B9112" t="s">
        <v>161</v>
      </c>
      <c r="C9112" s="5">
        <v>478.23</v>
      </c>
      <c r="D9112" s="25" t="str">
        <f t="shared" si="143"/>
        <v/>
      </c>
      <c r="E9112" t="s">
        <v>76</v>
      </c>
    </row>
    <row r="9113" spans="1:5" outlineLevel="1" x14ac:dyDescent="0.35">
      <c r="A9113" s="24">
        <f>A9112</f>
        <v>43819</v>
      </c>
      <c r="B9113" s="24" t="str">
        <f>B9112</f>
        <v>LAS MANANITAS MEXICAN RESTAURANT INC</v>
      </c>
      <c r="C9113" s="25">
        <f>SUBTOTAL(9,C9111:C9112)</f>
        <v>638.13</v>
      </c>
      <c r="D9113" s="25" t="str">
        <f t="shared" si="143"/>
        <v>TOTAL</v>
      </c>
    </row>
    <row r="9114" spans="1:5" outlineLevel="2" x14ac:dyDescent="0.35">
      <c r="A9114" s="11">
        <v>43819</v>
      </c>
      <c r="B9114" t="s">
        <v>1440</v>
      </c>
      <c r="C9114" s="5">
        <v>14949.01</v>
      </c>
      <c r="D9114" s="25" t="str">
        <f t="shared" si="143"/>
        <v/>
      </c>
      <c r="E9114" t="s">
        <v>78</v>
      </c>
    </row>
    <row r="9115" spans="1:5" outlineLevel="1" x14ac:dyDescent="0.35">
      <c r="A9115" s="24">
        <f>A9114</f>
        <v>43819</v>
      </c>
      <c r="B9115" s="24" t="str">
        <f>B9114</f>
        <v>ADVANCED BLENDING INC</v>
      </c>
      <c r="C9115" s="25">
        <f>SUBTOTAL(9,C9114:C9114)</f>
        <v>14949.01</v>
      </c>
      <c r="D9115" s="25" t="str">
        <f t="shared" si="143"/>
        <v>TOTAL</v>
      </c>
    </row>
    <row r="9116" spans="1:5" outlineLevel="2" x14ac:dyDescent="0.35">
      <c r="A9116" s="11">
        <v>43819</v>
      </c>
      <c r="B9116" t="s">
        <v>257</v>
      </c>
      <c r="C9116" s="5">
        <v>1175</v>
      </c>
      <c r="D9116" s="25" t="str">
        <f t="shared" si="143"/>
        <v/>
      </c>
      <c r="E9116" t="s">
        <v>82</v>
      </c>
    </row>
    <row r="9117" spans="1:5" outlineLevel="1" x14ac:dyDescent="0.35">
      <c r="A9117" s="24">
        <f>A9116</f>
        <v>43819</v>
      </c>
      <c r="B9117" s="24" t="str">
        <f>B9116</f>
        <v>LEAD4WARD LLC</v>
      </c>
      <c r="C9117" s="25">
        <f>SUBTOTAL(9,C9116:C9116)</f>
        <v>1175</v>
      </c>
      <c r="D9117" s="25" t="str">
        <f t="shared" si="143"/>
        <v>TOTAL</v>
      </c>
    </row>
    <row r="9118" spans="1:5" outlineLevel="2" x14ac:dyDescent="0.35">
      <c r="A9118" s="11">
        <v>43819</v>
      </c>
      <c r="B9118" t="s">
        <v>346</v>
      </c>
      <c r="C9118" s="5">
        <v>1725</v>
      </c>
      <c r="D9118" s="25" t="str">
        <f t="shared" si="143"/>
        <v/>
      </c>
      <c r="E9118" t="s">
        <v>79</v>
      </c>
    </row>
    <row r="9119" spans="1:5" outlineLevel="2" x14ac:dyDescent="0.35">
      <c r="A9119" s="11">
        <v>43819</v>
      </c>
      <c r="B9119" t="s">
        <v>346</v>
      </c>
      <c r="C9119" s="5">
        <v>731.75</v>
      </c>
      <c r="D9119" s="25" t="str">
        <f t="shared" si="143"/>
        <v/>
      </c>
      <c r="E9119" t="s">
        <v>79</v>
      </c>
    </row>
    <row r="9120" spans="1:5" outlineLevel="1" x14ac:dyDescent="0.35">
      <c r="A9120" s="24">
        <f>A9119</f>
        <v>43819</v>
      </c>
      <c r="B9120" s="24" t="str">
        <f>B9119</f>
        <v>LEAPING LEOTARDS</v>
      </c>
      <c r="C9120" s="25">
        <f>SUBTOTAL(9,C9118:C9119)</f>
        <v>2456.75</v>
      </c>
      <c r="D9120" s="25" t="str">
        <f t="shared" si="143"/>
        <v>TOTAL</v>
      </c>
    </row>
    <row r="9121" spans="1:5" outlineLevel="2" x14ac:dyDescent="0.35">
      <c r="A9121" s="11">
        <v>43819</v>
      </c>
      <c r="B9121" t="s">
        <v>284</v>
      </c>
      <c r="C9121" s="5">
        <v>149</v>
      </c>
      <c r="D9121" s="25" t="str">
        <f t="shared" si="143"/>
        <v/>
      </c>
      <c r="E9121" t="s">
        <v>83</v>
      </c>
    </row>
    <row r="9122" spans="1:5" outlineLevel="1" x14ac:dyDescent="0.35">
      <c r="A9122" s="24">
        <f>A9121</f>
        <v>43819</v>
      </c>
      <c r="B9122" s="24" t="str">
        <f>B9121</f>
        <v>LEARNING FORWARD</v>
      </c>
      <c r="C9122" s="25">
        <f>SUBTOTAL(9,C9121:C9121)</f>
        <v>149</v>
      </c>
      <c r="D9122" s="25" t="str">
        <f t="shared" si="143"/>
        <v>TOTAL</v>
      </c>
    </row>
    <row r="9123" spans="1:5" outlineLevel="2" x14ac:dyDescent="0.35">
      <c r="A9123" s="11">
        <v>43819</v>
      </c>
      <c r="B9123" t="s">
        <v>1748</v>
      </c>
      <c r="C9123" s="5">
        <v>175</v>
      </c>
      <c r="D9123" s="25" t="str">
        <f t="shared" si="143"/>
        <v/>
      </c>
      <c r="E9123" t="s">
        <v>77</v>
      </c>
    </row>
    <row r="9124" spans="1:5" outlineLevel="1" x14ac:dyDescent="0.35">
      <c r="A9124" s="24">
        <f>A9123</f>
        <v>43819</v>
      </c>
      <c r="B9124" s="24" t="str">
        <f>B9123</f>
        <v>YUBIN LEE</v>
      </c>
      <c r="C9124" s="25">
        <f>SUBTOTAL(9,C9123:C9123)</f>
        <v>175</v>
      </c>
      <c r="D9124" s="25" t="str">
        <f t="shared" si="143"/>
        <v>TOTAL</v>
      </c>
    </row>
    <row r="9125" spans="1:5" outlineLevel="2" x14ac:dyDescent="0.35">
      <c r="A9125" s="11">
        <v>43819</v>
      </c>
      <c r="B9125" t="s">
        <v>205</v>
      </c>
      <c r="C9125" s="5">
        <v>16429.62</v>
      </c>
      <c r="D9125" s="25" t="str">
        <f t="shared" si="143"/>
        <v/>
      </c>
      <c r="E9125" t="s">
        <v>484</v>
      </c>
    </row>
    <row r="9126" spans="1:5" outlineLevel="1" x14ac:dyDescent="0.35">
      <c r="A9126" s="24">
        <f>A9125</f>
        <v>43819</v>
      </c>
      <c r="B9126" s="24" t="str">
        <f>B9125</f>
        <v>LEGAL PLANS USA</v>
      </c>
      <c r="C9126" s="25">
        <f>SUBTOTAL(9,C9125:C9125)</f>
        <v>16429.62</v>
      </c>
      <c r="D9126" s="25" t="str">
        <f t="shared" si="143"/>
        <v>TOTAL</v>
      </c>
    </row>
    <row r="9127" spans="1:5" outlineLevel="2" x14ac:dyDescent="0.35">
      <c r="A9127" s="11">
        <v>43819</v>
      </c>
      <c r="B9127" t="s">
        <v>357</v>
      </c>
      <c r="C9127" s="5">
        <v>190</v>
      </c>
      <c r="D9127" s="25" t="str">
        <f t="shared" si="143"/>
        <v/>
      </c>
      <c r="E9127" t="s">
        <v>77</v>
      </c>
    </row>
    <row r="9128" spans="1:5" outlineLevel="1" x14ac:dyDescent="0.35">
      <c r="A9128" s="24">
        <f>A9127</f>
        <v>43819</v>
      </c>
      <c r="B9128" s="24" t="str">
        <f>B9127</f>
        <v>DARRYL LEONARD</v>
      </c>
      <c r="C9128" s="25">
        <f>SUBTOTAL(9,C9127:C9127)</f>
        <v>190</v>
      </c>
      <c r="D9128" s="25" t="str">
        <f t="shared" si="143"/>
        <v>TOTAL</v>
      </c>
    </row>
    <row r="9129" spans="1:5" outlineLevel="2" x14ac:dyDescent="0.35">
      <c r="A9129" s="11">
        <v>43819</v>
      </c>
      <c r="B9129" t="s">
        <v>1749</v>
      </c>
      <c r="C9129" s="5">
        <v>720</v>
      </c>
      <c r="D9129" s="25" t="str">
        <f t="shared" si="143"/>
        <v/>
      </c>
      <c r="E9129" t="s">
        <v>79</v>
      </c>
    </row>
    <row r="9130" spans="1:5" outlineLevel="1" x14ac:dyDescent="0.35">
      <c r="A9130" s="24">
        <f>A9129</f>
        <v>43819</v>
      </c>
      <c r="B9130" s="24" t="str">
        <f>B9129</f>
        <v>LEONETTI GRAPHICS INC</v>
      </c>
      <c r="C9130" s="25">
        <f>SUBTOTAL(9,C9129:C9129)</f>
        <v>720</v>
      </c>
      <c r="D9130" s="25" t="str">
        <f t="shared" si="143"/>
        <v>TOTAL</v>
      </c>
    </row>
    <row r="9131" spans="1:5" outlineLevel="2" x14ac:dyDescent="0.35">
      <c r="A9131" s="11">
        <v>43819</v>
      </c>
      <c r="B9131" t="s">
        <v>806</v>
      </c>
      <c r="C9131" s="5">
        <v>696.5</v>
      </c>
      <c r="D9131" s="25" t="str">
        <f t="shared" si="143"/>
        <v/>
      </c>
      <c r="E9131" t="s">
        <v>81</v>
      </c>
    </row>
    <row r="9132" spans="1:5" outlineLevel="2" x14ac:dyDescent="0.35">
      <c r="A9132" s="11">
        <v>43819</v>
      </c>
      <c r="B9132" t="s">
        <v>806</v>
      </c>
      <c r="C9132" s="5">
        <v>766.4</v>
      </c>
      <c r="D9132" s="25" t="str">
        <f t="shared" si="143"/>
        <v/>
      </c>
      <c r="E9132" t="s">
        <v>81</v>
      </c>
    </row>
    <row r="9133" spans="1:5" outlineLevel="2" x14ac:dyDescent="0.35">
      <c r="A9133" s="11">
        <v>43819</v>
      </c>
      <c r="B9133" t="s">
        <v>806</v>
      </c>
      <c r="C9133" s="5">
        <v>50</v>
      </c>
      <c r="D9133" s="25" t="str">
        <f t="shared" si="143"/>
        <v/>
      </c>
      <c r="E9133" t="s">
        <v>81</v>
      </c>
    </row>
    <row r="9134" spans="1:5" outlineLevel="1" x14ac:dyDescent="0.35">
      <c r="A9134" s="24">
        <f>A9133</f>
        <v>43819</v>
      </c>
      <c r="B9134" s="24" t="str">
        <f>B9133</f>
        <v>THE LETCO GROUP LLC</v>
      </c>
      <c r="C9134" s="25">
        <f>SUBTOTAL(9,C9131:C9133)</f>
        <v>1512.9</v>
      </c>
      <c r="D9134" s="25" t="str">
        <f t="shared" si="143"/>
        <v>TOTAL</v>
      </c>
    </row>
    <row r="9135" spans="1:5" outlineLevel="2" x14ac:dyDescent="0.35">
      <c r="A9135" s="11">
        <v>43819</v>
      </c>
      <c r="B9135" t="s">
        <v>532</v>
      </c>
      <c r="C9135" s="5">
        <v>465</v>
      </c>
      <c r="D9135" s="25" t="str">
        <f t="shared" si="143"/>
        <v/>
      </c>
      <c r="E9135" t="s">
        <v>77</v>
      </c>
    </row>
    <row r="9136" spans="1:5" outlineLevel="1" x14ac:dyDescent="0.35">
      <c r="A9136" s="24">
        <f>A9135</f>
        <v>43819</v>
      </c>
      <c r="B9136" s="24" t="str">
        <f>B9135</f>
        <v>DONYEA M LEWIS</v>
      </c>
      <c r="C9136" s="25">
        <f>SUBTOTAL(9,C9135:C9135)</f>
        <v>465</v>
      </c>
      <c r="D9136" s="25" t="str">
        <f t="shared" si="143"/>
        <v>TOTAL</v>
      </c>
    </row>
    <row r="9137" spans="1:5" outlineLevel="2" x14ac:dyDescent="0.35">
      <c r="A9137" s="11">
        <v>43819</v>
      </c>
      <c r="B9137" t="s">
        <v>1750</v>
      </c>
      <c r="C9137" s="5">
        <v>240</v>
      </c>
      <c r="D9137" s="25" t="str">
        <f t="shared" si="143"/>
        <v/>
      </c>
      <c r="E9137" t="s">
        <v>77</v>
      </c>
    </row>
    <row r="9138" spans="1:5" outlineLevel="1" x14ac:dyDescent="0.35">
      <c r="A9138" s="24">
        <f>A9137</f>
        <v>43819</v>
      </c>
      <c r="B9138" s="24" t="str">
        <f>B9137</f>
        <v>LEEVAN LEWIS</v>
      </c>
      <c r="C9138" s="25">
        <f>SUBTOTAL(9,C9137:C9137)</f>
        <v>240</v>
      </c>
      <c r="D9138" s="25" t="str">
        <f t="shared" si="143"/>
        <v>TOTAL</v>
      </c>
    </row>
    <row r="9139" spans="1:5" outlineLevel="2" x14ac:dyDescent="0.35">
      <c r="A9139" s="11">
        <v>43819</v>
      </c>
      <c r="B9139" t="s">
        <v>1751</v>
      </c>
      <c r="C9139" s="5">
        <v>210</v>
      </c>
      <c r="D9139" s="25" t="str">
        <f t="shared" si="143"/>
        <v/>
      </c>
      <c r="E9139" t="s">
        <v>77</v>
      </c>
    </row>
    <row r="9140" spans="1:5" outlineLevel="1" x14ac:dyDescent="0.35">
      <c r="A9140" s="24">
        <f>A9139</f>
        <v>43819</v>
      </c>
      <c r="B9140" s="24" t="str">
        <f>B9139</f>
        <v>RICHARD LITTLETON</v>
      </c>
      <c r="C9140" s="25">
        <f>SUBTOTAL(9,C9139:C9139)</f>
        <v>210</v>
      </c>
      <c r="D9140" s="25" t="str">
        <f t="shared" si="143"/>
        <v>TOTAL</v>
      </c>
    </row>
    <row r="9141" spans="1:5" outlineLevel="2" x14ac:dyDescent="0.35">
      <c r="A9141" s="11">
        <v>43819</v>
      </c>
      <c r="B9141" t="s">
        <v>291</v>
      </c>
      <c r="C9141" s="5">
        <v>728.46</v>
      </c>
      <c r="D9141" s="25" t="str">
        <f t="shared" si="143"/>
        <v/>
      </c>
      <c r="E9141" t="s">
        <v>76</v>
      </c>
    </row>
    <row r="9142" spans="1:5" outlineLevel="2" x14ac:dyDescent="0.35">
      <c r="A9142" s="11">
        <v>43819</v>
      </c>
      <c r="B9142" t="s">
        <v>291</v>
      </c>
      <c r="C9142" s="5">
        <v>1370.4</v>
      </c>
      <c r="D9142" s="25" t="str">
        <f t="shared" si="143"/>
        <v/>
      </c>
      <c r="E9142" t="s">
        <v>89</v>
      </c>
    </row>
    <row r="9143" spans="1:5" outlineLevel="1" x14ac:dyDescent="0.35">
      <c r="A9143" s="24">
        <f>A9142</f>
        <v>43819</v>
      </c>
      <c r="B9143" s="24" t="str">
        <f>B9142</f>
        <v>LOCAL TABLE</v>
      </c>
      <c r="C9143" s="25">
        <f>SUBTOTAL(9,C9141:C9142)</f>
        <v>2098.86</v>
      </c>
      <c r="D9143" s="25" t="str">
        <f t="shared" si="143"/>
        <v>TOTAL</v>
      </c>
    </row>
    <row r="9144" spans="1:5" outlineLevel="2" x14ac:dyDescent="0.35">
      <c r="A9144" s="11">
        <v>43819</v>
      </c>
      <c r="B9144" t="s">
        <v>1752</v>
      </c>
      <c r="C9144" s="5">
        <v>320.79000000000002</v>
      </c>
      <c r="D9144" s="25" t="str">
        <f t="shared" si="143"/>
        <v/>
      </c>
      <c r="E9144" t="s">
        <v>80</v>
      </c>
    </row>
    <row r="9145" spans="1:5" outlineLevel="1" x14ac:dyDescent="0.35">
      <c r="A9145" s="24">
        <f>A9144</f>
        <v>43819</v>
      </c>
      <c r="B9145" s="24" t="str">
        <f>B9144</f>
        <v>LOGICAL OPERATIONS</v>
      </c>
      <c r="C9145" s="25">
        <f>SUBTOTAL(9,C9144:C9144)</f>
        <v>320.79000000000002</v>
      </c>
      <c r="D9145" s="25" t="str">
        <f t="shared" si="143"/>
        <v>TOTAL</v>
      </c>
    </row>
    <row r="9146" spans="1:5" outlineLevel="2" x14ac:dyDescent="0.35">
      <c r="A9146" s="11">
        <v>43819</v>
      </c>
      <c r="B9146" t="s">
        <v>1753</v>
      </c>
      <c r="C9146" s="5">
        <v>1000</v>
      </c>
      <c r="D9146" s="25" t="str">
        <f t="shared" si="143"/>
        <v/>
      </c>
      <c r="E9146" t="s">
        <v>93</v>
      </c>
    </row>
    <row r="9147" spans="1:5" outlineLevel="1" x14ac:dyDescent="0.35">
      <c r="A9147" s="24">
        <f>A9146</f>
        <v>43819</v>
      </c>
      <c r="B9147" s="24" t="str">
        <f>B9146</f>
        <v>LONE STAR COLLEGE-CY FAIR</v>
      </c>
      <c r="C9147" s="25">
        <f>SUBTOTAL(9,C9146:C9146)</f>
        <v>1000</v>
      </c>
      <c r="D9147" s="25" t="str">
        <f t="shared" si="143"/>
        <v>TOTAL</v>
      </c>
    </row>
    <row r="9148" spans="1:5" outlineLevel="2" x14ac:dyDescent="0.35">
      <c r="A9148" s="11">
        <v>43819</v>
      </c>
      <c r="B9148" t="s">
        <v>409</v>
      </c>
      <c r="C9148" s="5">
        <v>159.9</v>
      </c>
      <c r="D9148" s="25" t="str">
        <f t="shared" si="143"/>
        <v/>
      </c>
      <c r="E9148" t="s">
        <v>85</v>
      </c>
    </row>
    <row r="9149" spans="1:5" outlineLevel="2" x14ac:dyDescent="0.35">
      <c r="A9149" s="11">
        <v>43819</v>
      </c>
      <c r="B9149" t="s">
        <v>409</v>
      </c>
      <c r="C9149" s="5">
        <v>568.24</v>
      </c>
      <c r="D9149" s="25" t="str">
        <f t="shared" si="143"/>
        <v/>
      </c>
      <c r="E9149" t="s">
        <v>79</v>
      </c>
    </row>
    <row r="9150" spans="1:5" outlineLevel="1" x14ac:dyDescent="0.35">
      <c r="A9150" s="24">
        <f>A9149</f>
        <v>43819</v>
      </c>
      <c r="B9150" s="24" t="str">
        <f>B9149</f>
        <v>ZNK PARTNERS LLC</v>
      </c>
      <c r="C9150" s="25">
        <f>SUBTOTAL(9,C9148:C9149)</f>
        <v>728.14</v>
      </c>
      <c r="D9150" s="25" t="str">
        <f t="shared" si="143"/>
        <v>TOTAL</v>
      </c>
    </row>
    <row r="9151" spans="1:5" outlineLevel="2" x14ac:dyDescent="0.35">
      <c r="A9151" s="11">
        <v>43819</v>
      </c>
      <c r="B9151" t="s">
        <v>73</v>
      </c>
      <c r="C9151" s="5">
        <v>125</v>
      </c>
      <c r="D9151" s="25" t="str">
        <f t="shared" si="143"/>
        <v/>
      </c>
      <c r="E9151" t="s">
        <v>81</v>
      </c>
    </row>
    <row r="9152" spans="1:5" outlineLevel="2" x14ac:dyDescent="0.35">
      <c r="A9152" s="11">
        <v>43819</v>
      </c>
      <c r="B9152" t="s">
        <v>73</v>
      </c>
      <c r="C9152" s="5">
        <v>106.89</v>
      </c>
      <c r="D9152" s="25" t="str">
        <f t="shared" si="143"/>
        <v/>
      </c>
      <c r="E9152" t="s">
        <v>81</v>
      </c>
    </row>
    <row r="9153" spans="1:5" outlineLevel="2" x14ac:dyDescent="0.35">
      <c r="A9153" s="11">
        <v>43819</v>
      </c>
      <c r="B9153" t="s">
        <v>73</v>
      </c>
      <c r="C9153" s="5">
        <v>1987.27</v>
      </c>
      <c r="D9153" s="25" t="str">
        <f t="shared" si="143"/>
        <v/>
      </c>
      <c r="E9153" t="s">
        <v>81</v>
      </c>
    </row>
    <row r="9154" spans="1:5" outlineLevel="2" x14ac:dyDescent="0.35">
      <c r="A9154" s="11">
        <v>43819</v>
      </c>
      <c r="B9154" t="s">
        <v>73</v>
      </c>
      <c r="C9154" s="5">
        <v>2343594</v>
      </c>
      <c r="D9154" s="25" t="str">
        <f t="shared" si="143"/>
        <v/>
      </c>
      <c r="E9154" t="s">
        <v>1896</v>
      </c>
    </row>
    <row r="9155" spans="1:5" outlineLevel="2" x14ac:dyDescent="0.35">
      <c r="A9155" s="11">
        <v>43819</v>
      </c>
      <c r="B9155" t="s">
        <v>73</v>
      </c>
      <c r="C9155" s="5">
        <v>88639</v>
      </c>
      <c r="D9155" s="25" t="str">
        <f t="shared" si="143"/>
        <v/>
      </c>
      <c r="E9155" t="s">
        <v>1896</v>
      </c>
    </row>
    <row r="9156" spans="1:5" outlineLevel="1" x14ac:dyDescent="0.35">
      <c r="A9156" s="24">
        <f>A9155</f>
        <v>43819</v>
      </c>
      <c r="B9156" s="24" t="str">
        <f>B9155</f>
        <v>LONGHORN BUS SALES</v>
      </c>
      <c r="C9156" s="25">
        <f>SUBTOTAL(9,C9151:C9155)</f>
        <v>2434452.16</v>
      </c>
      <c r="D9156" s="25" t="str">
        <f t="shared" si="143"/>
        <v>TOTAL</v>
      </c>
    </row>
    <row r="9157" spans="1:5" outlineLevel="2" x14ac:dyDescent="0.35">
      <c r="A9157" s="11">
        <v>43819</v>
      </c>
      <c r="B9157" t="s">
        <v>1754</v>
      </c>
      <c r="C9157" s="5">
        <v>1947.3</v>
      </c>
      <c r="D9157" s="25" t="str">
        <f t="shared" si="143"/>
        <v/>
      </c>
      <c r="E9157" t="s">
        <v>93</v>
      </c>
    </row>
    <row r="9158" spans="1:5" outlineLevel="1" x14ac:dyDescent="0.35">
      <c r="A9158" s="24">
        <f>A9157</f>
        <v>43819</v>
      </c>
      <c r="B9158" s="24" t="str">
        <f>B9157</f>
        <v>LOS CUCOS MEXICAN CAFE</v>
      </c>
      <c r="C9158" s="25">
        <f>SUBTOTAL(9,C9157:C9157)</f>
        <v>1947.3</v>
      </c>
      <c r="D9158" s="25" t="str">
        <f t="shared" si="143"/>
        <v>TOTAL</v>
      </c>
    </row>
    <row r="9159" spans="1:5" outlineLevel="2" x14ac:dyDescent="0.35">
      <c r="A9159" s="11">
        <v>43819</v>
      </c>
      <c r="B9159" t="s">
        <v>1754</v>
      </c>
      <c r="C9159" s="5">
        <v>1300</v>
      </c>
      <c r="D9159" s="25" t="str">
        <f t="shared" si="143"/>
        <v/>
      </c>
      <c r="E9159" t="s">
        <v>76</v>
      </c>
    </row>
    <row r="9160" spans="1:5" outlineLevel="1" x14ac:dyDescent="0.35">
      <c r="A9160" s="24">
        <f>A9159</f>
        <v>43819</v>
      </c>
      <c r="B9160" s="24" t="str">
        <f>B9159</f>
        <v>LOS CUCOS MEXICAN CAFE</v>
      </c>
      <c r="C9160" s="25">
        <f>SUBTOTAL(9,C9159:C9159)</f>
        <v>1300</v>
      </c>
      <c r="D9160" s="25" t="str">
        <f t="shared" si="143"/>
        <v>TOTAL</v>
      </c>
    </row>
    <row r="9161" spans="1:5" outlineLevel="2" x14ac:dyDescent="0.35">
      <c r="A9161" s="11">
        <v>43819</v>
      </c>
      <c r="B9161" t="s">
        <v>46</v>
      </c>
      <c r="C9161" s="5">
        <v>93.57</v>
      </c>
      <c r="D9161" s="25" t="str">
        <f t="shared" si="143"/>
        <v/>
      </c>
      <c r="E9161" t="s">
        <v>79</v>
      </c>
    </row>
    <row r="9162" spans="1:5" outlineLevel="2" x14ac:dyDescent="0.35">
      <c r="A9162" s="11">
        <v>43819</v>
      </c>
      <c r="B9162" t="s">
        <v>46</v>
      </c>
      <c r="C9162" s="5">
        <v>28.49</v>
      </c>
      <c r="D9162" s="25" t="str">
        <f t="shared" si="143"/>
        <v/>
      </c>
      <c r="E9162" t="s">
        <v>93</v>
      </c>
    </row>
    <row r="9163" spans="1:5" outlineLevel="1" x14ac:dyDescent="0.35">
      <c r="A9163" s="24">
        <f>A9162</f>
        <v>43819</v>
      </c>
      <c r="B9163" s="24" t="str">
        <f>B9162</f>
        <v>LOWE'S</v>
      </c>
      <c r="C9163" s="25">
        <f>SUBTOTAL(9,C9161:C9162)</f>
        <v>122.05999999999999</v>
      </c>
      <c r="D9163" s="25" t="str">
        <f t="shared" si="143"/>
        <v>TOTAL</v>
      </c>
    </row>
    <row r="9164" spans="1:5" outlineLevel="2" x14ac:dyDescent="0.35">
      <c r="A9164" s="11">
        <v>43819</v>
      </c>
      <c r="B9164" t="s">
        <v>461</v>
      </c>
      <c r="C9164" s="5">
        <v>6850.34</v>
      </c>
      <c r="D9164" s="25" t="str">
        <f t="shared" si="143"/>
        <v/>
      </c>
      <c r="E9164" t="s">
        <v>107</v>
      </c>
    </row>
    <row r="9165" spans="1:5" outlineLevel="1" x14ac:dyDescent="0.35">
      <c r="A9165" s="24">
        <f>A9164</f>
        <v>43819</v>
      </c>
      <c r="B9165" s="24" t="str">
        <f>B9164</f>
        <v>LOYAL AMERICAN LIFE INSURANCE COMPANY</v>
      </c>
      <c r="C9165" s="25">
        <f>SUBTOTAL(9,C9164:C9164)</f>
        <v>6850.34</v>
      </c>
      <c r="D9165" s="25" t="str">
        <f t="shared" si="143"/>
        <v>TOTAL</v>
      </c>
    </row>
    <row r="9166" spans="1:5" outlineLevel="2" x14ac:dyDescent="0.35">
      <c r="A9166" s="11">
        <v>43819</v>
      </c>
      <c r="B9166" t="s">
        <v>423</v>
      </c>
      <c r="C9166" s="5">
        <v>2170</v>
      </c>
      <c r="D9166" s="25" t="str">
        <f t="shared" si="143"/>
        <v/>
      </c>
      <c r="E9166" t="s">
        <v>82</v>
      </c>
    </row>
    <row r="9167" spans="1:5" outlineLevel="1" x14ac:dyDescent="0.35">
      <c r="A9167" s="24">
        <f>A9166</f>
        <v>43819</v>
      </c>
      <c r="B9167" s="24" t="str">
        <f>B9166</f>
        <v>LRP PUBLICATIONS</v>
      </c>
      <c r="C9167" s="25">
        <f>SUBTOTAL(9,C9166:C9166)</f>
        <v>2170</v>
      </c>
      <c r="D9167" s="25" t="str">
        <f t="shared" si="143"/>
        <v>TOTAL</v>
      </c>
    </row>
    <row r="9168" spans="1:5" outlineLevel="2" x14ac:dyDescent="0.35">
      <c r="A9168" s="11">
        <v>43819</v>
      </c>
      <c r="B9168" t="s">
        <v>1755</v>
      </c>
      <c r="C9168" s="5">
        <v>637.71</v>
      </c>
      <c r="D9168" s="25" t="str">
        <f t="shared" si="143"/>
        <v/>
      </c>
      <c r="E9168" t="s">
        <v>97</v>
      </c>
    </row>
    <row r="9169" spans="1:5" outlineLevel="1" x14ac:dyDescent="0.35">
      <c r="A9169" s="24">
        <f>A9168</f>
        <v>43819</v>
      </c>
      <c r="B9169" s="24" t="str">
        <f>B9168</f>
        <v>LUCERNE NEW YORK, THE</v>
      </c>
      <c r="C9169" s="25">
        <f>SUBTOTAL(9,C9168:C9168)</f>
        <v>637.71</v>
      </c>
      <c r="D9169" s="25" t="str">
        <f t="shared" si="143"/>
        <v>TOTAL</v>
      </c>
    </row>
    <row r="9170" spans="1:5" outlineLevel="2" x14ac:dyDescent="0.35">
      <c r="A9170" s="11">
        <v>43819</v>
      </c>
      <c r="B9170" t="s">
        <v>1756</v>
      </c>
      <c r="C9170" s="5">
        <v>175</v>
      </c>
      <c r="D9170" s="25" t="str">
        <f t="shared" si="143"/>
        <v/>
      </c>
      <c r="E9170" t="s">
        <v>77</v>
      </c>
    </row>
    <row r="9171" spans="1:5" outlineLevel="1" x14ac:dyDescent="0.35">
      <c r="A9171" s="24">
        <f>A9170</f>
        <v>43819</v>
      </c>
      <c r="B9171" s="24" t="str">
        <f>B9170</f>
        <v>HECTOR AARON LUVIANO-LOPEZ</v>
      </c>
      <c r="C9171" s="25">
        <f>SUBTOTAL(9,C9170:C9170)</f>
        <v>175</v>
      </c>
      <c r="D9171" s="25" t="str">
        <f t="shared" si="143"/>
        <v>TOTAL</v>
      </c>
    </row>
    <row r="9172" spans="1:5" outlineLevel="2" x14ac:dyDescent="0.35">
      <c r="A9172" s="11">
        <v>43819</v>
      </c>
      <c r="B9172" t="s">
        <v>1757</v>
      </c>
      <c r="C9172" s="5">
        <v>125</v>
      </c>
      <c r="D9172" s="25" t="str">
        <f t="shared" si="143"/>
        <v/>
      </c>
      <c r="E9172" t="s">
        <v>77</v>
      </c>
    </row>
    <row r="9173" spans="1:5" outlineLevel="1" x14ac:dyDescent="0.35">
      <c r="A9173" s="24">
        <f>A9172</f>
        <v>43819</v>
      </c>
      <c r="B9173" s="24" t="str">
        <f>B9172</f>
        <v>EDWARD B LYON</v>
      </c>
      <c r="C9173" s="25">
        <f>SUBTOTAL(9,C9172:C9172)</f>
        <v>125</v>
      </c>
      <c r="D9173" s="25" t="str">
        <f t="shared" si="143"/>
        <v>TOTAL</v>
      </c>
    </row>
    <row r="9174" spans="1:5" outlineLevel="2" x14ac:dyDescent="0.35">
      <c r="A9174" s="11">
        <v>43819</v>
      </c>
      <c r="B9174" t="s">
        <v>1758</v>
      </c>
      <c r="C9174" s="5">
        <v>585</v>
      </c>
      <c r="D9174" s="25" t="str">
        <f t="shared" ref="D9174:D9237" si="144">IF(E9174="","TOTAL","")</f>
        <v/>
      </c>
      <c r="E9174" t="s">
        <v>99</v>
      </c>
    </row>
    <row r="9175" spans="1:5" outlineLevel="1" x14ac:dyDescent="0.35">
      <c r="A9175" s="24">
        <f>A9174</f>
        <v>43819</v>
      </c>
      <c r="B9175" s="24" t="str">
        <f>B9174</f>
        <v>MAIN STREET THEATER</v>
      </c>
      <c r="C9175" s="25">
        <f>SUBTOTAL(9,C9174:C9174)</f>
        <v>585</v>
      </c>
      <c r="D9175" s="25" t="str">
        <f t="shared" si="144"/>
        <v>TOTAL</v>
      </c>
    </row>
    <row r="9176" spans="1:5" outlineLevel="2" x14ac:dyDescent="0.35">
      <c r="A9176" s="11">
        <v>43819</v>
      </c>
      <c r="B9176" t="s">
        <v>374</v>
      </c>
      <c r="C9176" s="5">
        <v>695</v>
      </c>
      <c r="D9176" s="25" t="str">
        <f t="shared" si="144"/>
        <v/>
      </c>
      <c r="E9176" t="s">
        <v>82</v>
      </c>
    </row>
    <row r="9177" spans="1:5" outlineLevel="1" x14ac:dyDescent="0.35">
      <c r="A9177" s="24">
        <f>A9176</f>
        <v>43819</v>
      </c>
      <c r="B9177" s="24" t="str">
        <f>B9176</f>
        <v>THE BREAKTHROUGH COACH</v>
      </c>
      <c r="C9177" s="25">
        <f>SUBTOTAL(9,C9176:C9176)</f>
        <v>695</v>
      </c>
      <c r="D9177" s="25" t="str">
        <f t="shared" si="144"/>
        <v>TOTAL</v>
      </c>
    </row>
    <row r="9178" spans="1:5" outlineLevel="2" x14ac:dyDescent="0.35">
      <c r="A9178" s="11">
        <v>43819</v>
      </c>
      <c r="B9178" t="s">
        <v>1759</v>
      </c>
      <c r="C9178" s="5">
        <v>465</v>
      </c>
      <c r="D9178" s="25" t="str">
        <f t="shared" si="144"/>
        <v/>
      </c>
      <c r="E9178" t="s">
        <v>77</v>
      </c>
    </row>
    <row r="9179" spans="1:5" outlineLevel="1" x14ac:dyDescent="0.35">
      <c r="A9179" s="24">
        <f>A9178</f>
        <v>43819</v>
      </c>
      <c r="B9179" s="24" t="str">
        <f>B9178</f>
        <v>JARROD MALBROUGH</v>
      </c>
      <c r="C9179" s="25">
        <f>SUBTOTAL(9,C9178:C9178)</f>
        <v>465</v>
      </c>
      <c r="D9179" s="25" t="str">
        <f t="shared" si="144"/>
        <v>TOTAL</v>
      </c>
    </row>
    <row r="9180" spans="1:5" outlineLevel="2" x14ac:dyDescent="0.35">
      <c r="A9180" s="11">
        <v>43819</v>
      </c>
      <c r="B9180" t="s">
        <v>1760</v>
      </c>
      <c r="C9180" s="5">
        <v>155</v>
      </c>
      <c r="D9180" s="25" t="str">
        <f t="shared" si="144"/>
        <v/>
      </c>
      <c r="E9180" t="s">
        <v>77</v>
      </c>
    </row>
    <row r="9181" spans="1:5" outlineLevel="2" x14ac:dyDescent="0.35">
      <c r="A9181" s="11">
        <v>43819</v>
      </c>
      <c r="B9181" t="s">
        <v>1760</v>
      </c>
      <c r="C9181" s="5">
        <v>85</v>
      </c>
      <c r="D9181" s="25" t="str">
        <f t="shared" si="144"/>
        <v/>
      </c>
      <c r="E9181" t="s">
        <v>77</v>
      </c>
    </row>
    <row r="9182" spans="1:5" outlineLevel="1" x14ac:dyDescent="0.35">
      <c r="A9182" s="24">
        <f>A9181</f>
        <v>43819</v>
      </c>
      <c r="B9182" s="24" t="str">
        <f>B9181</f>
        <v>WARREN MALBROUGH</v>
      </c>
      <c r="C9182" s="25">
        <f>SUBTOTAL(9,C9180:C9181)</f>
        <v>240</v>
      </c>
      <c r="D9182" s="25" t="str">
        <f t="shared" si="144"/>
        <v>TOTAL</v>
      </c>
    </row>
    <row r="9183" spans="1:5" outlineLevel="2" x14ac:dyDescent="0.35">
      <c r="A9183" s="11">
        <v>43819</v>
      </c>
      <c r="B9183" t="s">
        <v>1761</v>
      </c>
      <c r="C9183" s="5">
        <v>115</v>
      </c>
      <c r="D9183" s="25" t="str">
        <f t="shared" si="144"/>
        <v/>
      </c>
      <c r="E9183" t="s">
        <v>77</v>
      </c>
    </row>
    <row r="9184" spans="1:5" outlineLevel="1" x14ac:dyDescent="0.35">
      <c r="A9184" s="24">
        <f>A9183</f>
        <v>43819</v>
      </c>
      <c r="B9184" s="24" t="str">
        <f>B9183</f>
        <v>CAMERON MALZER</v>
      </c>
      <c r="C9184" s="25">
        <f>SUBTOTAL(9,C9183:C9183)</f>
        <v>115</v>
      </c>
      <c r="D9184" s="25" t="str">
        <f t="shared" si="144"/>
        <v>TOTAL</v>
      </c>
    </row>
    <row r="9185" spans="1:5" outlineLevel="2" x14ac:dyDescent="0.35">
      <c r="A9185" s="11">
        <v>43819</v>
      </c>
      <c r="B9185" t="s">
        <v>1762</v>
      </c>
      <c r="C9185" s="5">
        <v>150</v>
      </c>
      <c r="D9185" s="25" t="str">
        <f t="shared" si="144"/>
        <v/>
      </c>
      <c r="E9185" t="s">
        <v>77</v>
      </c>
    </row>
    <row r="9186" spans="1:5" outlineLevel="2" x14ac:dyDescent="0.35">
      <c r="A9186" s="11">
        <v>43819</v>
      </c>
      <c r="B9186" t="s">
        <v>1762</v>
      </c>
      <c r="C9186" s="5">
        <v>175</v>
      </c>
      <c r="D9186" s="25" t="str">
        <f t="shared" si="144"/>
        <v/>
      </c>
      <c r="E9186" t="s">
        <v>77</v>
      </c>
    </row>
    <row r="9187" spans="1:5" outlineLevel="1" x14ac:dyDescent="0.35">
      <c r="A9187" s="24">
        <f>A9186</f>
        <v>43819</v>
      </c>
      <c r="B9187" s="24" t="str">
        <f>B9186</f>
        <v>CLARISSE MANUEL</v>
      </c>
      <c r="C9187" s="25">
        <f>SUBTOTAL(9,C9185:C9186)</f>
        <v>325</v>
      </c>
      <c r="D9187" s="25" t="str">
        <f t="shared" si="144"/>
        <v>TOTAL</v>
      </c>
    </row>
    <row r="9188" spans="1:5" outlineLevel="2" x14ac:dyDescent="0.35">
      <c r="A9188" s="11">
        <v>43819</v>
      </c>
      <c r="B9188" t="s">
        <v>1763</v>
      </c>
      <c r="C9188" s="5">
        <v>300</v>
      </c>
      <c r="D9188" s="25" t="str">
        <f t="shared" si="144"/>
        <v/>
      </c>
      <c r="E9188" t="s">
        <v>99</v>
      </c>
    </row>
    <row r="9189" spans="1:5" outlineLevel="1" x14ac:dyDescent="0.35">
      <c r="A9189" s="24">
        <f>A9188</f>
        <v>43819</v>
      </c>
      <c r="B9189" s="24" t="str">
        <f>B9188</f>
        <v>MFHS THEATRE</v>
      </c>
      <c r="C9189" s="25">
        <f>SUBTOTAL(9,C9188:C9188)</f>
        <v>300</v>
      </c>
      <c r="D9189" s="25" t="str">
        <f t="shared" si="144"/>
        <v>TOTAL</v>
      </c>
    </row>
    <row r="9190" spans="1:5" outlineLevel="2" x14ac:dyDescent="0.35">
      <c r="A9190" s="11">
        <v>43819</v>
      </c>
      <c r="B9190" t="s">
        <v>1764</v>
      </c>
      <c r="C9190" s="5">
        <v>155</v>
      </c>
      <c r="D9190" s="25" t="str">
        <f t="shared" si="144"/>
        <v/>
      </c>
      <c r="E9190" t="s">
        <v>77</v>
      </c>
    </row>
    <row r="9191" spans="1:5" outlineLevel="1" x14ac:dyDescent="0.35">
      <c r="A9191" s="24">
        <f>A9190</f>
        <v>43819</v>
      </c>
      <c r="B9191" s="24" t="str">
        <f>B9190</f>
        <v>JIM MARCINIEC</v>
      </c>
      <c r="C9191" s="25">
        <f>SUBTOTAL(9,C9190:C9190)</f>
        <v>155</v>
      </c>
      <c r="D9191" s="25" t="str">
        <f t="shared" si="144"/>
        <v>TOTAL</v>
      </c>
    </row>
    <row r="9192" spans="1:5" outlineLevel="2" x14ac:dyDescent="0.35">
      <c r="A9192" s="11">
        <v>43819</v>
      </c>
      <c r="B9192" t="s">
        <v>1765</v>
      </c>
      <c r="C9192" s="5">
        <v>95</v>
      </c>
      <c r="D9192" s="25" t="str">
        <f t="shared" si="144"/>
        <v/>
      </c>
      <c r="E9192" t="s">
        <v>89</v>
      </c>
    </row>
    <row r="9193" spans="1:5" outlineLevel="1" x14ac:dyDescent="0.35">
      <c r="A9193" s="24">
        <f>A9192</f>
        <v>43819</v>
      </c>
      <c r="B9193" s="24" t="str">
        <f>B9192</f>
        <v>DO NOT USE - USE VENDOR 211907</v>
      </c>
      <c r="C9193" s="25">
        <f>SUBTOTAL(9,C9192:C9192)</f>
        <v>95</v>
      </c>
      <c r="D9193" s="25" t="str">
        <f t="shared" si="144"/>
        <v>TOTAL</v>
      </c>
    </row>
    <row r="9194" spans="1:5" outlineLevel="2" x14ac:dyDescent="0.35">
      <c r="A9194" s="11">
        <v>43819</v>
      </c>
      <c r="B9194" t="s">
        <v>214</v>
      </c>
      <c r="C9194" s="5">
        <v>204</v>
      </c>
      <c r="D9194" s="25" t="str">
        <f t="shared" si="144"/>
        <v/>
      </c>
      <c r="E9194" t="s">
        <v>89</v>
      </c>
    </row>
    <row r="9195" spans="1:5" outlineLevel="2" x14ac:dyDescent="0.35">
      <c r="A9195" s="11">
        <v>43819</v>
      </c>
      <c r="B9195" t="s">
        <v>214</v>
      </c>
      <c r="C9195" s="5">
        <v>259.70999999999998</v>
      </c>
      <c r="D9195" s="25" t="str">
        <f t="shared" si="144"/>
        <v/>
      </c>
      <c r="E9195" t="s">
        <v>79</v>
      </c>
    </row>
    <row r="9196" spans="1:5" outlineLevel="2" x14ac:dyDescent="0.35">
      <c r="A9196" s="11">
        <v>43819</v>
      </c>
      <c r="B9196" t="s">
        <v>214</v>
      </c>
      <c r="C9196" s="5">
        <v>243</v>
      </c>
      <c r="D9196" s="25" t="str">
        <f t="shared" si="144"/>
        <v/>
      </c>
      <c r="E9196" t="s">
        <v>93</v>
      </c>
    </row>
    <row r="9197" spans="1:5" outlineLevel="1" x14ac:dyDescent="0.35">
      <c r="A9197" s="24">
        <f>A9196</f>
        <v>43819</v>
      </c>
      <c r="B9197" s="24" t="str">
        <f>B9196</f>
        <v>M P FRY LLC</v>
      </c>
      <c r="C9197" s="25">
        <f>SUBTOTAL(9,C9194:C9196)</f>
        <v>706.71</v>
      </c>
      <c r="D9197" s="25" t="str">
        <f t="shared" si="144"/>
        <v>TOTAL</v>
      </c>
    </row>
    <row r="9198" spans="1:5" outlineLevel="2" x14ac:dyDescent="0.35">
      <c r="A9198" s="11">
        <v>43819</v>
      </c>
      <c r="B9198" t="s">
        <v>807</v>
      </c>
      <c r="C9198" s="5">
        <v>137.59</v>
      </c>
      <c r="D9198" s="25" t="str">
        <f t="shared" si="144"/>
        <v/>
      </c>
      <c r="E9198" t="s">
        <v>79</v>
      </c>
    </row>
    <row r="9199" spans="1:5" outlineLevel="1" x14ac:dyDescent="0.35">
      <c r="A9199" s="24">
        <f>A9198</f>
        <v>43819</v>
      </c>
      <c r="B9199" s="24" t="str">
        <f>B9198</f>
        <v>MARDEL CHRISTIAN</v>
      </c>
      <c r="C9199" s="25">
        <f>SUBTOTAL(9,C9198:C9198)</f>
        <v>137.59</v>
      </c>
      <c r="D9199" s="25" t="str">
        <f t="shared" si="144"/>
        <v>TOTAL</v>
      </c>
    </row>
    <row r="9200" spans="1:5" outlineLevel="2" x14ac:dyDescent="0.35">
      <c r="A9200" s="11">
        <v>43819</v>
      </c>
      <c r="B9200" t="s">
        <v>535</v>
      </c>
      <c r="C9200" s="5">
        <v>235</v>
      </c>
      <c r="D9200" s="25" t="str">
        <f t="shared" si="144"/>
        <v/>
      </c>
      <c r="E9200" t="s">
        <v>93</v>
      </c>
    </row>
    <row r="9201" spans="1:5" outlineLevel="2" x14ac:dyDescent="0.35">
      <c r="A9201" s="11">
        <v>43819</v>
      </c>
      <c r="B9201" t="s">
        <v>535</v>
      </c>
      <c r="C9201" s="5">
        <v>270</v>
      </c>
      <c r="D9201" s="25" t="str">
        <f t="shared" si="144"/>
        <v/>
      </c>
      <c r="E9201" t="s">
        <v>89</v>
      </c>
    </row>
    <row r="9202" spans="1:5" outlineLevel="2" x14ac:dyDescent="0.35">
      <c r="A9202" s="11">
        <v>43819</v>
      </c>
      <c r="B9202" t="s">
        <v>535</v>
      </c>
      <c r="C9202" s="5">
        <v>225.6</v>
      </c>
      <c r="D9202" s="25" t="str">
        <f t="shared" si="144"/>
        <v/>
      </c>
      <c r="E9202" t="s">
        <v>89</v>
      </c>
    </row>
    <row r="9203" spans="1:5" outlineLevel="1" x14ac:dyDescent="0.35">
      <c r="A9203" s="24">
        <f>A9202</f>
        <v>43819</v>
      </c>
      <c r="B9203" s="24" t="str">
        <f>B9202</f>
        <v>THE ORIGINAL MARINIS EMPANADA HOUS</v>
      </c>
      <c r="C9203" s="25">
        <f>SUBTOTAL(9,C9200:C9202)</f>
        <v>730.6</v>
      </c>
      <c r="D9203" s="25" t="str">
        <f t="shared" si="144"/>
        <v>TOTAL</v>
      </c>
    </row>
    <row r="9204" spans="1:5" outlineLevel="2" x14ac:dyDescent="0.35">
      <c r="A9204" s="11">
        <v>43819</v>
      </c>
      <c r="B9204" t="s">
        <v>1766</v>
      </c>
      <c r="C9204" s="5">
        <v>367.36</v>
      </c>
      <c r="D9204" s="25" t="str">
        <f t="shared" si="144"/>
        <v/>
      </c>
      <c r="E9204" t="s">
        <v>97</v>
      </c>
    </row>
    <row r="9205" spans="1:5" outlineLevel="1" x14ac:dyDescent="0.35">
      <c r="A9205" s="24">
        <f>A9204</f>
        <v>43819</v>
      </c>
      <c r="B9205" s="24" t="str">
        <f>B9204</f>
        <v>MARRIOTT HOTEL RIVER CENTER</v>
      </c>
      <c r="C9205" s="25">
        <f>SUBTOTAL(9,C9204:C9204)</f>
        <v>367.36</v>
      </c>
      <c r="D9205" s="25" t="str">
        <f t="shared" si="144"/>
        <v>TOTAL</v>
      </c>
    </row>
    <row r="9206" spans="1:5" outlineLevel="2" x14ac:dyDescent="0.35">
      <c r="A9206" s="11">
        <v>43819</v>
      </c>
      <c r="B9206" t="s">
        <v>1767</v>
      </c>
      <c r="C9206" s="5">
        <v>2237.7600000000002</v>
      </c>
      <c r="D9206" s="25" t="str">
        <f t="shared" si="144"/>
        <v/>
      </c>
      <c r="E9206" t="s">
        <v>99</v>
      </c>
    </row>
    <row r="9207" spans="1:5" outlineLevel="1" x14ac:dyDescent="0.35">
      <c r="A9207" s="24">
        <f>A9206</f>
        <v>43819</v>
      </c>
      <c r="B9207" s="24" t="str">
        <f>B9206</f>
        <v>SPRING HILL SUITES BY MARRIOTT</v>
      </c>
      <c r="C9207" s="25">
        <f>SUBTOTAL(9,C9206:C9206)</f>
        <v>2237.7600000000002</v>
      </c>
      <c r="D9207" s="25" t="str">
        <f t="shared" si="144"/>
        <v>TOTAL</v>
      </c>
    </row>
    <row r="9208" spans="1:5" outlineLevel="2" x14ac:dyDescent="0.35">
      <c r="A9208" s="11">
        <v>43819</v>
      </c>
      <c r="B9208" t="s">
        <v>1768</v>
      </c>
      <c r="C9208" s="5">
        <v>460.32</v>
      </c>
      <c r="D9208" s="25" t="str">
        <f t="shared" si="144"/>
        <v/>
      </c>
      <c r="E9208" t="s">
        <v>97</v>
      </c>
    </row>
    <row r="9209" spans="1:5" outlineLevel="1" x14ac:dyDescent="0.35">
      <c r="A9209" s="24">
        <f>A9208</f>
        <v>43819</v>
      </c>
      <c r="B9209" s="24" t="str">
        <f>B9208</f>
        <v>FAIRFIELD INN &amp; SUITES BY MARRIOTT</v>
      </c>
      <c r="C9209" s="25">
        <f>SUBTOTAL(9,C9208:C9208)</f>
        <v>460.32</v>
      </c>
      <c r="D9209" s="25" t="str">
        <f t="shared" si="144"/>
        <v>TOTAL</v>
      </c>
    </row>
    <row r="9210" spans="1:5" outlineLevel="2" x14ac:dyDescent="0.35">
      <c r="A9210" s="11">
        <v>43819</v>
      </c>
      <c r="B9210" t="s">
        <v>1446</v>
      </c>
      <c r="C9210" s="5">
        <v>662.67</v>
      </c>
      <c r="D9210" s="25" t="str">
        <f t="shared" si="144"/>
        <v/>
      </c>
      <c r="E9210" t="s">
        <v>97</v>
      </c>
    </row>
    <row r="9211" spans="1:5" outlineLevel="1" x14ac:dyDescent="0.35">
      <c r="A9211" s="24">
        <f>A9210</f>
        <v>43819</v>
      </c>
      <c r="B9211" s="24" t="str">
        <f>B9210</f>
        <v>MARRIOTT MARQUIS HOUSTON</v>
      </c>
      <c r="C9211" s="25">
        <f>SUBTOTAL(9,C9210:C9210)</f>
        <v>662.67</v>
      </c>
      <c r="D9211" s="25" t="str">
        <f t="shared" si="144"/>
        <v>TOTAL</v>
      </c>
    </row>
    <row r="9212" spans="1:5" outlineLevel="2" x14ac:dyDescent="0.35">
      <c r="A9212" s="11">
        <v>43819</v>
      </c>
      <c r="B9212" t="s">
        <v>1446</v>
      </c>
      <c r="C9212" s="5">
        <v>662.67</v>
      </c>
      <c r="D9212" s="25" t="str">
        <f t="shared" si="144"/>
        <v/>
      </c>
      <c r="E9212" t="s">
        <v>97</v>
      </c>
    </row>
    <row r="9213" spans="1:5" outlineLevel="1" x14ac:dyDescent="0.35">
      <c r="A9213" s="24">
        <f>A9212</f>
        <v>43819</v>
      </c>
      <c r="B9213" s="24" t="str">
        <f>B9212</f>
        <v>MARRIOTT MARQUIS HOUSTON</v>
      </c>
      <c r="C9213" s="25">
        <f>SUBTOTAL(9,C9212:C9212)</f>
        <v>662.67</v>
      </c>
      <c r="D9213" s="25" t="str">
        <f t="shared" si="144"/>
        <v>TOTAL</v>
      </c>
    </row>
    <row r="9214" spans="1:5" outlineLevel="2" x14ac:dyDescent="0.35">
      <c r="A9214" s="11">
        <v>43819</v>
      </c>
      <c r="B9214" t="s">
        <v>1769</v>
      </c>
      <c r="C9214" s="5">
        <v>879.12</v>
      </c>
      <c r="D9214" s="25" t="str">
        <f t="shared" si="144"/>
        <v/>
      </c>
      <c r="E9214" t="s">
        <v>97</v>
      </c>
    </row>
    <row r="9215" spans="1:5" outlineLevel="2" x14ac:dyDescent="0.35">
      <c r="A9215" s="11">
        <v>43819</v>
      </c>
      <c r="B9215" t="s">
        <v>1769</v>
      </c>
      <c r="C9215" s="5">
        <v>879.12</v>
      </c>
      <c r="D9215" s="25" t="str">
        <f t="shared" si="144"/>
        <v/>
      </c>
      <c r="E9215" t="s">
        <v>97</v>
      </c>
    </row>
    <row r="9216" spans="1:5" outlineLevel="2" x14ac:dyDescent="0.35">
      <c r="A9216" s="11">
        <v>43819</v>
      </c>
      <c r="B9216" t="s">
        <v>1769</v>
      </c>
      <c r="C9216" s="5">
        <v>812.52</v>
      </c>
      <c r="D9216" s="25" t="str">
        <f t="shared" si="144"/>
        <v/>
      </c>
      <c r="E9216" t="s">
        <v>97</v>
      </c>
    </row>
    <row r="9217" spans="1:5" outlineLevel="2" x14ac:dyDescent="0.35">
      <c r="A9217" s="11">
        <v>43819</v>
      </c>
      <c r="B9217" t="s">
        <v>1769</v>
      </c>
      <c r="C9217" s="5">
        <v>812.52</v>
      </c>
      <c r="D9217" s="25" t="str">
        <f t="shared" si="144"/>
        <v/>
      </c>
      <c r="E9217" t="s">
        <v>97</v>
      </c>
    </row>
    <row r="9218" spans="1:5" outlineLevel="2" x14ac:dyDescent="0.35">
      <c r="A9218" s="11">
        <v>43819</v>
      </c>
      <c r="B9218" t="s">
        <v>1769</v>
      </c>
      <c r="C9218" s="5">
        <v>812.52</v>
      </c>
      <c r="D9218" s="25" t="str">
        <f t="shared" si="144"/>
        <v/>
      </c>
      <c r="E9218" t="s">
        <v>97</v>
      </c>
    </row>
    <row r="9219" spans="1:5" outlineLevel="1" x14ac:dyDescent="0.35">
      <c r="A9219" s="24">
        <f>A9218</f>
        <v>43819</v>
      </c>
      <c r="B9219" s="24" t="str">
        <f>B9218</f>
        <v>ALOFT AUSTIN DOWNTOWN</v>
      </c>
      <c r="C9219" s="25">
        <f>SUBTOTAL(9,C9214:C9218)</f>
        <v>4195.8</v>
      </c>
      <c r="D9219" s="25" t="str">
        <f t="shared" si="144"/>
        <v>TOTAL</v>
      </c>
    </row>
    <row r="9220" spans="1:5" outlineLevel="2" x14ac:dyDescent="0.35">
      <c r="A9220" s="11">
        <v>43819</v>
      </c>
      <c r="B9220" t="s">
        <v>1770</v>
      </c>
      <c r="C9220" s="5">
        <v>115</v>
      </c>
      <c r="D9220" s="25" t="str">
        <f t="shared" si="144"/>
        <v/>
      </c>
      <c r="E9220" t="s">
        <v>77</v>
      </c>
    </row>
    <row r="9221" spans="1:5" outlineLevel="1" x14ac:dyDescent="0.35">
      <c r="A9221" s="24">
        <f>A9220</f>
        <v>43819</v>
      </c>
      <c r="B9221" s="24" t="str">
        <f>B9220</f>
        <v>TERRANCE MARSHALL</v>
      </c>
      <c r="C9221" s="25">
        <f>SUBTOTAL(9,C9220:C9220)</f>
        <v>115</v>
      </c>
      <c r="D9221" s="25" t="str">
        <f t="shared" si="144"/>
        <v>TOTAL</v>
      </c>
    </row>
    <row r="9222" spans="1:5" outlineLevel="2" x14ac:dyDescent="0.35">
      <c r="A9222" s="11">
        <v>43819</v>
      </c>
      <c r="B9222" t="s">
        <v>1096</v>
      </c>
      <c r="C9222" s="5">
        <v>90</v>
      </c>
      <c r="D9222" s="25" t="str">
        <f t="shared" si="144"/>
        <v/>
      </c>
      <c r="E9222" t="s">
        <v>77</v>
      </c>
    </row>
    <row r="9223" spans="1:5" outlineLevel="1" x14ac:dyDescent="0.35">
      <c r="A9223" s="24">
        <f>A9222</f>
        <v>43819</v>
      </c>
      <c r="B9223" s="24" t="str">
        <f>B9222</f>
        <v>DONALD LLOYD MARTIN</v>
      </c>
      <c r="C9223" s="25">
        <f>SUBTOTAL(9,C9222:C9222)</f>
        <v>90</v>
      </c>
      <c r="D9223" s="25" t="str">
        <f t="shared" si="144"/>
        <v>TOTAL</v>
      </c>
    </row>
    <row r="9224" spans="1:5" outlineLevel="2" x14ac:dyDescent="0.35">
      <c r="A9224" s="11">
        <v>43819</v>
      </c>
      <c r="B9224" t="s">
        <v>1771</v>
      </c>
      <c r="C9224" s="5">
        <v>175</v>
      </c>
      <c r="D9224" s="25" t="str">
        <f t="shared" si="144"/>
        <v/>
      </c>
      <c r="E9224" t="s">
        <v>77</v>
      </c>
    </row>
    <row r="9225" spans="1:5" outlineLevel="1" x14ac:dyDescent="0.35">
      <c r="A9225" s="24">
        <f>A9224</f>
        <v>43819</v>
      </c>
      <c r="B9225" s="24" t="str">
        <f>B9224</f>
        <v>CINDY MARTINEZ</v>
      </c>
      <c r="C9225" s="25">
        <f>SUBTOTAL(9,C9224:C9224)</f>
        <v>175</v>
      </c>
      <c r="D9225" s="25" t="str">
        <f t="shared" si="144"/>
        <v>TOTAL</v>
      </c>
    </row>
    <row r="9226" spans="1:5" outlineLevel="2" x14ac:dyDescent="0.35">
      <c r="A9226" s="11">
        <v>43819</v>
      </c>
      <c r="B9226" t="s">
        <v>1772</v>
      </c>
      <c r="C9226" s="5">
        <v>175</v>
      </c>
      <c r="D9226" s="25" t="str">
        <f t="shared" si="144"/>
        <v/>
      </c>
      <c r="E9226" t="s">
        <v>77</v>
      </c>
    </row>
    <row r="9227" spans="1:5" outlineLevel="1" x14ac:dyDescent="0.35">
      <c r="A9227" s="24">
        <f>A9226</f>
        <v>43819</v>
      </c>
      <c r="B9227" s="24" t="str">
        <f>B9226</f>
        <v>MELISSA MARTINEZ</v>
      </c>
      <c r="C9227" s="25">
        <f>SUBTOTAL(9,C9226:C9226)</f>
        <v>175</v>
      </c>
      <c r="D9227" s="25" t="str">
        <f t="shared" si="144"/>
        <v>TOTAL</v>
      </c>
    </row>
    <row r="9228" spans="1:5" outlineLevel="2" x14ac:dyDescent="0.35">
      <c r="A9228" s="11">
        <v>43819</v>
      </c>
      <c r="B9228" t="s">
        <v>1098</v>
      </c>
      <c r="C9228" s="5">
        <v>28.3</v>
      </c>
      <c r="D9228" s="25" t="str">
        <f t="shared" si="144"/>
        <v/>
      </c>
      <c r="E9228" t="s">
        <v>100</v>
      </c>
    </row>
    <row r="9229" spans="1:5" outlineLevel="2" x14ac:dyDescent="0.35">
      <c r="A9229" s="11">
        <v>43819</v>
      </c>
      <c r="B9229" t="s">
        <v>1098</v>
      </c>
      <c r="C9229" s="5">
        <v>100.05</v>
      </c>
      <c r="D9229" s="25" t="str">
        <f t="shared" si="144"/>
        <v/>
      </c>
      <c r="E9229" t="s">
        <v>100</v>
      </c>
    </row>
    <row r="9230" spans="1:5" outlineLevel="2" x14ac:dyDescent="0.35">
      <c r="A9230" s="11">
        <v>43819</v>
      </c>
      <c r="B9230" t="s">
        <v>1098</v>
      </c>
      <c r="C9230" s="5">
        <v>225.2</v>
      </c>
      <c r="D9230" s="25" t="str">
        <f t="shared" si="144"/>
        <v/>
      </c>
      <c r="E9230" t="s">
        <v>100</v>
      </c>
    </row>
    <row r="9231" spans="1:5" outlineLevel="2" x14ac:dyDescent="0.35">
      <c r="A9231" s="11">
        <v>43819</v>
      </c>
      <c r="B9231" t="s">
        <v>1098</v>
      </c>
      <c r="C9231" s="5">
        <v>990.88</v>
      </c>
      <c r="D9231" s="25" t="str">
        <f t="shared" si="144"/>
        <v/>
      </c>
      <c r="E9231" t="s">
        <v>100</v>
      </c>
    </row>
    <row r="9232" spans="1:5" outlineLevel="2" x14ac:dyDescent="0.35">
      <c r="A9232" s="11">
        <v>43819</v>
      </c>
      <c r="B9232" t="s">
        <v>1098</v>
      </c>
      <c r="C9232" s="5">
        <v>3239.51</v>
      </c>
      <c r="D9232" s="25" t="str">
        <f t="shared" si="144"/>
        <v/>
      </c>
      <c r="E9232" t="s">
        <v>100</v>
      </c>
    </row>
    <row r="9233" spans="1:5" outlineLevel="2" x14ac:dyDescent="0.35">
      <c r="A9233" s="11">
        <v>43819</v>
      </c>
      <c r="B9233" t="s">
        <v>1098</v>
      </c>
      <c r="C9233" s="5">
        <v>5258.48</v>
      </c>
      <c r="D9233" s="25" t="str">
        <f t="shared" si="144"/>
        <v/>
      </c>
      <c r="E9233" t="s">
        <v>100</v>
      </c>
    </row>
    <row r="9234" spans="1:5" outlineLevel="2" x14ac:dyDescent="0.35">
      <c r="A9234" s="11">
        <v>43819</v>
      </c>
      <c r="B9234" t="s">
        <v>1098</v>
      </c>
      <c r="C9234" s="5">
        <v>1312.47</v>
      </c>
      <c r="D9234" s="25" t="str">
        <f t="shared" si="144"/>
        <v/>
      </c>
      <c r="E9234" t="s">
        <v>100</v>
      </c>
    </row>
    <row r="9235" spans="1:5" outlineLevel="1" x14ac:dyDescent="0.35">
      <c r="A9235" s="24">
        <f>A9234</f>
        <v>43819</v>
      </c>
      <c r="B9235" s="24" t="str">
        <f>B9234</f>
        <v>MASON CREEK U D</v>
      </c>
      <c r="C9235" s="25">
        <f>SUBTOTAL(9,C9228:C9234)</f>
        <v>11154.89</v>
      </c>
      <c r="D9235" s="25" t="str">
        <f t="shared" si="144"/>
        <v>TOTAL</v>
      </c>
    </row>
    <row r="9236" spans="1:5" outlineLevel="2" x14ac:dyDescent="0.35">
      <c r="A9236" s="11">
        <v>43819</v>
      </c>
      <c r="B9236" t="s">
        <v>702</v>
      </c>
      <c r="C9236" s="5">
        <v>211.61</v>
      </c>
      <c r="D9236" s="25" t="str">
        <f t="shared" si="144"/>
        <v/>
      </c>
      <c r="E9236" t="s">
        <v>77</v>
      </c>
    </row>
    <row r="9237" spans="1:5" outlineLevel="2" x14ac:dyDescent="0.35">
      <c r="A9237" s="11">
        <v>43819</v>
      </c>
      <c r="B9237" t="s">
        <v>702</v>
      </c>
      <c r="C9237" s="5">
        <v>213.6</v>
      </c>
      <c r="D9237" s="25" t="str">
        <f t="shared" si="144"/>
        <v/>
      </c>
      <c r="E9237" t="s">
        <v>77</v>
      </c>
    </row>
    <row r="9238" spans="1:5" outlineLevel="2" x14ac:dyDescent="0.35">
      <c r="A9238" s="11">
        <v>43819</v>
      </c>
      <c r="B9238" t="s">
        <v>702</v>
      </c>
      <c r="C9238" s="5">
        <v>171.35</v>
      </c>
      <c r="D9238" s="25" t="str">
        <f t="shared" ref="D9238:D9301" si="145">IF(E9238="","TOTAL","")</f>
        <v/>
      </c>
      <c r="E9238" t="s">
        <v>77</v>
      </c>
    </row>
    <row r="9239" spans="1:5" outlineLevel="2" x14ac:dyDescent="0.35">
      <c r="A9239" s="11">
        <v>43819</v>
      </c>
      <c r="B9239" t="s">
        <v>702</v>
      </c>
      <c r="C9239" s="5">
        <v>103.44</v>
      </c>
      <c r="D9239" s="25" t="str">
        <f t="shared" si="145"/>
        <v/>
      </c>
      <c r="E9239" t="s">
        <v>77</v>
      </c>
    </row>
    <row r="9240" spans="1:5" outlineLevel="1" x14ac:dyDescent="0.35">
      <c r="A9240" s="24">
        <f>A9239</f>
        <v>43819</v>
      </c>
      <c r="B9240" s="24" t="str">
        <f>B9239</f>
        <v>MASTER WORD SERVICES INC</v>
      </c>
      <c r="C9240" s="25">
        <f>SUBTOTAL(9,C9236:C9239)</f>
        <v>700</v>
      </c>
      <c r="D9240" s="25" t="str">
        <f t="shared" si="145"/>
        <v>TOTAL</v>
      </c>
    </row>
    <row r="9241" spans="1:5" outlineLevel="2" x14ac:dyDescent="0.35">
      <c r="A9241" s="11">
        <v>43819</v>
      </c>
      <c r="B9241" t="s">
        <v>1773</v>
      </c>
      <c r="C9241" s="5">
        <v>300</v>
      </c>
      <c r="D9241" s="25" t="str">
        <f t="shared" si="145"/>
        <v/>
      </c>
      <c r="E9241" t="s">
        <v>77</v>
      </c>
    </row>
    <row r="9242" spans="1:5" outlineLevel="1" x14ac:dyDescent="0.35">
      <c r="A9242" s="24">
        <f>A9241</f>
        <v>43819</v>
      </c>
      <c r="B9242" s="24" t="str">
        <f>B9241</f>
        <v>MATHEATRE LLC</v>
      </c>
      <c r="C9242" s="25">
        <f>SUBTOTAL(9,C9241:C9241)</f>
        <v>300</v>
      </c>
      <c r="D9242" s="25" t="str">
        <f t="shared" si="145"/>
        <v>TOTAL</v>
      </c>
    </row>
    <row r="9243" spans="1:5" outlineLevel="2" x14ac:dyDescent="0.35">
      <c r="A9243" s="11">
        <v>43819</v>
      </c>
      <c r="B9243" t="s">
        <v>1774</v>
      </c>
      <c r="C9243" s="5">
        <v>130</v>
      </c>
      <c r="D9243" s="25" t="str">
        <f t="shared" si="145"/>
        <v/>
      </c>
      <c r="E9243" t="s">
        <v>99</v>
      </c>
    </row>
    <row r="9244" spans="1:5" outlineLevel="1" x14ac:dyDescent="0.35">
      <c r="A9244" s="24">
        <f>A9243</f>
        <v>43819</v>
      </c>
      <c r="B9244" s="24" t="str">
        <f>B9243</f>
        <v>MATHEMATICAL ASSOC OF AMERICA</v>
      </c>
      <c r="C9244" s="25">
        <f>SUBTOTAL(9,C9243:C9243)</f>
        <v>130</v>
      </c>
      <c r="D9244" s="25" t="str">
        <f t="shared" si="145"/>
        <v>TOTAL</v>
      </c>
    </row>
    <row r="9245" spans="1:5" outlineLevel="2" x14ac:dyDescent="0.35">
      <c r="A9245" s="11">
        <v>43819</v>
      </c>
      <c r="B9245" t="s">
        <v>290</v>
      </c>
      <c r="C9245" s="5">
        <v>5508.6</v>
      </c>
      <c r="D9245" s="25" t="str">
        <f t="shared" si="145"/>
        <v/>
      </c>
      <c r="E9245" t="s">
        <v>103</v>
      </c>
    </row>
    <row r="9246" spans="1:5" outlineLevel="2" x14ac:dyDescent="0.35">
      <c r="A9246" s="11">
        <v>43819</v>
      </c>
      <c r="B9246" t="s">
        <v>290</v>
      </c>
      <c r="C9246" s="5">
        <v>5005.76</v>
      </c>
      <c r="D9246" s="25" t="str">
        <f t="shared" si="145"/>
        <v/>
      </c>
      <c r="E9246" t="s">
        <v>103</v>
      </c>
    </row>
    <row r="9247" spans="1:5" outlineLevel="2" x14ac:dyDescent="0.35">
      <c r="A9247" s="11">
        <v>43819</v>
      </c>
      <c r="B9247" t="s">
        <v>290</v>
      </c>
      <c r="C9247" s="5">
        <v>5681.62</v>
      </c>
      <c r="D9247" s="25" t="str">
        <f t="shared" si="145"/>
        <v/>
      </c>
      <c r="E9247" t="s">
        <v>103</v>
      </c>
    </row>
    <row r="9248" spans="1:5" outlineLevel="1" x14ac:dyDescent="0.35">
      <c r="A9248" s="24">
        <f>A9247</f>
        <v>43819</v>
      </c>
      <c r="B9248" s="24" t="str">
        <f>B9247</f>
        <v>MAXIM HEALTHCARE SERVICES INC</v>
      </c>
      <c r="C9248" s="25">
        <f>SUBTOTAL(9,C9245:C9247)</f>
        <v>16195.98</v>
      </c>
      <c r="D9248" s="25" t="str">
        <f t="shared" si="145"/>
        <v>TOTAL</v>
      </c>
    </row>
    <row r="9249" spans="1:5" outlineLevel="2" x14ac:dyDescent="0.35">
      <c r="A9249" s="11">
        <v>43819</v>
      </c>
      <c r="B9249" t="s">
        <v>1775</v>
      </c>
      <c r="C9249" s="5">
        <v>610</v>
      </c>
      <c r="D9249" s="25" t="str">
        <f t="shared" si="145"/>
        <v/>
      </c>
      <c r="E9249" t="s">
        <v>99</v>
      </c>
    </row>
    <row r="9250" spans="1:5" outlineLevel="1" x14ac:dyDescent="0.35">
      <c r="A9250" s="24">
        <f>A9249</f>
        <v>43819</v>
      </c>
      <c r="B9250" s="24" t="str">
        <f>B9249</f>
        <v>MAYDE CREEK HIGH SCHOOL</v>
      </c>
      <c r="C9250" s="25">
        <f>SUBTOTAL(9,C9249:C9249)</f>
        <v>610</v>
      </c>
      <c r="D9250" s="25" t="str">
        <f t="shared" si="145"/>
        <v>TOTAL</v>
      </c>
    </row>
    <row r="9251" spans="1:5" outlineLevel="2" x14ac:dyDescent="0.35">
      <c r="A9251" s="11">
        <v>43819</v>
      </c>
      <c r="B9251" t="s">
        <v>1776</v>
      </c>
      <c r="C9251" s="5">
        <v>85</v>
      </c>
      <c r="D9251" s="25" t="str">
        <f t="shared" si="145"/>
        <v/>
      </c>
      <c r="E9251" t="s">
        <v>77</v>
      </c>
    </row>
    <row r="9252" spans="1:5" outlineLevel="1" x14ac:dyDescent="0.35">
      <c r="A9252" s="24">
        <f>A9251</f>
        <v>43819</v>
      </c>
      <c r="B9252" s="24" t="str">
        <f>B9251</f>
        <v>BRIAN MCCLOSKEY</v>
      </c>
      <c r="C9252" s="25">
        <f>SUBTOTAL(9,C9251:C9251)</f>
        <v>85</v>
      </c>
      <c r="D9252" s="25" t="str">
        <f t="shared" si="145"/>
        <v>TOTAL</v>
      </c>
    </row>
    <row r="9253" spans="1:5" outlineLevel="2" x14ac:dyDescent="0.35">
      <c r="A9253" s="11">
        <v>43819</v>
      </c>
      <c r="B9253" t="s">
        <v>1451</v>
      </c>
      <c r="C9253" s="5">
        <v>125</v>
      </c>
      <c r="D9253" s="25" t="str">
        <f t="shared" si="145"/>
        <v/>
      </c>
      <c r="E9253" t="s">
        <v>77</v>
      </c>
    </row>
    <row r="9254" spans="1:5" outlineLevel="2" x14ac:dyDescent="0.35">
      <c r="A9254" s="11">
        <v>43819</v>
      </c>
      <c r="B9254" t="s">
        <v>1451</v>
      </c>
      <c r="C9254" s="5">
        <v>125</v>
      </c>
      <c r="D9254" s="25" t="str">
        <f t="shared" si="145"/>
        <v/>
      </c>
      <c r="E9254" t="s">
        <v>77</v>
      </c>
    </row>
    <row r="9255" spans="1:5" outlineLevel="1" x14ac:dyDescent="0.35">
      <c r="A9255" s="24">
        <f>A9254</f>
        <v>43819</v>
      </c>
      <c r="B9255" s="24" t="str">
        <f>B9254</f>
        <v>STANLEY MCCRAY</v>
      </c>
      <c r="C9255" s="25">
        <f>SUBTOTAL(9,C9253:C9254)</f>
        <v>250</v>
      </c>
      <c r="D9255" s="25" t="str">
        <f t="shared" si="145"/>
        <v>TOTAL</v>
      </c>
    </row>
    <row r="9256" spans="1:5" outlineLevel="2" x14ac:dyDescent="0.35">
      <c r="A9256" s="11">
        <v>43819</v>
      </c>
      <c r="B9256" t="s">
        <v>1101</v>
      </c>
      <c r="C9256" s="5">
        <v>85</v>
      </c>
      <c r="D9256" s="25" t="str">
        <f t="shared" si="145"/>
        <v/>
      </c>
      <c r="E9256" t="s">
        <v>77</v>
      </c>
    </row>
    <row r="9257" spans="1:5" outlineLevel="2" x14ac:dyDescent="0.35">
      <c r="A9257" s="11">
        <v>43819</v>
      </c>
      <c r="B9257" t="s">
        <v>1101</v>
      </c>
      <c r="C9257" s="5">
        <v>155</v>
      </c>
      <c r="D9257" s="25" t="str">
        <f t="shared" si="145"/>
        <v/>
      </c>
      <c r="E9257" t="s">
        <v>77</v>
      </c>
    </row>
    <row r="9258" spans="1:5" outlineLevel="1" x14ac:dyDescent="0.35">
      <c r="A9258" s="24">
        <f>A9257</f>
        <v>43819</v>
      </c>
      <c r="B9258" s="24" t="str">
        <f>B9257</f>
        <v>KEITH T MCKINLEY</v>
      </c>
      <c r="C9258" s="25">
        <f>SUBTOTAL(9,C9256:C9257)</f>
        <v>240</v>
      </c>
      <c r="D9258" s="25" t="str">
        <f t="shared" si="145"/>
        <v>TOTAL</v>
      </c>
    </row>
    <row r="9259" spans="1:5" outlineLevel="2" x14ac:dyDescent="0.35">
      <c r="A9259" s="11">
        <v>43819</v>
      </c>
      <c r="B9259" t="s">
        <v>1777</v>
      </c>
      <c r="C9259" s="5">
        <v>200</v>
      </c>
      <c r="D9259" s="25" t="str">
        <f t="shared" si="145"/>
        <v/>
      </c>
      <c r="E9259" t="s">
        <v>77</v>
      </c>
    </row>
    <row r="9260" spans="1:5" outlineLevel="1" x14ac:dyDescent="0.35">
      <c r="A9260" s="24">
        <f>A9259</f>
        <v>43819</v>
      </c>
      <c r="B9260" s="24" t="str">
        <f>B9259</f>
        <v>CORY DEWITT MEALS</v>
      </c>
      <c r="C9260" s="25">
        <f>SUBTOTAL(9,C9259:C9259)</f>
        <v>200</v>
      </c>
      <c r="D9260" s="25" t="str">
        <f t="shared" si="145"/>
        <v>TOTAL</v>
      </c>
    </row>
    <row r="9261" spans="1:5" outlineLevel="2" x14ac:dyDescent="0.35">
      <c r="A9261" s="11">
        <v>43819</v>
      </c>
      <c r="B9261" t="s">
        <v>411</v>
      </c>
      <c r="C9261" s="5">
        <v>525</v>
      </c>
      <c r="D9261" s="25" t="str">
        <f t="shared" si="145"/>
        <v/>
      </c>
      <c r="E9261" t="s">
        <v>103</v>
      </c>
    </row>
    <row r="9262" spans="1:5" outlineLevel="1" x14ac:dyDescent="0.35">
      <c r="A9262" s="24">
        <f>A9261</f>
        <v>43819</v>
      </c>
      <c r="B9262" s="24" t="str">
        <f>B9261</f>
        <v>MEDICAL COLLEAGUES OF TEXAS</v>
      </c>
      <c r="C9262" s="25">
        <f>SUBTOTAL(9,C9261:C9261)</f>
        <v>525</v>
      </c>
      <c r="D9262" s="25" t="str">
        <f t="shared" si="145"/>
        <v>TOTAL</v>
      </c>
    </row>
    <row r="9263" spans="1:5" outlineLevel="2" x14ac:dyDescent="0.35">
      <c r="A9263" s="11">
        <v>43819</v>
      </c>
      <c r="B9263" t="s">
        <v>663</v>
      </c>
      <c r="C9263" s="5">
        <v>16403.61</v>
      </c>
      <c r="D9263" s="25" t="str">
        <f t="shared" si="145"/>
        <v/>
      </c>
      <c r="E9263" t="s">
        <v>77</v>
      </c>
    </row>
    <row r="9264" spans="1:5" outlineLevel="1" x14ac:dyDescent="0.35">
      <c r="A9264" s="24">
        <f>A9263</f>
        <v>43819</v>
      </c>
      <c r="B9264" s="24" t="str">
        <f>B9263</f>
        <v>MEDPERM PLACEMENT INC</v>
      </c>
      <c r="C9264" s="25">
        <f>SUBTOTAL(9,C9263:C9263)</f>
        <v>16403.61</v>
      </c>
      <c r="D9264" s="25" t="str">
        <f t="shared" si="145"/>
        <v>TOTAL</v>
      </c>
    </row>
    <row r="9265" spans="1:5" outlineLevel="2" x14ac:dyDescent="0.35">
      <c r="A9265" s="11">
        <v>43819</v>
      </c>
      <c r="B9265" t="s">
        <v>809</v>
      </c>
      <c r="C9265" s="5">
        <v>65</v>
      </c>
      <c r="D9265" s="25" t="str">
        <f t="shared" si="145"/>
        <v/>
      </c>
      <c r="E9265" t="s">
        <v>77</v>
      </c>
    </row>
    <row r="9266" spans="1:5" outlineLevel="1" x14ac:dyDescent="0.35">
      <c r="A9266" s="24">
        <f>A9265</f>
        <v>43819</v>
      </c>
      <c r="B9266" s="24" t="str">
        <f>B9265</f>
        <v>RICHARD MELOY</v>
      </c>
      <c r="C9266" s="25">
        <f>SUBTOTAL(9,C9265:C9265)</f>
        <v>65</v>
      </c>
      <c r="D9266" s="25" t="str">
        <f t="shared" si="145"/>
        <v>TOTAL</v>
      </c>
    </row>
    <row r="9267" spans="1:5" outlineLevel="2" x14ac:dyDescent="0.35">
      <c r="A9267" s="11">
        <v>43819</v>
      </c>
      <c r="B9267" t="s">
        <v>172</v>
      </c>
      <c r="C9267" s="5">
        <v>1111.32</v>
      </c>
      <c r="D9267" s="25" t="str">
        <f t="shared" si="145"/>
        <v/>
      </c>
      <c r="E9267" t="s">
        <v>100</v>
      </c>
    </row>
    <row r="9268" spans="1:5" outlineLevel="2" x14ac:dyDescent="0.35">
      <c r="A9268" s="11">
        <v>43819</v>
      </c>
      <c r="B9268" t="s">
        <v>172</v>
      </c>
      <c r="C9268" s="5">
        <v>492.32</v>
      </c>
      <c r="D9268" s="25" t="str">
        <f t="shared" si="145"/>
        <v/>
      </c>
      <c r="E9268" t="s">
        <v>100</v>
      </c>
    </row>
    <row r="9269" spans="1:5" outlineLevel="2" x14ac:dyDescent="0.35">
      <c r="A9269" s="11">
        <v>43819</v>
      </c>
      <c r="B9269" t="s">
        <v>172</v>
      </c>
      <c r="C9269" s="5">
        <v>549.44000000000005</v>
      </c>
      <c r="D9269" s="25" t="str">
        <f t="shared" si="145"/>
        <v/>
      </c>
      <c r="E9269" t="s">
        <v>100</v>
      </c>
    </row>
    <row r="9270" spans="1:5" outlineLevel="1" x14ac:dyDescent="0.35">
      <c r="A9270" s="24">
        <f>A9269</f>
        <v>43819</v>
      </c>
      <c r="B9270" s="24" t="str">
        <f>B9269</f>
        <v>MEMORIAL MUD</v>
      </c>
      <c r="C9270" s="25">
        <f>SUBTOTAL(9,C9267:C9269)</f>
        <v>2153.08</v>
      </c>
      <c r="D9270" s="25" t="str">
        <f t="shared" si="145"/>
        <v>TOTAL</v>
      </c>
    </row>
    <row r="9271" spans="1:5" outlineLevel="2" x14ac:dyDescent="0.35">
      <c r="A9271" s="11">
        <v>43819</v>
      </c>
      <c r="B9271" t="s">
        <v>1778</v>
      </c>
      <c r="C9271" s="5">
        <v>180</v>
      </c>
      <c r="D9271" s="25" t="str">
        <f t="shared" si="145"/>
        <v/>
      </c>
      <c r="E9271" t="s">
        <v>99</v>
      </c>
    </row>
    <row r="9272" spans="1:5" outlineLevel="1" x14ac:dyDescent="0.35">
      <c r="A9272" s="24">
        <f>A9271</f>
        <v>43819</v>
      </c>
      <c r="B9272" s="24" t="str">
        <f>B9271</f>
        <v>MEMORY PROJECT INC</v>
      </c>
      <c r="C9272" s="25">
        <f>SUBTOTAL(9,C9271:C9271)</f>
        <v>180</v>
      </c>
      <c r="D9272" s="25" t="str">
        <f t="shared" si="145"/>
        <v>TOTAL</v>
      </c>
    </row>
    <row r="9273" spans="1:5" outlineLevel="2" x14ac:dyDescent="0.35">
      <c r="A9273" s="11">
        <v>43819</v>
      </c>
      <c r="B9273" t="s">
        <v>224</v>
      </c>
      <c r="C9273" s="5">
        <v>16821</v>
      </c>
      <c r="D9273" s="25" t="str">
        <f t="shared" si="145"/>
        <v/>
      </c>
      <c r="E9273" t="s">
        <v>80</v>
      </c>
    </row>
    <row r="9274" spans="1:5" outlineLevel="1" x14ac:dyDescent="0.35">
      <c r="A9274" s="24">
        <f>A9273</f>
        <v>43819</v>
      </c>
      <c r="B9274" s="24" t="str">
        <f>B9273</f>
        <v>MENTORING MINDS LP</v>
      </c>
      <c r="C9274" s="25">
        <f>SUBTOTAL(9,C9273:C9273)</f>
        <v>16821</v>
      </c>
      <c r="D9274" s="25" t="str">
        <f t="shared" si="145"/>
        <v>TOTAL</v>
      </c>
    </row>
    <row r="9275" spans="1:5" outlineLevel="2" x14ac:dyDescent="0.35">
      <c r="A9275" s="11">
        <v>43819</v>
      </c>
      <c r="B9275" t="s">
        <v>154</v>
      </c>
      <c r="C9275" s="5">
        <v>15783.12</v>
      </c>
      <c r="D9275" s="25" t="str">
        <f t="shared" si="145"/>
        <v/>
      </c>
      <c r="E9275" t="s">
        <v>107</v>
      </c>
    </row>
    <row r="9276" spans="1:5" outlineLevel="2" x14ac:dyDescent="0.35">
      <c r="A9276" s="11">
        <v>43819</v>
      </c>
      <c r="B9276" t="s">
        <v>154</v>
      </c>
      <c r="C9276" s="5">
        <v>205288.68</v>
      </c>
      <c r="D9276" s="25" t="str">
        <f t="shared" si="145"/>
        <v/>
      </c>
      <c r="E9276" t="s">
        <v>107</v>
      </c>
    </row>
    <row r="9277" spans="1:5" outlineLevel="1" x14ac:dyDescent="0.35">
      <c r="A9277" s="24">
        <f>A9276</f>
        <v>43819</v>
      </c>
      <c r="B9277" s="24" t="str">
        <f>B9276</f>
        <v>METLIFE</v>
      </c>
      <c r="C9277" s="25">
        <f>SUBTOTAL(9,C9275:C9276)</f>
        <v>221071.8</v>
      </c>
      <c r="D9277" s="25" t="str">
        <f t="shared" si="145"/>
        <v>TOTAL</v>
      </c>
    </row>
    <row r="9278" spans="1:5" outlineLevel="2" x14ac:dyDescent="0.35">
      <c r="A9278" s="11">
        <v>43819</v>
      </c>
      <c r="B9278" t="s">
        <v>810</v>
      </c>
      <c r="C9278" s="5">
        <v>85</v>
      </c>
      <c r="D9278" s="25" t="str">
        <f t="shared" si="145"/>
        <v/>
      </c>
      <c r="E9278" t="s">
        <v>77</v>
      </c>
    </row>
    <row r="9279" spans="1:5" outlineLevel="1" x14ac:dyDescent="0.35">
      <c r="A9279" s="24">
        <f>A9278</f>
        <v>43819</v>
      </c>
      <c r="B9279" s="24" t="str">
        <f>B9278</f>
        <v>DONALD MILBOURN</v>
      </c>
      <c r="C9279" s="25">
        <f>SUBTOTAL(9,C9278:C9278)</f>
        <v>85</v>
      </c>
      <c r="D9279" s="25" t="str">
        <f t="shared" si="145"/>
        <v>TOTAL</v>
      </c>
    </row>
    <row r="9280" spans="1:5" outlineLevel="2" x14ac:dyDescent="0.35">
      <c r="A9280" s="11">
        <v>43819</v>
      </c>
      <c r="B9280" t="s">
        <v>1779</v>
      </c>
      <c r="C9280" s="5">
        <v>310</v>
      </c>
      <c r="D9280" s="25" t="str">
        <f t="shared" si="145"/>
        <v/>
      </c>
      <c r="E9280" t="s">
        <v>77</v>
      </c>
    </row>
    <row r="9281" spans="1:5" outlineLevel="1" x14ac:dyDescent="0.35">
      <c r="A9281" s="24">
        <f>A9280</f>
        <v>43819</v>
      </c>
      <c r="B9281" s="24" t="str">
        <f>B9280</f>
        <v>DORSEY L MILTON</v>
      </c>
      <c r="C9281" s="25">
        <f>SUBTOTAL(9,C9280:C9280)</f>
        <v>310</v>
      </c>
      <c r="D9281" s="25" t="str">
        <f t="shared" si="145"/>
        <v>TOTAL</v>
      </c>
    </row>
    <row r="9282" spans="1:5" outlineLevel="2" x14ac:dyDescent="0.35">
      <c r="A9282" s="11">
        <v>43819</v>
      </c>
      <c r="B9282" t="s">
        <v>1780</v>
      </c>
      <c r="C9282" s="5">
        <v>398</v>
      </c>
      <c r="D9282" s="25" t="str">
        <f t="shared" si="145"/>
        <v/>
      </c>
      <c r="E9282" t="s">
        <v>77</v>
      </c>
    </row>
    <row r="9283" spans="1:5" outlineLevel="1" x14ac:dyDescent="0.35">
      <c r="A9283" s="24">
        <f>A9282</f>
        <v>43819</v>
      </c>
      <c r="B9283" s="24" t="str">
        <f>B9282</f>
        <v>JAMES MINSHEW</v>
      </c>
      <c r="C9283" s="25">
        <f>SUBTOTAL(9,C9282:C9282)</f>
        <v>398</v>
      </c>
      <c r="D9283" s="25" t="str">
        <f t="shared" si="145"/>
        <v>TOTAL</v>
      </c>
    </row>
    <row r="9284" spans="1:5" outlineLevel="2" x14ac:dyDescent="0.35">
      <c r="A9284" s="11">
        <v>43819</v>
      </c>
      <c r="B9284" t="s">
        <v>300</v>
      </c>
      <c r="C9284" s="5">
        <v>190</v>
      </c>
      <c r="D9284" s="25" t="str">
        <f t="shared" si="145"/>
        <v/>
      </c>
      <c r="E9284" t="s">
        <v>77</v>
      </c>
    </row>
    <row r="9285" spans="1:5" outlineLevel="2" x14ac:dyDescent="0.35">
      <c r="A9285" s="11">
        <v>43819</v>
      </c>
      <c r="B9285" t="s">
        <v>300</v>
      </c>
      <c r="C9285" s="5">
        <v>125</v>
      </c>
      <c r="D9285" s="25" t="str">
        <f t="shared" si="145"/>
        <v/>
      </c>
      <c r="E9285" t="s">
        <v>77</v>
      </c>
    </row>
    <row r="9286" spans="1:5" outlineLevel="2" x14ac:dyDescent="0.35">
      <c r="A9286" s="11">
        <v>43819</v>
      </c>
      <c r="B9286" t="s">
        <v>300</v>
      </c>
      <c r="C9286" s="5">
        <v>125</v>
      </c>
      <c r="D9286" s="25" t="str">
        <f t="shared" si="145"/>
        <v/>
      </c>
      <c r="E9286" t="s">
        <v>77</v>
      </c>
    </row>
    <row r="9287" spans="1:5" outlineLevel="1" x14ac:dyDescent="0.35">
      <c r="A9287" s="24">
        <f>A9286</f>
        <v>43819</v>
      </c>
      <c r="B9287" s="24" t="str">
        <f>B9286</f>
        <v>HOOMAN MISSAGHY</v>
      </c>
      <c r="C9287" s="25">
        <f>SUBTOTAL(9,C9284:C9286)</f>
        <v>440</v>
      </c>
      <c r="D9287" s="25" t="str">
        <f t="shared" si="145"/>
        <v>TOTAL</v>
      </c>
    </row>
    <row r="9288" spans="1:5" outlineLevel="2" x14ac:dyDescent="0.35">
      <c r="A9288" s="11">
        <v>43819</v>
      </c>
      <c r="B9288" t="s">
        <v>218</v>
      </c>
      <c r="C9288" s="5">
        <v>247.96</v>
      </c>
      <c r="D9288" s="25" t="str">
        <f t="shared" si="145"/>
        <v/>
      </c>
      <c r="E9288" t="s">
        <v>97</v>
      </c>
    </row>
    <row r="9289" spans="1:5" outlineLevel="2" x14ac:dyDescent="0.35">
      <c r="A9289" s="11">
        <v>43819</v>
      </c>
      <c r="B9289" t="s">
        <v>218</v>
      </c>
      <c r="C9289" s="5">
        <v>30</v>
      </c>
      <c r="D9289" s="25" t="str">
        <f t="shared" si="145"/>
        <v/>
      </c>
      <c r="E9289" t="s">
        <v>97</v>
      </c>
    </row>
    <row r="9290" spans="1:5" outlineLevel="2" x14ac:dyDescent="0.35">
      <c r="A9290" s="11">
        <v>43819</v>
      </c>
      <c r="B9290" t="s">
        <v>218</v>
      </c>
      <c r="C9290" s="5">
        <v>255.98</v>
      </c>
      <c r="D9290" s="25" t="str">
        <f t="shared" si="145"/>
        <v/>
      </c>
      <c r="E9290" t="s">
        <v>97</v>
      </c>
    </row>
    <row r="9291" spans="1:5" outlineLevel="2" x14ac:dyDescent="0.35">
      <c r="A9291" s="11">
        <v>43819</v>
      </c>
      <c r="B9291" t="s">
        <v>218</v>
      </c>
      <c r="C9291" s="5">
        <v>349.96</v>
      </c>
      <c r="D9291" s="25" t="str">
        <f t="shared" si="145"/>
        <v/>
      </c>
      <c r="E9291" t="s">
        <v>97</v>
      </c>
    </row>
    <row r="9292" spans="1:5" outlineLevel="2" x14ac:dyDescent="0.35">
      <c r="A9292" s="11">
        <v>43819</v>
      </c>
      <c r="B9292" t="s">
        <v>218</v>
      </c>
      <c r="C9292" s="5">
        <v>349.96</v>
      </c>
      <c r="D9292" s="25" t="str">
        <f t="shared" si="145"/>
        <v/>
      </c>
      <c r="E9292" t="s">
        <v>97</v>
      </c>
    </row>
    <row r="9293" spans="1:5" outlineLevel="1" x14ac:dyDescent="0.35">
      <c r="A9293" s="24">
        <f>A9292</f>
        <v>43819</v>
      </c>
      <c r="B9293" s="24" t="str">
        <f>B9292</f>
        <v>MISSY'S TRAVEL</v>
      </c>
      <c r="C9293" s="25">
        <f>SUBTOTAL(9,C9288:C9292)</f>
        <v>1233.8600000000001</v>
      </c>
      <c r="D9293" s="25" t="str">
        <f t="shared" si="145"/>
        <v>TOTAL</v>
      </c>
    </row>
    <row r="9294" spans="1:5" outlineLevel="2" x14ac:dyDescent="0.35">
      <c r="A9294" s="11">
        <v>43819</v>
      </c>
      <c r="B9294" t="s">
        <v>1781</v>
      </c>
      <c r="C9294" s="5">
        <v>263.8</v>
      </c>
      <c r="D9294" s="25" t="str">
        <f t="shared" si="145"/>
        <v/>
      </c>
      <c r="E9294" t="s">
        <v>79</v>
      </c>
    </row>
    <row r="9295" spans="1:5" outlineLevel="1" x14ac:dyDescent="0.35">
      <c r="A9295" s="24">
        <f>A9294</f>
        <v>43819</v>
      </c>
      <c r="B9295" s="24" t="str">
        <f>B9294</f>
        <v>BOON SUPPPLY</v>
      </c>
      <c r="C9295" s="25">
        <f>SUBTOTAL(9,C9294:C9294)</f>
        <v>263.8</v>
      </c>
      <c r="D9295" s="25" t="str">
        <f t="shared" si="145"/>
        <v>TOTAL</v>
      </c>
    </row>
    <row r="9296" spans="1:5" outlineLevel="2" x14ac:dyDescent="0.35">
      <c r="A9296" s="11">
        <v>43819</v>
      </c>
      <c r="B9296" t="s">
        <v>1105</v>
      </c>
      <c r="C9296" s="5">
        <v>225.6</v>
      </c>
      <c r="D9296" s="25" t="str">
        <f t="shared" si="145"/>
        <v/>
      </c>
      <c r="E9296" t="s">
        <v>77</v>
      </c>
    </row>
    <row r="9297" spans="1:5" outlineLevel="2" x14ac:dyDescent="0.35">
      <c r="A9297" s="11">
        <v>43819</v>
      </c>
      <c r="B9297" t="s">
        <v>1105</v>
      </c>
      <c r="C9297" s="5">
        <v>345</v>
      </c>
      <c r="D9297" s="25" t="str">
        <f t="shared" si="145"/>
        <v/>
      </c>
      <c r="E9297" t="s">
        <v>77</v>
      </c>
    </row>
    <row r="9298" spans="1:5" outlineLevel="2" x14ac:dyDescent="0.35">
      <c r="A9298" s="11">
        <v>43819</v>
      </c>
      <c r="B9298" t="s">
        <v>1105</v>
      </c>
      <c r="C9298" s="5">
        <v>345</v>
      </c>
      <c r="D9298" s="25" t="str">
        <f t="shared" si="145"/>
        <v/>
      </c>
      <c r="E9298" t="s">
        <v>77</v>
      </c>
    </row>
    <row r="9299" spans="1:5" outlineLevel="1" x14ac:dyDescent="0.35">
      <c r="A9299" s="24">
        <f>A9298</f>
        <v>43819</v>
      </c>
      <c r="B9299" s="24" t="str">
        <f>B9298</f>
        <v>VERONICA MONARREZ</v>
      </c>
      <c r="C9299" s="25">
        <f>SUBTOTAL(9,C9296:C9298)</f>
        <v>915.6</v>
      </c>
      <c r="D9299" s="25" t="str">
        <f t="shared" si="145"/>
        <v>TOTAL</v>
      </c>
    </row>
    <row r="9300" spans="1:5" outlineLevel="2" x14ac:dyDescent="0.35">
      <c r="A9300" s="11">
        <v>43819</v>
      </c>
      <c r="B9300" t="s">
        <v>1106</v>
      </c>
      <c r="C9300" s="5">
        <v>115</v>
      </c>
      <c r="D9300" s="25" t="str">
        <f t="shared" si="145"/>
        <v/>
      </c>
      <c r="E9300" t="s">
        <v>77</v>
      </c>
    </row>
    <row r="9301" spans="1:5" outlineLevel="2" x14ac:dyDescent="0.35">
      <c r="A9301" s="11">
        <v>43819</v>
      </c>
      <c r="B9301" t="s">
        <v>1106</v>
      </c>
      <c r="C9301" s="5">
        <v>65</v>
      </c>
      <c r="D9301" s="25" t="str">
        <f t="shared" si="145"/>
        <v/>
      </c>
      <c r="E9301" t="s">
        <v>77</v>
      </c>
    </row>
    <row r="9302" spans="1:5" outlineLevel="1" x14ac:dyDescent="0.35">
      <c r="A9302" s="24">
        <f>A9301</f>
        <v>43819</v>
      </c>
      <c r="B9302" s="24" t="str">
        <f>B9301</f>
        <v>RONELL MONTGOMERY</v>
      </c>
      <c r="C9302" s="25">
        <f>SUBTOTAL(9,C9300:C9301)</f>
        <v>180</v>
      </c>
      <c r="D9302" s="25" t="str">
        <f t="shared" ref="D9302:D9365" si="146">IF(E9302="","TOTAL","")</f>
        <v>TOTAL</v>
      </c>
    </row>
    <row r="9303" spans="1:5" outlineLevel="2" x14ac:dyDescent="0.35">
      <c r="A9303" s="11">
        <v>43819</v>
      </c>
      <c r="B9303" t="s">
        <v>1782</v>
      </c>
      <c r="C9303" s="5">
        <v>166.75</v>
      </c>
      <c r="D9303" s="25" t="str">
        <f t="shared" si="146"/>
        <v/>
      </c>
      <c r="E9303" t="s">
        <v>79</v>
      </c>
    </row>
    <row r="9304" spans="1:5" outlineLevel="1" x14ac:dyDescent="0.35">
      <c r="A9304" s="24">
        <f>A9303</f>
        <v>43819</v>
      </c>
      <c r="B9304" s="24" t="str">
        <f>B9303</f>
        <v>MOOSE MATERIALS</v>
      </c>
      <c r="C9304" s="25">
        <f>SUBTOTAL(9,C9303:C9303)</f>
        <v>166.75</v>
      </c>
      <c r="D9304" s="25" t="str">
        <f t="shared" si="146"/>
        <v>TOTAL</v>
      </c>
    </row>
    <row r="9305" spans="1:5" outlineLevel="2" x14ac:dyDescent="0.35">
      <c r="A9305" s="11">
        <v>43819</v>
      </c>
      <c r="B9305" t="s">
        <v>503</v>
      </c>
      <c r="C9305" s="5">
        <v>703.05</v>
      </c>
      <c r="D9305" s="25" t="str">
        <f t="shared" si="146"/>
        <v/>
      </c>
      <c r="E9305" t="s">
        <v>81</v>
      </c>
    </row>
    <row r="9306" spans="1:5" outlineLevel="2" x14ac:dyDescent="0.35">
      <c r="A9306" s="11">
        <v>43819</v>
      </c>
      <c r="B9306" t="s">
        <v>503</v>
      </c>
      <c r="C9306" s="5">
        <v>70.63</v>
      </c>
      <c r="D9306" s="25" t="str">
        <f t="shared" si="146"/>
        <v/>
      </c>
      <c r="E9306" t="s">
        <v>81</v>
      </c>
    </row>
    <row r="9307" spans="1:5" outlineLevel="2" x14ac:dyDescent="0.35">
      <c r="A9307" s="11">
        <v>43819</v>
      </c>
      <c r="B9307" t="s">
        <v>503</v>
      </c>
      <c r="C9307" s="5">
        <v>7.55</v>
      </c>
      <c r="D9307" s="25" t="str">
        <f t="shared" si="146"/>
        <v/>
      </c>
      <c r="E9307" t="s">
        <v>81</v>
      </c>
    </row>
    <row r="9308" spans="1:5" outlineLevel="2" x14ac:dyDescent="0.35">
      <c r="A9308" s="11">
        <v>43819</v>
      </c>
      <c r="B9308" t="s">
        <v>503</v>
      </c>
      <c r="C9308" s="5">
        <v>33.76</v>
      </c>
      <c r="D9308" s="25" t="str">
        <f t="shared" si="146"/>
        <v/>
      </c>
      <c r="E9308" t="s">
        <v>81</v>
      </c>
    </row>
    <row r="9309" spans="1:5" outlineLevel="1" x14ac:dyDescent="0.35">
      <c r="A9309" s="24">
        <f>A9308</f>
        <v>43819</v>
      </c>
      <c r="B9309" s="24" t="str">
        <f>B9308</f>
        <v>MORRISON SUPPLY COMPANY LLC</v>
      </c>
      <c r="C9309" s="25">
        <f>SUBTOTAL(9,C9305:C9308)</f>
        <v>814.9899999999999</v>
      </c>
      <c r="D9309" s="25" t="str">
        <f t="shared" si="146"/>
        <v>TOTAL</v>
      </c>
    </row>
    <row r="9310" spans="1:5" outlineLevel="2" x14ac:dyDescent="0.35">
      <c r="A9310" s="11">
        <v>43819</v>
      </c>
      <c r="B9310" t="s">
        <v>504</v>
      </c>
      <c r="C9310" s="5">
        <v>50</v>
      </c>
      <c r="D9310" s="25" t="str">
        <f t="shared" si="146"/>
        <v/>
      </c>
      <c r="E9310" t="s">
        <v>79</v>
      </c>
    </row>
    <row r="9311" spans="1:5" outlineLevel="1" x14ac:dyDescent="0.35">
      <c r="A9311" s="24">
        <f>A9310</f>
        <v>43819</v>
      </c>
      <c r="B9311" s="24" t="str">
        <f>B9310</f>
        <v>ANDREW MORITZ</v>
      </c>
      <c r="C9311" s="25">
        <f>SUBTOTAL(9,C9310:C9310)</f>
        <v>50</v>
      </c>
      <c r="D9311" s="25" t="str">
        <f t="shared" si="146"/>
        <v>TOTAL</v>
      </c>
    </row>
    <row r="9312" spans="1:5" outlineLevel="2" x14ac:dyDescent="0.35">
      <c r="A9312" s="11">
        <v>43819</v>
      </c>
      <c r="B9312" t="s">
        <v>1783</v>
      </c>
      <c r="C9312" s="5">
        <v>350</v>
      </c>
      <c r="D9312" s="25" t="str">
        <f t="shared" si="146"/>
        <v/>
      </c>
      <c r="E9312" t="s">
        <v>83</v>
      </c>
    </row>
    <row r="9313" spans="1:5" outlineLevel="2" x14ac:dyDescent="0.35">
      <c r="A9313" s="11">
        <v>43819</v>
      </c>
      <c r="B9313" t="s">
        <v>1783</v>
      </c>
      <c r="C9313" s="5">
        <v>270</v>
      </c>
      <c r="D9313" s="25" t="str">
        <f t="shared" si="146"/>
        <v/>
      </c>
      <c r="E9313" t="s">
        <v>79</v>
      </c>
    </row>
    <row r="9314" spans="1:5" outlineLevel="1" x14ac:dyDescent="0.35">
      <c r="A9314" s="24">
        <f>A9313</f>
        <v>43819</v>
      </c>
      <c r="B9314" s="24" t="str">
        <f>B9313</f>
        <v>MU ALPHA THETA</v>
      </c>
      <c r="C9314" s="25">
        <f>SUBTOTAL(9,C9312:C9313)</f>
        <v>620</v>
      </c>
      <c r="D9314" s="25" t="str">
        <f t="shared" si="146"/>
        <v>TOTAL</v>
      </c>
    </row>
    <row r="9315" spans="1:5" outlineLevel="2" x14ac:dyDescent="0.35">
      <c r="A9315" s="11">
        <v>43819</v>
      </c>
      <c r="B9315" t="s">
        <v>1784</v>
      </c>
      <c r="C9315" s="5">
        <v>59.52</v>
      </c>
      <c r="D9315" s="25" t="str">
        <f t="shared" si="146"/>
        <v/>
      </c>
      <c r="E9315" t="s">
        <v>81</v>
      </c>
    </row>
    <row r="9316" spans="1:5" outlineLevel="2" x14ac:dyDescent="0.35">
      <c r="A9316" s="11">
        <v>43819</v>
      </c>
      <c r="B9316" t="s">
        <v>1784</v>
      </c>
      <c r="C9316" s="5">
        <v>32.28</v>
      </c>
      <c r="D9316" s="25" t="str">
        <f t="shared" si="146"/>
        <v/>
      </c>
      <c r="E9316" t="s">
        <v>81</v>
      </c>
    </row>
    <row r="9317" spans="1:5" outlineLevel="1" x14ac:dyDescent="0.35">
      <c r="A9317" s="24">
        <f>A9316</f>
        <v>43819</v>
      </c>
      <c r="B9317" s="24" t="str">
        <f>B9316</f>
        <v>MYERS TIRE SUPPLY</v>
      </c>
      <c r="C9317" s="25">
        <f>SUBTOTAL(9,C9315:C9316)</f>
        <v>91.800000000000011</v>
      </c>
      <c r="D9317" s="25" t="str">
        <f t="shared" si="146"/>
        <v>TOTAL</v>
      </c>
    </row>
    <row r="9318" spans="1:5" outlineLevel="2" x14ac:dyDescent="0.35">
      <c r="A9318" s="11">
        <v>43819</v>
      </c>
      <c r="B9318" t="s">
        <v>706</v>
      </c>
      <c r="C9318" s="5">
        <v>27525.99</v>
      </c>
      <c r="D9318" s="25" t="str">
        <f t="shared" si="146"/>
        <v/>
      </c>
      <c r="E9318" t="s">
        <v>85</v>
      </c>
    </row>
    <row r="9319" spans="1:5" outlineLevel="1" x14ac:dyDescent="0.35">
      <c r="A9319" s="24">
        <f>A9318</f>
        <v>43819</v>
      </c>
      <c r="B9319" s="24" t="str">
        <f>B9318</f>
        <v>NALCO COMPANY</v>
      </c>
      <c r="C9319" s="25">
        <f>SUBTOTAL(9,C9318:C9318)</f>
        <v>27525.99</v>
      </c>
      <c r="D9319" s="25" t="str">
        <f t="shared" si="146"/>
        <v>TOTAL</v>
      </c>
    </row>
    <row r="9320" spans="1:5" outlineLevel="2" x14ac:dyDescent="0.35">
      <c r="A9320" s="11">
        <v>43819</v>
      </c>
      <c r="B9320" t="s">
        <v>36</v>
      </c>
      <c r="C9320" s="5">
        <v>9.7799999999999994</v>
      </c>
      <c r="D9320" s="25" t="str">
        <f t="shared" si="146"/>
        <v/>
      </c>
      <c r="E9320" t="s">
        <v>79</v>
      </c>
    </row>
    <row r="9321" spans="1:5" outlineLevel="2" x14ac:dyDescent="0.35">
      <c r="A9321" s="11">
        <v>43819</v>
      </c>
      <c r="B9321" t="s">
        <v>36</v>
      </c>
      <c r="C9321" s="5">
        <v>97.97</v>
      </c>
      <c r="D9321" s="25" t="str">
        <f t="shared" si="146"/>
        <v/>
      </c>
      <c r="E9321" t="s">
        <v>79</v>
      </c>
    </row>
    <row r="9322" spans="1:5" outlineLevel="2" x14ac:dyDescent="0.35">
      <c r="A9322" s="11">
        <v>43819</v>
      </c>
      <c r="B9322" t="s">
        <v>36</v>
      </c>
      <c r="C9322" s="5">
        <v>284.43</v>
      </c>
      <c r="D9322" s="25" t="str">
        <f t="shared" si="146"/>
        <v/>
      </c>
      <c r="E9322" t="s">
        <v>79</v>
      </c>
    </row>
    <row r="9323" spans="1:5" outlineLevel="2" x14ac:dyDescent="0.35">
      <c r="A9323" s="11">
        <v>43819</v>
      </c>
      <c r="B9323" t="s">
        <v>36</v>
      </c>
      <c r="C9323" s="5">
        <v>91.68</v>
      </c>
      <c r="D9323" s="25" t="str">
        <f t="shared" si="146"/>
        <v/>
      </c>
      <c r="E9323" t="s">
        <v>79</v>
      </c>
    </row>
    <row r="9324" spans="1:5" outlineLevel="2" x14ac:dyDescent="0.35">
      <c r="A9324" s="11">
        <v>43819</v>
      </c>
      <c r="B9324" t="s">
        <v>36</v>
      </c>
      <c r="C9324" s="5">
        <v>130.32</v>
      </c>
      <c r="D9324" s="25" t="str">
        <f t="shared" si="146"/>
        <v/>
      </c>
      <c r="E9324" t="s">
        <v>79</v>
      </c>
    </row>
    <row r="9325" spans="1:5" outlineLevel="2" x14ac:dyDescent="0.35">
      <c r="A9325" s="11">
        <v>43819</v>
      </c>
      <c r="B9325" t="s">
        <v>36</v>
      </c>
      <c r="C9325" s="5">
        <v>219.6</v>
      </c>
      <c r="D9325" s="25" t="str">
        <f t="shared" si="146"/>
        <v/>
      </c>
      <c r="E9325" t="s">
        <v>79</v>
      </c>
    </row>
    <row r="9326" spans="1:5" outlineLevel="2" x14ac:dyDescent="0.35">
      <c r="A9326" s="11">
        <v>43819</v>
      </c>
      <c r="B9326" t="s">
        <v>36</v>
      </c>
      <c r="C9326" s="5">
        <v>225.44</v>
      </c>
      <c r="D9326" s="25" t="str">
        <f t="shared" si="146"/>
        <v/>
      </c>
      <c r="E9326" t="s">
        <v>79</v>
      </c>
    </row>
    <row r="9327" spans="1:5" outlineLevel="2" x14ac:dyDescent="0.35">
      <c r="A9327" s="11">
        <v>43819</v>
      </c>
      <c r="B9327" t="s">
        <v>36</v>
      </c>
      <c r="C9327" s="5">
        <v>471</v>
      </c>
      <c r="D9327" s="25" t="str">
        <f t="shared" si="146"/>
        <v/>
      </c>
      <c r="E9327" t="s">
        <v>79</v>
      </c>
    </row>
    <row r="9328" spans="1:5" outlineLevel="2" x14ac:dyDescent="0.35">
      <c r="A9328" s="11">
        <v>43819</v>
      </c>
      <c r="B9328" t="s">
        <v>36</v>
      </c>
      <c r="C9328" s="5">
        <v>26.24</v>
      </c>
      <c r="D9328" s="25" t="str">
        <f t="shared" si="146"/>
        <v/>
      </c>
      <c r="E9328" t="s">
        <v>79</v>
      </c>
    </row>
    <row r="9329" spans="1:5" outlineLevel="2" x14ac:dyDescent="0.35">
      <c r="A9329" s="11">
        <v>43819</v>
      </c>
      <c r="B9329" t="s">
        <v>36</v>
      </c>
      <c r="C9329" s="5">
        <v>212.3</v>
      </c>
      <c r="D9329" s="25" t="str">
        <f t="shared" si="146"/>
        <v/>
      </c>
      <c r="E9329" t="s">
        <v>79</v>
      </c>
    </row>
    <row r="9330" spans="1:5" outlineLevel="2" x14ac:dyDescent="0.35">
      <c r="A9330" s="11">
        <v>43819</v>
      </c>
      <c r="B9330" t="s">
        <v>36</v>
      </c>
      <c r="C9330" s="5">
        <v>85.9</v>
      </c>
      <c r="D9330" s="25" t="str">
        <f t="shared" si="146"/>
        <v/>
      </c>
      <c r="E9330" t="s">
        <v>79</v>
      </c>
    </row>
    <row r="9331" spans="1:5" outlineLevel="1" x14ac:dyDescent="0.35">
      <c r="A9331" s="24">
        <f>A9330</f>
        <v>43819</v>
      </c>
      <c r="B9331" s="24" t="str">
        <f>B9330</f>
        <v>NASCO</v>
      </c>
      <c r="C9331" s="25">
        <f>SUBTOTAL(9,C9320:C9330)</f>
        <v>1854.66</v>
      </c>
      <c r="D9331" s="25" t="str">
        <f t="shared" si="146"/>
        <v>TOTAL</v>
      </c>
    </row>
    <row r="9332" spans="1:5" outlineLevel="2" x14ac:dyDescent="0.35">
      <c r="A9332" s="11">
        <v>43819</v>
      </c>
      <c r="B9332" t="s">
        <v>1785</v>
      </c>
      <c r="C9332" s="5">
        <v>240</v>
      </c>
      <c r="D9332" s="25" t="str">
        <f t="shared" si="146"/>
        <v/>
      </c>
      <c r="E9332" t="s">
        <v>77</v>
      </c>
    </row>
    <row r="9333" spans="1:5" outlineLevel="1" x14ac:dyDescent="0.35">
      <c r="A9333" s="24">
        <f>A9332</f>
        <v>43819</v>
      </c>
      <c r="B9333" s="24" t="str">
        <f>B9332</f>
        <v>DAVID A NASH</v>
      </c>
      <c r="C9333" s="25">
        <f>SUBTOTAL(9,C9332:C9332)</f>
        <v>240</v>
      </c>
      <c r="D9333" s="25" t="str">
        <f t="shared" si="146"/>
        <v>TOTAL</v>
      </c>
    </row>
    <row r="9334" spans="1:5" outlineLevel="2" x14ac:dyDescent="0.35">
      <c r="A9334" s="11">
        <v>43819</v>
      </c>
      <c r="B9334" t="s">
        <v>1786</v>
      </c>
      <c r="C9334" s="5">
        <v>195</v>
      </c>
      <c r="D9334" s="25" t="str">
        <f t="shared" si="146"/>
        <v/>
      </c>
      <c r="E9334" t="s">
        <v>83</v>
      </c>
    </row>
    <row r="9335" spans="1:5" outlineLevel="1" x14ac:dyDescent="0.35">
      <c r="A9335" s="24">
        <f>A9334</f>
        <v>43819</v>
      </c>
      <c r="B9335" s="24" t="str">
        <f>B9334</f>
        <v>NATIONAL ART HONOR SOCIETY NAEA</v>
      </c>
      <c r="C9335" s="25">
        <f>SUBTOTAL(9,C9334:C9334)</f>
        <v>195</v>
      </c>
      <c r="D9335" s="25" t="str">
        <f t="shared" si="146"/>
        <v>TOTAL</v>
      </c>
    </row>
    <row r="9336" spans="1:5" outlineLevel="2" x14ac:dyDescent="0.35">
      <c r="A9336" s="11">
        <v>43819</v>
      </c>
      <c r="B9336" t="s">
        <v>811</v>
      </c>
      <c r="C9336" s="5">
        <v>250</v>
      </c>
      <c r="D9336" s="25" t="str">
        <f t="shared" si="146"/>
        <v/>
      </c>
      <c r="E9336" t="s">
        <v>82</v>
      </c>
    </row>
    <row r="9337" spans="1:5" outlineLevel="1" x14ac:dyDescent="0.35">
      <c r="A9337" s="24">
        <f>A9336</f>
        <v>43819</v>
      </c>
      <c r="B9337" s="24" t="str">
        <f>B9336</f>
        <v>NATA</v>
      </c>
      <c r="C9337" s="25">
        <f>SUBTOTAL(9,C9336:C9336)</f>
        <v>250</v>
      </c>
      <c r="D9337" s="25" t="str">
        <f t="shared" si="146"/>
        <v>TOTAL</v>
      </c>
    </row>
    <row r="9338" spans="1:5" outlineLevel="2" x14ac:dyDescent="0.35">
      <c r="A9338" s="11">
        <v>43819</v>
      </c>
      <c r="B9338" t="s">
        <v>221</v>
      </c>
      <c r="C9338" s="5">
        <v>41.5</v>
      </c>
      <c r="D9338" s="25" t="str">
        <f t="shared" si="146"/>
        <v/>
      </c>
      <c r="E9338" t="s">
        <v>79</v>
      </c>
    </row>
    <row r="9339" spans="1:5" outlineLevel="2" x14ac:dyDescent="0.35">
      <c r="A9339" s="11">
        <v>43819</v>
      </c>
      <c r="B9339" t="s">
        <v>221</v>
      </c>
      <c r="C9339" s="5">
        <v>695</v>
      </c>
      <c r="D9339" s="25" t="str">
        <f t="shared" si="146"/>
        <v/>
      </c>
      <c r="E9339" t="s">
        <v>99</v>
      </c>
    </row>
    <row r="9340" spans="1:5" outlineLevel="1" x14ac:dyDescent="0.35">
      <c r="A9340" s="24">
        <f>A9339</f>
        <v>43819</v>
      </c>
      <c r="B9340" s="24" t="str">
        <f>B9339</f>
        <v>NATIONAL FFA ORGANIZATION</v>
      </c>
      <c r="C9340" s="25">
        <f>SUBTOTAL(9,C9338:C9339)</f>
        <v>736.5</v>
      </c>
      <c r="D9340" s="25" t="str">
        <f t="shared" si="146"/>
        <v>TOTAL</v>
      </c>
    </row>
    <row r="9341" spans="1:5" outlineLevel="2" x14ac:dyDescent="0.35">
      <c r="A9341" s="11">
        <v>43819</v>
      </c>
      <c r="B9341" t="s">
        <v>455</v>
      </c>
      <c r="C9341" s="5">
        <v>10814</v>
      </c>
      <c r="D9341" s="25" t="str">
        <f t="shared" si="146"/>
        <v/>
      </c>
      <c r="E9341" t="s">
        <v>1884</v>
      </c>
    </row>
    <row r="9342" spans="1:5" outlineLevel="2" x14ac:dyDescent="0.35">
      <c r="A9342" s="11">
        <v>43819</v>
      </c>
      <c r="B9342" t="s">
        <v>455</v>
      </c>
      <c r="C9342" s="5">
        <v>13319.72</v>
      </c>
      <c r="D9342" s="25" t="str">
        <f t="shared" si="146"/>
        <v/>
      </c>
      <c r="E9342" t="s">
        <v>1884</v>
      </c>
    </row>
    <row r="9343" spans="1:5" outlineLevel="1" x14ac:dyDescent="0.35">
      <c r="A9343" s="24">
        <f>A9342</f>
        <v>43819</v>
      </c>
      <c r="B9343" s="24" t="str">
        <f>B9342</f>
        <v>GALE</v>
      </c>
      <c r="C9343" s="25">
        <f>SUBTOTAL(9,C9341:C9342)</f>
        <v>24133.72</v>
      </c>
      <c r="D9343" s="25" t="str">
        <f t="shared" si="146"/>
        <v>TOTAL</v>
      </c>
    </row>
    <row r="9344" spans="1:5" outlineLevel="2" x14ac:dyDescent="0.35">
      <c r="A9344" s="11">
        <v>43819</v>
      </c>
      <c r="B9344" t="s">
        <v>1787</v>
      </c>
      <c r="C9344" s="5">
        <v>120</v>
      </c>
      <c r="D9344" s="25" t="str">
        <f t="shared" si="146"/>
        <v/>
      </c>
      <c r="E9344" t="s">
        <v>77</v>
      </c>
    </row>
    <row r="9345" spans="1:5" outlineLevel="2" x14ac:dyDescent="0.35">
      <c r="A9345" s="11">
        <v>43819</v>
      </c>
      <c r="B9345" t="s">
        <v>1787</v>
      </c>
      <c r="C9345" s="5">
        <v>125</v>
      </c>
      <c r="D9345" s="25" t="str">
        <f t="shared" si="146"/>
        <v/>
      </c>
      <c r="E9345" t="s">
        <v>77</v>
      </c>
    </row>
    <row r="9346" spans="1:5" outlineLevel="1" x14ac:dyDescent="0.35">
      <c r="A9346" s="24">
        <f>A9345</f>
        <v>43819</v>
      </c>
      <c r="B9346" s="24" t="str">
        <f>B9345</f>
        <v>CALVIN NELSON</v>
      </c>
      <c r="C9346" s="25">
        <f>SUBTOTAL(9,C9344:C9345)</f>
        <v>245</v>
      </c>
      <c r="D9346" s="25" t="str">
        <f t="shared" si="146"/>
        <v>TOTAL</v>
      </c>
    </row>
    <row r="9347" spans="1:5" outlineLevel="2" x14ac:dyDescent="0.35">
      <c r="A9347" s="11">
        <v>43819</v>
      </c>
      <c r="B9347" t="s">
        <v>1788</v>
      </c>
      <c r="C9347" s="5">
        <v>558.79</v>
      </c>
      <c r="D9347" s="25" t="str">
        <f t="shared" si="146"/>
        <v/>
      </c>
      <c r="E9347" t="s">
        <v>87</v>
      </c>
    </row>
    <row r="9348" spans="1:5" outlineLevel="2" x14ac:dyDescent="0.35">
      <c r="A9348" s="11">
        <v>43819</v>
      </c>
      <c r="B9348" t="s">
        <v>1788</v>
      </c>
      <c r="C9348" s="5">
        <v>558.79</v>
      </c>
      <c r="D9348" s="25" t="str">
        <f t="shared" si="146"/>
        <v/>
      </c>
      <c r="E9348" t="s">
        <v>87</v>
      </c>
    </row>
    <row r="9349" spans="1:5" outlineLevel="1" x14ac:dyDescent="0.35">
      <c r="A9349" s="24">
        <f>A9348</f>
        <v>43819</v>
      </c>
      <c r="B9349" s="24" t="str">
        <f>B9348</f>
        <v>NEOPOST USA INC</v>
      </c>
      <c r="C9349" s="25">
        <f>SUBTOTAL(9,C9347:C9348)</f>
        <v>1117.58</v>
      </c>
      <c r="D9349" s="25" t="str">
        <f t="shared" si="146"/>
        <v>TOTAL</v>
      </c>
    </row>
    <row r="9350" spans="1:5" outlineLevel="2" x14ac:dyDescent="0.35">
      <c r="A9350" s="11">
        <v>43819</v>
      </c>
      <c r="B9350" t="s">
        <v>555</v>
      </c>
      <c r="C9350" s="5">
        <v>6200</v>
      </c>
      <c r="D9350" s="25" t="str">
        <f t="shared" si="146"/>
        <v/>
      </c>
      <c r="E9350" t="s">
        <v>77</v>
      </c>
    </row>
    <row r="9351" spans="1:5" outlineLevel="2" x14ac:dyDescent="0.35">
      <c r="A9351" s="11">
        <v>43819</v>
      </c>
      <c r="B9351" t="s">
        <v>555</v>
      </c>
      <c r="C9351" s="5">
        <v>5600</v>
      </c>
      <c r="D9351" s="25" t="str">
        <f t="shared" si="146"/>
        <v/>
      </c>
      <c r="E9351" t="s">
        <v>79</v>
      </c>
    </row>
    <row r="9352" spans="1:5" outlineLevel="1" x14ac:dyDescent="0.35">
      <c r="A9352" s="24">
        <f>A9351</f>
        <v>43819</v>
      </c>
      <c r="B9352" s="24" t="str">
        <f>B9351</f>
        <v>NEUHAUS EDUCATION CENTER</v>
      </c>
      <c r="C9352" s="25">
        <f>SUBTOTAL(9,C9350:C9351)</f>
        <v>11800</v>
      </c>
      <c r="D9352" s="25" t="str">
        <f t="shared" si="146"/>
        <v>TOTAL</v>
      </c>
    </row>
    <row r="9353" spans="1:5" outlineLevel="2" x14ac:dyDescent="0.35">
      <c r="A9353" s="11">
        <v>43819</v>
      </c>
      <c r="B9353" t="s">
        <v>812</v>
      </c>
      <c r="C9353" s="5">
        <v>607</v>
      </c>
      <c r="D9353" s="25" t="str">
        <f t="shared" si="146"/>
        <v/>
      </c>
      <c r="E9353" t="s">
        <v>77</v>
      </c>
    </row>
    <row r="9354" spans="1:5" outlineLevel="1" x14ac:dyDescent="0.35">
      <c r="A9354" s="24">
        <f>A9353</f>
        <v>43819</v>
      </c>
      <c r="B9354" s="24" t="str">
        <f>B9353</f>
        <v>CODY NEWNOM</v>
      </c>
      <c r="C9354" s="25">
        <f>SUBTOTAL(9,C9353:C9353)</f>
        <v>607</v>
      </c>
      <c r="D9354" s="25" t="str">
        <f t="shared" si="146"/>
        <v>TOTAL</v>
      </c>
    </row>
    <row r="9355" spans="1:5" outlineLevel="2" x14ac:dyDescent="0.35">
      <c r="A9355" s="11">
        <v>43819</v>
      </c>
      <c r="B9355" t="s">
        <v>1114</v>
      </c>
      <c r="C9355" s="5">
        <v>395</v>
      </c>
      <c r="D9355" s="25" t="str">
        <f t="shared" si="146"/>
        <v/>
      </c>
      <c r="E9355" t="s">
        <v>77</v>
      </c>
    </row>
    <row r="9356" spans="1:5" outlineLevel="2" x14ac:dyDescent="0.35">
      <c r="A9356" s="11">
        <v>43819</v>
      </c>
      <c r="B9356" t="s">
        <v>1114</v>
      </c>
      <c r="C9356" s="5">
        <v>155</v>
      </c>
      <c r="D9356" s="25" t="str">
        <f t="shared" si="146"/>
        <v/>
      </c>
      <c r="E9356" t="s">
        <v>77</v>
      </c>
    </row>
    <row r="9357" spans="1:5" outlineLevel="1" x14ac:dyDescent="0.35">
      <c r="A9357" s="24">
        <f>A9356</f>
        <v>43819</v>
      </c>
      <c r="B9357" s="24" t="str">
        <f>B9356</f>
        <v>TROY NEWTON</v>
      </c>
      <c r="C9357" s="25">
        <f>SUBTOTAL(9,C9355:C9356)</f>
        <v>550</v>
      </c>
      <c r="D9357" s="25" t="str">
        <f t="shared" si="146"/>
        <v>TOTAL</v>
      </c>
    </row>
    <row r="9358" spans="1:5" outlineLevel="2" x14ac:dyDescent="0.35">
      <c r="A9358" s="11">
        <v>43819</v>
      </c>
      <c r="B9358" t="s">
        <v>1789</v>
      </c>
      <c r="C9358" s="5">
        <v>155</v>
      </c>
      <c r="D9358" s="25" t="str">
        <f t="shared" si="146"/>
        <v/>
      </c>
      <c r="E9358" t="s">
        <v>77</v>
      </c>
    </row>
    <row r="9359" spans="1:5" outlineLevel="1" x14ac:dyDescent="0.35">
      <c r="A9359" s="24">
        <f>A9358</f>
        <v>43819</v>
      </c>
      <c r="B9359" s="24" t="str">
        <f>B9358</f>
        <v>TIMMOTHY NICHOLS</v>
      </c>
      <c r="C9359" s="25">
        <f>SUBTOTAL(9,C9358:C9358)</f>
        <v>155</v>
      </c>
      <c r="D9359" s="25" t="str">
        <f t="shared" si="146"/>
        <v>TOTAL</v>
      </c>
    </row>
    <row r="9360" spans="1:5" outlineLevel="2" x14ac:dyDescent="0.35">
      <c r="A9360" s="11">
        <v>43819</v>
      </c>
      <c r="B9360" t="s">
        <v>813</v>
      </c>
      <c r="C9360" s="5">
        <v>155</v>
      </c>
      <c r="D9360" s="25" t="str">
        <f t="shared" si="146"/>
        <v/>
      </c>
      <c r="E9360" t="s">
        <v>77</v>
      </c>
    </row>
    <row r="9361" spans="1:5" outlineLevel="2" x14ac:dyDescent="0.35">
      <c r="A9361" s="11">
        <v>43819</v>
      </c>
      <c r="B9361" t="s">
        <v>813</v>
      </c>
      <c r="C9361" s="5">
        <v>85</v>
      </c>
      <c r="D9361" s="25" t="str">
        <f t="shared" si="146"/>
        <v/>
      </c>
      <c r="E9361" t="s">
        <v>77</v>
      </c>
    </row>
    <row r="9362" spans="1:5" outlineLevel="1" x14ac:dyDescent="0.35">
      <c r="A9362" s="24">
        <f>A9361</f>
        <v>43819</v>
      </c>
      <c r="B9362" s="24" t="str">
        <f>B9361</f>
        <v>KENNETH D NUTT</v>
      </c>
      <c r="C9362" s="25">
        <f>SUBTOTAL(9,C9360:C9361)</f>
        <v>240</v>
      </c>
      <c r="D9362" s="25" t="str">
        <f t="shared" si="146"/>
        <v>TOTAL</v>
      </c>
    </row>
    <row r="9363" spans="1:5" outlineLevel="2" x14ac:dyDescent="0.35">
      <c r="A9363" s="11">
        <v>43819</v>
      </c>
      <c r="B9363" t="s">
        <v>54</v>
      </c>
      <c r="C9363" s="5">
        <v>37.799999999999997</v>
      </c>
      <c r="D9363" s="25" t="str">
        <f t="shared" si="146"/>
        <v/>
      </c>
      <c r="E9363" t="s">
        <v>78</v>
      </c>
    </row>
    <row r="9364" spans="1:5" outlineLevel="1" x14ac:dyDescent="0.35">
      <c r="A9364" s="24">
        <f>A9363</f>
        <v>43819</v>
      </c>
      <c r="B9364" s="24" t="str">
        <f>B9363</f>
        <v>OAK FARMS DAIRY DIVISION</v>
      </c>
      <c r="C9364" s="25">
        <f>SUBTOTAL(9,C9363:C9363)</f>
        <v>37.799999999999997</v>
      </c>
      <c r="D9364" s="25" t="str">
        <f t="shared" si="146"/>
        <v>TOTAL</v>
      </c>
    </row>
    <row r="9365" spans="1:5" outlineLevel="2" x14ac:dyDescent="0.35">
      <c r="A9365" s="11">
        <v>43819</v>
      </c>
      <c r="B9365" t="s">
        <v>1790</v>
      </c>
      <c r="C9365" s="5">
        <v>572</v>
      </c>
      <c r="D9365" s="25" t="str">
        <f t="shared" si="146"/>
        <v/>
      </c>
      <c r="E9365" t="s">
        <v>77</v>
      </c>
    </row>
    <row r="9366" spans="1:5" outlineLevel="1" x14ac:dyDescent="0.35">
      <c r="A9366" s="24">
        <f>A9365</f>
        <v>43819</v>
      </c>
      <c r="B9366" s="24" t="str">
        <f>B9365</f>
        <v>KENNETH J ODENWELLER</v>
      </c>
      <c r="C9366" s="25">
        <f>SUBTOTAL(9,C9365:C9365)</f>
        <v>572</v>
      </c>
      <c r="D9366" s="25" t="str">
        <f t="shared" ref="D9366:D9429" si="147">IF(E9366="","TOTAL","")</f>
        <v>TOTAL</v>
      </c>
    </row>
    <row r="9367" spans="1:5" outlineLevel="2" x14ac:dyDescent="0.35">
      <c r="A9367" s="11">
        <v>43819</v>
      </c>
      <c r="B9367" t="s">
        <v>59</v>
      </c>
      <c r="C9367" s="5">
        <v>264.35000000000002</v>
      </c>
      <c r="D9367" s="25" t="str">
        <f t="shared" si="147"/>
        <v/>
      </c>
      <c r="E9367" t="s">
        <v>79</v>
      </c>
    </row>
    <row r="9368" spans="1:5" outlineLevel="2" x14ac:dyDescent="0.35">
      <c r="A9368" s="11">
        <v>43819</v>
      </c>
      <c r="B9368" t="s">
        <v>59</v>
      </c>
      <c r="C9368" s="5">
        <v>127.99</v>
      </c>
      <c r="D9368" s="25" t="str">
        <f t="shared" si="147"/>
        <v/>
      </c>
      <c r="E9368" t="s">
        <v>79</v>
      </c>
    </row>
    <row r="9369" spans="1:5" outlineLevel="2" x14ac:dyDescent="0.35">
      <c r="A9369" s="11">
        <v>43819</v>
      </c>
      <c r="B9369" t="s">
        <v>59</v>
      </c>
      <c r="C9369" s="5">
        <v>24.98</v>
      </c>
      <c r="D9369" s="25" t="str">
        <f t="shared" si="147"/>
        <v/>
      </c>
      <c r="E9369" t="s">
        <v>79</v>
      </c>
    </row>
    <row r="9370" spans="1:5" outlineLevel="2" x14ac:dyDescent="0.35">
      <c r="A9370" s="11">
        <v>43819</v>
      </c>
      <c r="B9370" t="s">
        <v>59</v>
      </c>
      <c r="C9370" s="5">
        <v>49.9</v>
      </c>
      <c r="D9370" s="25" t="str">
        <f t="shared" si="147"/>
        <v/>
      </c>
      <c r="E9370" t="s">
        <v>79</v>
      </c>
    </row>
    <row r="9371" spans="1:5" outlineLevel="2" x14ac:dyDescent="0.35">
      <c r="A9371" s="11">
        <v>43819</v>
      </c>
      <c r="B9371" t="s">
        <v>59</v>
      </c>
      <c r="C9371" s="5">
        <v>47.58</v>
      </c>
      <c r="D9371" s="25" t="str">
        <f t="shared" si="147"/>
        <v/>
      </c>
      <c r="E9371" t="s">
        <v>79</v>
      </c>
    </row>
    <row r="9372" spans="1:5" outlineLevel="2" x14ac:dyDescent="0.35">
      <c r="A9372" s="11">
        <v>43819</v>
      </c>
      <c r="B9372" t="s">
        <v>59</v>
      </c>
      <c r="C9372" s="5">
        <v>12.99</v>
      </c>
      <c r="D9372" s="25" t="str">
        <f t="shared" si="147"/>
        <v/>
      </c>
      <c r="E9372" t="s">
        <v>79</v>
      </c>
    </row>
    <row r="9373" spans="1:5" outlineLevel="2" x14ac:dyDescent="0.35">
      <c r="A9373" s="11">
        <v>43819</v>
      </c>
      <c r="B9373" t="s">
        <v>59</v>
      </c>
      <c r="C9373" s="5">
        <v>232.18</v>
      </c>
      <c r="D9373" s="25" t="str">
        <f t="shared" si="147"/>
        <v/>
      </c>
      <c r="E9373" t="s">
        <v>79</v>
      </c>
    </row>
    <row r="9374" spans="1:5" outlineLevel="2" x14ac:dyDescent="0.35">
      <c r="A9374" s="11">
        <v>43819</v>
      </c>
      <c r="B9374" t="s">
        <v>59</v>
      </c>
      <c r="C9374" s="5">
        <v>24.1</v>
      </c>
      <c r="D9374" s="25" t="str">
        <f t="shared" si="147"/>
        <v/>
      </c>
      <c r="E9374" t="s">
        <v>79</v>
      </c>
    </row>
    <row r="9375" spans="1:5" outlineLevel="2" x14ac:dyDescent="0.35">
      <c r="A9375" s="11">
        <v>43819</v>
      </c>
      <c r="B9375" t="s">
        <v>59</v>
      </c>
      <c r="C9375" s="5">
        <v>44.99</v>
      </c>
      <c r="D9375" s="25" t="str">
        <f t="shared" si="147"/>
        <v/>
      </c>
      <c r="E9375" t="s">
        <v>79</v>
      </c>
    </row>
    <row r="9376" spans="1:5" outlineLevel="2" x14ac:dyDescent="0.35">
      <c r="A9376" s="11">
        <v>43819</v>
      </c>
      <c r="B9376" t="s">
        <v>59</v>
      </c>
      <c r="C9376" s="5">
        <v>17.38</v>
      </c>
      <c r="D9376" s="25" t="str">
        <f t="shared" si="147"/>
        <v/>
      </c>
      <c r="E9376" t="s">
        <v>79</v>
      </c>
    </row>
    <row r="9377" spans="1:5" outlineLevel="2" x14ac:dyDescent="0.35">
      <c r="A9377" s="11">
        <v>43819</v>
      </c>
      <c r="B9377" t="s">
        <v>59</v>
      </c>
      <c r="C9377" s="5">
        <v>22.09</v>
      </c>
      <c r="D9377" s="25" t="str">
        <f t="shared" si="147"/>
        <v/>
      </c>
      <c r="E9377" t="s">
        <v>79</v>
      </c>
    </row>
    <row r="9378" spans="1:5" outlineLevel="2" x14ac:dyDescent="0.35">
      <c r="A9378" s="11">
        <v>43819</v>
      </c>
      <c r="B9378" t="s">
        <v>59</v>
      </c>
      <c r="C9378" s="5">
        <v>18.09</v>
      </c>
      <c r="D9378" s="25" t="str">
        <f t="shared" si="147"/>
        <v/>
      </c>
      <c r="E9378" t="s">
        <v>79</v>
      </c>
    </row>
    <row r="9379" spans="1:5" outlineLevel="2" x14ac:dyDescent="0.35">
      <c r="A9379" s="11">
        <v>43819</v>
      </c>
      <c r="B9379" t="s">
        <v>59</v>
      </c>
      <c r="C9379" s="5">
        <v>304.47000000000003</v>
      </c>
      <c r="D9379" s="25" t="str">
        <f t="shared" si="147"/>
        <v/>
      </c>
      <c r="E9379" t="s">
        <v>79</v>
      </c>
    </row>
    <row r="9380" spans="1:5" outlineLevel="2" x14ac:dyDescent="0.35">
      <c r="A9380" s="11">
        <v>43819</v>
      </c>
      <c r="B9380" t="s">
        <v>59</v>
      </c>
      <c r="C9380" s="5">
        <v>15.28</v>
      </c>
      <c r="D9380" s="25" t="str">
        <f t="shared" si="147"/>
        <v/>
      </c>
      <c r="E9380" t="s">
        <v>79</v>
      </c>
    </row>
    <row r="9381" spans="1:5" outlineLevel="2" x14ac:dyDescent="0.35">
      <c r="A9381" s="11">
        <v>43819</v>
      </c>
      <c r="B9381" t="s">
        <v>59</v>
      </c>
      <c r="C9381" s="5">
        <v>104.97</v>
      </c>
      <c r="D9381" s="25" t="str">
        <f t="shared" si="147"/>
        <v/>
      </c>
      <c r="E9381" t="s">
        <v>79</v>
      </c>
    </row>
    <row r="9382" spans="1:5" outlineLevel="2" x14ac:dyDescent="0.35">
      <c r="A9382" s="11">
        <v>43819</v>
      </c>
      <c r="B9382" t="s">
        <v>59</v>
      </c>
      <c r="C9382" s="5">
        <v>27.99</v>
      </c>
      <c r="D9382" s="25" t="str">
        <f t="shared" si="147"/>
        <v/>
      </c>
      <c r="E9382" t="s">
        <v>79</v>
      </c>
    </row>
    <row r="9383" spans="1:5" outlineLevel="2" x14ac:dyDescent="0.35">
      <c r="A9383" s="11">
        <v>43819</v>
      </c>
      <c r="B9383" t="s">
        <v>59</v>
      </c>
      <c r="C9383" s="5">
        <v>50.88</v>
      </c>
      <c r="D9383" s="25" t="str">
        <f t="shared" si="147"/>
        <v/>
      </c>
      <c r="E9383" t="s">
        <v>79</v>
      </c>
    </row>
    <row r="9384" spans="1:5" outlineLevel="2" x14ac:dyDescent="0.35">
      <c r="A9384" s="11">
        <v>43819</v>
      </c>
      <c r="B9384" t="s">
        <v>59</v>
      </c>
      <c r="C9384" s="5">
        <v>211.38</v>
      </c>
      <c r="D9384" s="25" t="str">
        <f t="shared" si="147"/>
        <v/>
      </c>
      <c r="E9384" t="s">
        <v>79</v>
      </c>
    </row>
    <row r="9385" spans="1:5" outlineLevel="2" x14ac:dyDescent="0.35">
      <c r="A9385" s="11">
        <v>43819</v>
      </c>
      <c r="B9385" t="s">
        <v>59</v>
      </c>
      <c r="C9385" s="5">
        <v>140.74</v>
      </c>
      <c r="D9385" s="25" t="str">
        <f t="shared" si="147"/>
        <v/>
      </c>
      <c r="E9385" t="s">
        <v>79</v>
      </c>
    </row>
    <row r="9386" spans="1:5" outlineLevel="2" x14ac:dyDescent="0.35">
      <c r="A9386" s="11">
        <v>43819</v>
      </c>
      <c r="B9386" t="s">
        <v>59</v>
      </c>
      <c r="C9386" s="5">
        <v>15.36</v>
      </c>
      <c r="D9386" s="25" t="str">
        <f t="shared" si="147"/>
        <v/>
      </c>
      <c r="E9386" t="s">
        <v>79</v>
      </c>
    </row>
    <row r="9387" spans="1:5" outlineLevel="2" x14ac:dyDescent="0.35">
      <c r="A9387" s="11">
        <v>43819</v>
      </c>
      <c r="B9387" t="s">
        <v>59</v>
      </c>
      <c r="C9387" s="5">
        <v>14</v>
      </c>
      <c r="D9387" s="25" t="str">
        <f t="shared" si="147"/>
        <v/>
      </c>
      <c r="E9387" t="s">
        <v>79</v>
      </c>
    </row>
    <row r="9388" spans="1:5" outlineLevel="2" x14ac:dyDescent="0.35">
      <c r="A9388" s="11">
        <v>43819</v>
      </c>
      <c r="B9388" t="s">
        <v>59</v>
      </c>
      <c r="C9388" s="5">
        <v>35.94</v>
      </c>
      <c r="D9388" s="25" t="str">
        <f t="shared" si="147"/>
        <v/>
      </c>
      <c r="E9388" t="s">
        <v>79</v>
      </c>
    </row>
    <row r="9389" spans="1:5" outlineLevel="2" x14ac:dyDescent="0.35">
      <c r="A9389" s="11">
        <v>43819</v>
      </c>
      <c r="B9389" t="s">
        <v>59</v>
      </c>
      <c r="C9389" s="5">
        <v>6.29</v>
      </c>
      <c r="D9389" s="25" t="str">
        <f t="shared" si="147"/>
        <v/>
      </c>
      <c r="E9389" t="s">
        <v>79</v>
      </c>
    </row>
    <row r="9390" spans="1:5" outlineLevel="2" x14ac:dyDescent="0.35">
      <c r="A9390" s="11">
        <v>43819</v>
      </c>
      <c r="B9390" t="s">
        <v>59</v>
      </c>
      <c r="C9390" s="5">
        <v>113.42</v>
      </c>
      <c r="D9390" s="25" t="str">
        <f t="shared" si="147"/>
        <v/>
      </c>
      <c r="E9390" t="s">
        <v>79</v>
      </c>
    </row>
    <row r="9391" spans="1:5" outlineLevel="2" x14ac:dyDescent="0.35">
      <c r="A9391" s="11">
        <v>43819</v>
      </c>
      <c r="B9391" t="s">
        <v>59</v>
      </c>
      <c r="C9391" s="5">
        <v>23.98</v>
      </c>
      <c r="D9391" s="25" t="str">
        <f t="shared" si="147"/>
        <v/>
      </c>
      <c r="E9391" t="s">
        <v>79</v>
      </c>
    </row>
    <row r="9392" spans="1:5" outlineLevel="2" x14ac:dyDescent="0.35">
      <c r="A9392" s="11">
        <v>43819</v>
      </c>
      <c r="B9392" t="s">
        <v>59</v>
      </c>
      <c r="C9392" s="5">
        <v>22.24</v>
      </c>
      <c r="D9392" s="25" t="str">
        <f t="shared" si="147"/>
        <v/>
      </c>
      <c r="E9392" t="s">
        <v>79</v>
      </c>
    </row>
    <row r="9393" spans="1:5" outlineLevel="2" x14ac:dyDescent="0.35">
      <c r="A9393" s="11">
        <v>43819</v>
      </c>
      <c r="B9393" t="s">
        <v>59</v>
      </c>
      <c r="C9393" s="5">
        <v>1.92</v>
      </c>
      <c r="D9393" s="25" t="str">
        <f t="shared" si="147"/>
        <v/>
      </c>
      <c r="E9393" t="s">
        <v>79</v>
      </c>
    </row>
    <row r="9394" spans="1:5" outlineLevel="2" x14ac:dyDescent="0.35">
      <c r="A9394" s="11">
        <v>43819</v>
      </c>
      <c r="B9394" t="s">
        <v>59</v>
      </c>
      <c r="C9394" s="5">
        <v>16.38</v>
      </c>
      <c r="D9394" s="25" t="str">
        <f t="shared" si="147"/>
        <v/>
      </c>
      <c r="E9394" t="s">
        <v>79</v>
      </c>
    </row>
    <row r="9395" spans="1:5" outlineLevel="2" x14ac:dyDescent="0.35">
      <c r="A9395" s="11">
        <v>43819</v>
      </c>
      <c r="B9395" t="s">
        <v>59</v>
      </c>
      <c r="C9395" s="5">
        <v>189.99</v>
      </c>
      <c r="D9395" s="25" t="str">
        <f t="shared" si="147"/>
        <v/>
      </c>
      <c r="E9395" t="s">
        <v>79</v>
      </c>
    </row>
    <row r="9396" spans="1:5" outlineLevel="2" x14ac:dyDescent="0.35">
      <c r="A9396" s="11">
        <v>43819</v>
      </c>
      <c r="B9396" t="s">
        <v>59</v>
      </c>
      <c r="C9396" s="5">
        <v>25.31</v>
      </c>
      <c r="D9396" s="25" t="str">
        <f t="shared" si="147"/>
        <v/>
      </c>
      <c r="E9396" t="s">
        <v>79</v>
      </c>
    </row>
    <row r="9397" spans="1:5" outlineLevel="2" x14ac:dyDescent="0.35">
      <c r="A9397" s="11">
        <v>43819</v>
      </c>
      <c r="B9397" t="s">
        <v>59</v>
      </c>
      <c r="C9397" s="5">
        <v>73.23</v>
      </c>
      <c r="D9397" s="25" t="str">
        <f t="shared" si="147"/>
        <v/>
      </c>
      <c r="E9397" t="s">
        <v>79</v>
      </c>
    </row>
    <row r="9398" spans="1:5" outlineLevel="2" x14ac:dyDescent="0.35">
      <c r="A9398" s="11">
        <v>43819</v>
      </c>
      <c r="B9398" t="s">
        <v>59</v>
      </c>
      <c r="C9398" s="5">
        <v>119.99</v>
      </c>
      <c r="D9398" s="25" t="str">
        <f t="shared" si="147"/>
        <v/>
      </c>
      <c r="E9398" t="s">
        <v>79</v>
      </c>
    </row>
    <row r="9399" spans="1:5" outlineLevel="2" x14ac:dyDescent="0.35">
      <c r="A9399" s="11">
        <v>43819</v>
      </c>
      <c r="B9399" t="s">
        <v>59</v>
      </c>
      <c r="C9399" s="5">
        <v>16.989999999999998</v>
      </c>
      <c r="D9399" s="25" t="str">
        <f t="shared" si="147"/>
        <v/>
      </c>
      <c r="E9399" t="s">
        <v>79</v>
      </c>
    </row>
    <row r="9400" spans="1:5" outlineLevel="2" x14ac:dyDescent="0.35">
      <c r="A9400" s="11">
        <v>43819</v>
      </c>
      <c r="B9400" t="s">
        <v>59</v>
      </c>
      <c r="C9400" s="5">
        <v>112.14</v>
      </c>
      <c r="D9400" s="25" t="str">
        <f t="shared" si="147"/>
        <v/>
      </c>
      <c r="E9400" t="s">
        <v>79</v>
      </c>
    </row>
    <row r="9401" spans="1:5" outlineLevel="2" x14ac:dyDescent="0.35">
      <c r="A9401" s="11">
        <v>43819</v>
      </c>
      <c r="B9401" t="s">
        <v>59</v>
      </c>
      <c r="C9401" s="5">
        <v>873.18</v>
      </c>
      <c r="D9401" s="25" t="str">
        <f t="shared" si="147"/>
        <v/>
      </c>
      <c r="E9401" t="s">
        <v>79</v>
      </c>
    </row>
    <row r="9402" spans="1:5" outlineLevel="2" x14ac:dyDescent="0.35">
      <c r="A9402" s="11">
        <v>43819</v>
      </c>
      <c r="B9402" t="s">
        <v>59</v>
      </c>
      <c r="C9402" s="5">
        <v>115.86</v>
      </c>
      <c r="D9402" s="25" t="str">
        <f t="shared" si="147"/>
        <v/>
      </c>
      <c r="E9402" t="s">
        <v>79</v>
      </c>
    </row>
    <row r="9403" spans="1:5" outlineLevel="2" x14ac:dyDescent="0.35">
      <c r="A9403" s="11">
        <v>43819</v>
      </c>
      <c r="B9403" t="s">
        <v>59</v>
      </c>
      <c r="C9403" s="5">
        <v>27.19</v>
      </c>
      <c r="D9403" s="25" t="str">
        <f t="shared" si="147"/>
        <v/>
      </c>
      <c r="E9403" t="s">
        <v>79</v>
      </c>
    </row>
    <row r="9404" spans="1:5" outlineLevel="2" x14ac:dyDescent="0.35">
      <c r="A9404" s="11">
        <v>43819</v>
      </c>
      <c r="B9404" t="s">
        <v>59</v>
      </c>
      <c r="C9404" s="5">
        <v>6.59</v>
      </c>
      <c r="D9404" s="25" t="str">
        <f t="shared" si="147"/>
        <v/>
      </c>
      <c r="E9404" t="s">
        <v>79</v>
      </c>
    </row>
    <row r="9405" spans="1:5" outlineLevel="2" x14ac:dyDescent="0.35">
      <c r="A9405" s="11">
        <v>43819</v>
      </c>
      <c r="B9405" t="s">
        <v>59</v>
      </c>
      <c r="C9405" s="5">
        <v>59.96</v>
      </c>
      <c r="D9405" s="25" t="str">
        <f t="shared" si="147"/>
        <v/>
      </c>
      <c r="E9405" t="s">
        <v>79</v>
      </c>
    </row>
    <row r="9406" spans="1:5" outlineLevel="2" x14ac:dyDescent="0.35">
      <c r="A9406" s="11">
        <v>43819</v>
      </c>
      <c r="B9406" t="s">
        <v>59</v>
      </c>
      <c r="C9406" s="5">
        <v>10.99</v>
      </c>
      <c r="D9406" s="25" t="str">
        <f t="shared" si="147"/>
        <v/>
      </c>
      <c r="E9406" t="s">
        <v>79</v>
      </c>
    </row>
    <row r="9407" spans="1:5" outlineLevel="2" x14ac:dyDescent="0.35">
      <c r="A9407" s="11">
        <v>43819</v>
      </c>
      <c r="B9407" t="s">
        <v>59</v>
      </c>
      <c r="C9407" s="5">
        <v>33.92</v>
      </c>
      <c r="D9407" s="25" t="str">
        <f t="shared" si="147"/>
        <v/>
      </c>
      <c r="E9407" t="s">
        <v>89</v>
      </c>
    </row>
    <row r="9408" spans="1:5" outlineLevel="2" x14ac:dyDescent="0.35">
      <c r="A9408" s="11">
        <v>43819</v>
      </c>
      <c r="B9408" t="s">
        <v>59</v>
      </c>
      <c r="C9408" s="5">
        <v>59.62</v>
      </c>
      <c r="D9408" s="25" t="str">
        <f t="shared" si="147"/>
        <v/>
      </c>
      <c r="E9408" t="s">
        <v>93</v>
      </c>
    </row>
    <row r="9409" spans="1:5" outlineLevel="2" x14ac:dyDescent="0.35">
      <c r="A9409" s="11">
        <v>43819</v>
      </c>
      <c r="B9409" t="s">
        <v>59</v>
      </c>
      <c r="C9409" s="5">
        <v>46.05</v>
      </c>
      <c r="D9409" s="25" t="str">
        <f t="shared" si="147"/>
        <v/>
      </c>
      <c r="E9409" t="s">
        <v>79</v>
      </c>
    </row>
    <row r="9410" spans="1:5" outlineLevel="2" x14ac:dyDescent="0.35">
      <c r="A9410" s="11">
        <v>43819</v>
      </c>
      <c r="B9410" t="s">
        <v>59</v>
      </c>
      <c r="C9410" s="5">
        <v>56.51</v>
      </c>
      <c r="D9410" s="25" t="str">
        <f t="shared" si="147"/>
        <v/>
      </c>
      <c r="E9410" t="s">
        <v>79</v>
      </c>
    </row>
    <row r="9411" spans="1:5" outlineLevel="2" x14ac:dyDescent="0.35">
      <c r="A9411" s="11">
        <v>43819</v>
      </c>
      <c r="B9411" t="s">
        <v>59</v>
      </c>
      <c r="C9411" s="5">
        <v>49.29</v>
      </c>
      <c r="D9411" s="25" t="str">
        <f t="shared" si="147"/>
        <v/>
      </c>
      <c r="E9411" t="s">
        <v>79</v>
      </c>
    </row>
    <row r="9412" spans="1:5" outlineLevel="2" x14ac:dyDescent="0.35">
      <c r="A9412" s="11">
        <v>43819</v>
      </c>
      <c r="B9412" t="s">
        <v>59</v>
      </c>
      <c r="C9412" s="5">
        <v>108.58</v>
      </c>
      <c r="D9412" s="25" t="str">
        <f t="shared" si="147"/>
        <v/>
      </c>
      <c r="E9412" t="s">
        <v>79</v>
      </c>
    </row>
    <row r="9413" spans="1:5" outlineLevel="2" x14ac:dyDescent="0.35">
      <c r="A9413" s="11">
        <v>43819</v>
      </c>
      <c r="B9413" t="s">
        <v>59</v>
      </c>
      <c r="C9413" s="5">
        <v>150.31</v>
      </c>
      <c r="D9413" s="25" t="str">
        <f t="shared" si="147"/>
        <v/>
      </c>
      <c r="E9413" t="s">
        <v>79</v>
      </c>
    </row>
    <row r="9414" spans="1:5" outlineLevel="2" x14ac:dyDescent="0.35">
      <c r="A9414" s="11">
        <v>43819</v>
      </c>
      <c r="B9414" t="s">
        <v>59</v>
      </c>
      <c r="C9414" s="5">
        <v>9.6</v>
      </c>
      <c r="D9414" s="25" t="str">
        <f t="shared" si="147"/>
        <v/>
      </c>
      <c r="E9414" t="s">
        <v>79</v>
      </c>
    </row>
    <row r="9415" spans="1:5" outlineLevel="2" x14ac:dyDescent="0.35">
      <c r="A9415" s="11">
        <v>43819</v>
      </c>
      <c r="B9415" t="s">
        <v>59</v>
      </c>
      <c r="C9415" s="5">
        <v>41.97</v>
      </c>
      <c r="D9415" s="25" t="str">
        <f t="shared" si="147"/>
        <v/>
      </c>
      <c r="E9415" t="s">
        <v>79</v>
      </c>
    </row>
    <row r="9416" spans="1:5" outlineLevel="2" x14ac:dyDescent="0.35">
      <c r="A9416" s="11">
        <v>43819</v>
      </c>
      <c r="B9416" t="s">
        <v>59</v>
      </c>
      <c r="C9416" s="5">
        <v>308.19</v>
      </c>
      <c r="D9416" s="25" t="str">
        <f t="shared" si="147"/>
        <v/>
      </c>
      <c r="E9416" t="s">
        <v>79</v>
      </c>
    </row>
    <row r="9417" spans="1:5" outlineLevel="2" x14ac:dyDescent="0.35">
      <c r="A9417" s="11">
        <v>43819</v>
      </c>
      <c r="B9417" t="s">
        <v>59</v>
      </c>
      <c r="C9417" s="5">
        <v>126.78</v>
      </c>
      <c r="D9417" s="25" t="str">
        <f t="shared" si="147"/>
        <v/>
      </c>
      <c r="E9417" t="s">
        <v>79</v>
      </c>
    </row>
    <row r="9418" spans="1:5" outlineLevel="2" x14ac:dyDescent="0.35">
      <c r="A9418" s="11">
        <v>43819</v>
      </c>
      <c r="B9418" t="s">
        <v>59</v>
      </c>
      <c r="C9418" s="5">
        <v>11.89</v>
      </c>
      <c r="D9418" s="25" t="str">
        <f t="shared" si="147"/>
        <v/>
      </c>
      <c r="E9418" t="s">
        <v>79</v>
      </c>
    </row>
    <row r="9419" spans="1:5" outlineLevel="2" x14ac:dyDescent="0.35">
      <c r="A9419" s="11">
        <v>43819</v>
      </c>
      <c r="B9419" t="s">
        <v>59</v>
      </c>
      <c r="C9419" s="5">
        <v>44.98</v>
      </c>
      <c r="D9419" s="25" t="str">
        <f t="shared" si="147"/>
        <v/>
      </c>
      <c r="E9419" t="s">
        <v>79</v>
      </c>
    </row>
    <row r="9420" spans="1:5" outlineLevel="2" x14ac:dyDescent="0.35">
      <c r="A9420" s="11">
        <v>43819</v>
      </c>
      <c r="B9420" t="s">
        <v>59</v>
      </c>
      <c r="C9420" s="5">
        <v>15.18</v>
      </c>
      <c r="D9420" s="25" t="str">
        <f t="shared" si="147"/>
        <v/>
      </c>
      <c r="E9420" t="s">
        <v>79</v>
      </c>
    </row>
    <row r="9421" spans="1:5" outlineLevel="2" x14ac:dyDescent="0.35">
      <c r="A9421" s="11">
        <v>43819</v>
      </c>
      <c r="B9421" t="s">
        <v>59</v>
      </c>
      <c r="C9421" s="5">
        <v>12.99</v>
      </c>
      <c r="D9421" s="25" t="str">
        <f t="shared" si="147"/>
        <v/>
      </c>
      <c r="E9421" t="s">
        <v>79</v>
      </c>
    </row>
    <row r="9422" spans="1:5" outlineLevel="2" x14ac:dyDescent="0.35">
      <c r="A9422" s="11">
        <v>43819</v>
      </c>
      <c r="B9422" t="s">
        <v>59</v>
      </c>
      <c r="C9422" s="5">
        <v>55</v>
      </c>
      <c r="D9422" s="25" t="str">
        <f t="shared" si="147"/>
        <v/>
      </c>
      <c r="E9422" t="s">
        <v>98</v>
      </c>
    </row>
    <row r="9423" spans="1:5" outlineLevel="2" x14ac:dyDescent="0.35">
      <c r="A9423" s="11">
        <v>43819</v>
      </c>
      <c r="B9423" t="s">
        <v>59</v>
      </c>
      <c r="C9423" s="5">
        <v>45.29</v>
      </c>
      <c r="D9423" s="25" t="str">
        <f t="shared" si="147"/>
        <v/>
      </c>
      <c r="E9423" t="s">
        <v>79</v>
      </c>
    </row>
    <row r="9424" spans="1:5" outlineLevel="2" x14ac:dyDescent="0.35">
      <c r="A9424" s="11">
        <v>43819</v>
      </c>
      <c r="B9424" t="s">
        <v>59</v>
      </c>
      <c r="C9424" s="5">
        <v>14.07</v>
      </c>
      <c r="D9424" s="25" t="str">
        <f t="shared" si="147"/>
        <v/>
      </c>
      <c r="E9424" t="s">
        <v>79</v>
      </c>
    </row>
    <row r="9425" spans="1:5" outlineLevel="2" x14ac:dyDescent="0.35">
      <c r="A9425" s="11">
        <v>43819</v>
      </c>
      <c r="B9425" t="s">
        <v>59</v>
      </c>
      <c r="C9425" s="5">
        <v>17.97</v>
      </c>
      <c r="D9425" s="25" t="str">
        <f t="shared" si="147"/>
        <v/>
      </c>
      <c r="E9425" t="s">
        <v>79</v>
      </c>
    </row>
    <row r="9426" spans="1:5" outlineLevel="2" x14ac:dyDescent="0.35">
      <c r="A9426" s="11">
        <v>43819</v>
      </c>
      <c r="B9426" t="s">
        <v>59</v>
      </c>
      <c r="C9426" s="5">
        <v>17.989999999999998</v>
      </c>
      <c r="D9426" s="25" t="str">
        <f t="shared" si="147"/>
        <v/>
      </c>
      <c r="E9426" t="s">
        <v>79</v>
      </c>
    </row>
    <row r="9427" spans="1:5" outlineLevel="2" x14ac:dyDescent="0.35">
      <c r="A9427" s="11">
        <v>43819</v>
      </c>
      <c r="B9427" t="s">
        <v>59</v>
      </c>
      <c r="C9427" s="5">
        <v>116.4</v>
      </c>
      <c r="D9427" s="25" t="str">
        <f t="shared" si="147"/>
        <v/>
      </c>
      <c r="E9427" t="s">
        <v>79</v>
      </c>
    </row>
    <row r="9428" spans="1:5" outlineLevel="2" x14ac:dyDescent="0.35">
      <c r="A9428" s="11">
        <v>43819</v>
      </c>
      <c r="B9428" t="s">
        <v>59</v>
      </c>
      <c r="C9428" s="5">
        <v>206.06</v>
      </c>
      <c r="D9428" s="25" t="str">
        <f t="shared" si="147"/>
        <v/>
      </c>
      <c r="E9428" t="s">
        <v>79</v>
      </c>
    </row>
    <row r="9429" spans="1:5" outlineLevel="2" x14ac:dyDescent="0.35">
      <c r="A9429" s="11">
        <v>43819</v>
      </c>
      <c r="B9429" t="s">
        <v>59</v>
      </c>
      <c r="C9429" s="5">
        <v>56</v>
      </c>
      <c r="D9429" s="25" t="str">
        <f t="shared" si="147"/>
        <v/>
      </c>
      <c r="E9429" t="s">
        <v>79</v>
      </c>
    </row>
    <row r="9430" spans="1:5" outlineLevel="2" x14ac:dyDescent="0.35">
      <c r="A9430" s="11">
        <v>43819</v>
      </c>
      <c r="B9430" t="s">
        <v>59</v>
      </c>
      <c r="C9430" s="5">
        <v>45.52</v>
      </c>
      <c r="D9430" s="25" t="str">
        <f t="shared" ref="D9430:D9493" si="148">IF(E9430="","TOTAL","")</f>
        <v/>
      </c>
      <c r="E9430" t="s">
        <v>79</v>
      </c>
    </row>
    <row r="9431" spans="1:5" outlineLevel="2" x14ac:dyDescent="0.35">
      <c r="A9431" s="11">
        <v>43819</v>
      </c>
      <c r="B9431" t="s">
        <v>59</v>
      </c>
      <c r="C9431" s="5">
        <v>31.5</v>
      </c>
      <c r="D9431" s="25" t="str">
        <f t="shared" si="148"/>
        <v/>
      </c>
      <c r="E9431" t="s">
        <v>79</v>
      </c>
    </row>
    <row r="9432" spans="1:5" outlineLevel="2" x14ac:dyDescent="0.35">
      <c r="A9432" s="11">
        <v>43819</v>
      </c>
      <c r="B9432" t="s">
        <v>59</v>
      </c>
      <c r="C9432" s="5">
        <v>37.03</v>
      </c>
      <c r="D9432" s="25" t="str">
        <f t="shared" si="148"/>
        <v/>
      </c>
      <c r="E9432" t="s">
        <v>79</v>
      </c>
    </row>
    <row r="9433" spans="1:5" outlineLevel="2" x14ac:dyDescent="0.35">
      <c r="A9433" s="11">
        <v>43819</v>
      </c>
      <c r="B9433" t="s">
        <v>59</v>
      </c>
      <c r="C9433" s="5">
        <v>2.4</v>
      </c>
      <c r="D9433" s="25" t="str">
        <f t="shared" si="148"/>
        <v/>
      </c>
      <c r="E9433" t="s">
        <v>79</v>
      </c>
    </row>
    <row r="9434" spans="1:5" outlineLevel="2" x14ac:dyDescent="0.35">
      <c r="A9434" s="11">
        <v>43819</v>
      </c>
      <c r="B9434" t="s">
        <v>59</v>
      </c>
      <c r="C9434" s="5">
        <v>39.14</v>
      </c>
      <c r="D9434" s="25" t="str">
        <f t="shared" si="148"/>
        <v/>
      </c>
      <c r="E9434" t="s">
        <v>79</v>
      </c>
    </row>
    <row r="9435" spans="1:5" outlineLevel="2" x14ac:dyDescent="0.35">
      <c r="A9435" s="11">
        <v>43819</v>
      </c>
      <c r="B9435" t="s">
        <v>59</v>
      </c>
      <c r="C9435" s="5">
        <v>8.99</v>
      </c>
      <c r="D9435" s="25" t="str">
        <f t="shared" si="148"/>
        <v/>
      </c>
      <c r="E9435" t="s">
        <v>79</v>
      </c>
    </row>
    <row r="9436" spans="1:5" outlineLevel="2" x14ac:dyDescent="0.35">
      <c r="A9436" s="11">
        <v>43819</v>
      </c>
      <c r="B9436" t="s">
        <v>59</v>
      </c>
      <c r="C9436" s="5">
        <v>10.63</v>
      </c>
      <c r="D9436" s="25" t="str">
        <f t="shared" si="148"/>
        <v/>
      </c>
      <c r="E9436" t="s">
        <v>89</v>
      </c>
    </row>
    <row r="9437" spans="1:5" outlineLevel="2" x14ac:dyDescent="0.35">
      <c r="A9437" s="11">
        <v>43819</v>
      </c>
      <c r="B9437" t="s">
        <v>59</v>
      </c>
      <c r="C9437" s="5">
        <v>5.28</v>
      </c>
      <c r="D9437" s="25" t="str">
        <f t="shared" si="148"/>
        <v/>
      </c>
      <c r="E9437" t="s">
        <v>79</v>
      </c>
    </row>
    <row r="9438" spans="1:5" outlineLevel="2" x14ac:dyDescent="0.35">
      <c r="A9438" s="11">
        <v>43819</v>
      </c>
      <c r="B9438" t="s">
        <v>59</v>
      </c>
      <c r="C9438" s="5">
        <v>49.99</v>
      </c>
      <c r="D9438" s="25" t="str">
        <f t="shared" si="148"/>
        <v/>
      </c>
      <c r="E9438" t="s">
        <v>79</v>
      </c>
    </row>
    <row r="9439" spans="1:5" outlineLevel="2" x14ac:dyDescent="0.35">
      <c r="A9439" s="11">
        <v>43819</v>
      </c>
      <c r="B9439" t="s">
        <v>59</v>
      </c>
      <c r="C9439" s="5">
        <v>16.32</v>
      </c>
      <c r="D9439" s="25" t="str">
        <f t="shared" si="148"/>
        <v/>
      </c>
      <c r="E9439" t="s">
        <v>79</v>
      </c>
    </row>
    <row r="9440" spans="1:5" outlineLevel="2" x14ac:dyDescent="0.35">
      <c r="A9440" s="11">
        <v>43819</v>
      </c>
      <c r="B9440" t="s">
        <v>59</v>
      </c>
      <c r="C9440" s="5">
        <v>294.60000000000002</v>
      </c>
      <c r="D9440" s="25" t="str">
        <f t="shared" si="148"/>
        <v/>
      </c>
      <c r="E9440" t="s">
        <v>79</v>
      </c>
    </row>
    <row r="9441" spans="1:5" outlineLevel="2" x14ac:dyDescent="0.35">
      <c r="A9441" s="11">
        <v>43819</v>
      </c>
      <c r="B9441" t="s">
        <v>59</v>
      </c>
      <c r="C9441" s="5">
        <v>10.89</v>
      </c>
      <c r="D9441" s="25" t="str">
        <f t="shared" si="148"/>
        <v/>
      </c>
      <c r="E9441" t="s">
        <v>79</v>
      </c>
    </row>
    <row r="9442" spans="1:5" outlineLevel="2" x14ac:dyDescent="0.35">
      <c r="A9442" s="11">
        <v>43819</v>
      </c>
      <c r="B9442" t="s">
        <v>59</v>
      </c>
      <c r="C9442" s="5">
        <v>27.3</v>
      </c>
      <c r="D9442" s="25" t="str">
        <f t="shared" si="148"/>
        <v/>
      </c>
      <c r="E9442" t="s">
        <v>79</v>
      </c>
    </row>
    <row r="9443" spans="1:5" outlineLevel="2" x14ac:dyDescent="0.35">
      <c r="A9443" s="11">
        <v>43819</v>
      </c>
      <c r="B9443" t="s">
        <v>59</v>
      </c>
      <c r="C9443" s="5">
        <v>30.68</v>
      </c>
      <c r="D9443" s="25" t="str">
        <f t="shared" si="148"/>
        <v/>
      </c>
      <c r="E9443" t="s">
        <v>79</v>
      </c>
    </row>
    <row r="9444" spans="1:5" outlineLevel="2" x14ac:dyDescent="0.35">
      <c r="A9444" s="11">
        <v>43819</v>
      </c>
      <c r="B9444" t="s">
        <v>59</v>
      </c>
      <c r="C9444" s="5">
        <v>22.99</v>
      </c>
      <c r="D9444" s="25" t="str">
        <f t="shared" si="148"/>
        <v/>
      </c>
      <c r="E9444" t="s">
        <v>79</v>
      </c>
    </row>
    <row r="9445" spans="1:5" outlineLevel="2" x14ac:dyDescent="0.35">
      <c r="A9445" s="11">
        <v>43819</v>
      </c>
      <c r="B9445" t="s">
        <v>59</v>
      </c>
      <c r="C9445" s="5">
        <v>109.99</v>
      </c>
      <c r="D9445" s="25" t="str">
        <f t="shared" si="148"/>
        <v/>
      </c>
      <c r="E9445" t="s">
        <v>79</v>
      </c>
    </row>
    <row r="9446" spans="1:5" outlineLevel="2" x14ac:dyDescent="0.35">
      <c r="A9446" s="11">
        <v>43819</v>
      </c>
      <c r="B9446" t="s">
        <v>59</v>
      </c>
      <c r="C9446" s="5">
        <v>43.78</v>
      </c>
      <c r="D9446" s="25" t="str">
        <f t="shared" si="148"/>
        <v/>
      </c>
      <c r="E9446" t="s">
        <v>79</v>
      </c>
    </row>
    <row r="9447" spans="1:5" outlineLevel="2" x14ac:dyDescent="0.35">
      <c r="A9447" s="11">
        <v>43819</v>
      </c>
      <c r="B9447" t="s">
        <v>59</v>
      </c>
      <c r="C9447" s="5">
        <v>17.989999999999998</v>
      </c>
      <c r="D9447" s="25" t="str">
        <f t="shared" si="148"/>
        <v/>
      </c>
      <c r="E9447" t="s">
        <v>79</v>
      </c>
    </row>
    <row r="9448" spans="1:5" outlineLevel="2" x14ac:dyDescent="0.35">
      <c r="A9448" s="11">
        <v>43819</v>
      </c>
      <c r="B9448" t="s">
        <v>59</v>
      </c>
      <c r="C9448" s="5">
        <v>70.06</v>
      </c>
      <c r="D9448" s="25" t="str">
        <f t="shared" si="148"/>
        <v/>
      </c>
      <c r="E9448" t="s">
        <v>79</v>
      </c>
    </row>
    <row r="9449" spans="1:5" outlineLevel="2" x14ac:dyDescent="0.35">
      <c r="A9449" s="11">
        <v>43819</v>
      </c>
      <c r="B9449" t="s">
        <v>59</v>
      </c>
      <c r="C9449" s="5">
        <v>116.53</v>
      </c>
      <c r="D9449" s="25" t="str">
        <f t="shared" si="148"/>
        <v/>
      </c>
      <c r="E9449" t="s">
        <v>79</v>
      </c>
    </row>
    <row r="9450" spans="1:5" outlineLevel="2" x14ac:dyDescent="0.35">
      <c r="A9450" s="11">
        <v>43819</v>
      </c>
      <c r="B9450" t="s">
        <v>59</v>
      </c>
      <c r="C9450" s="5">
        <v>69.959999999999994</v>
      </c>
      <c r="D9450" s="25" t="str">
        <f t="shared" si="148"/>
        <v/>
      </c>
      <c r="E9450" t="s">
        <v>79</v>
      </c>
    </row>
    <row r="9451" spans="1:5" outlineLevel="2" x14ac:dyDescent="0.35">
      <c r="A9451" s="11">
        <v>43819</v>
      </c>
      <c r="B9451" t="s">
        <v>59</v>
      </c>
      <c r="C9451" s="5">
        <v>64.8</v>
      </c>
      <c r="D9451" s="25" t="str">
        <f t="shared" si="148"/>
        <v/>
      </c>
      <c r="E9451" t="s">
        <v>79</v>
      </c>
    </row>
    <row r="9452" spans="1:5" outlineLevel="2" x14ac:dyDescent="0.35">
      <c r="A9452" s="11">
        <v>43819</v>
      </c>
      <c r="B9452" t="s">
        <v>59</v>
      </c>
      <c r="C9452" s="5">
        <v>53.97</v>
      </c>
      <c r="D9452" s="25" t="str">
        <f t="shared" si="148"/>
        <v/>
      </c>
      <c r="E9452" t="s">
        <v>79</v>
      </c>
    </row>
    <row r="9453" spans="1:5" outlineLevel="2" x14ac:dyDescent="0.35">
      <c r="A9453" s="11">
        <v>43819</v>
      </c>
      <c r="B9453" t="s">
        <v>59</v>
      </c>
      <c r="C9453" s="5">
        <v>4.38</v>
      </c>
      <c r="D9453" s="25" t="str">
        <f t="shared" si="148"/>
        <v/>
      </c>
      <c r="E9453" t="s">
        <v>79</v>
      </c>
    </row>
    <row r="9454" spans="1:5" outlineLevel="2" x14ac:dyDescent="0.35">
      <c r="A9454" s="11">
        <v>43819</v>
      </c>
      <c r="B9454" t="s">
        <v>59</v>
      </c>
      <c r="C9454" s="5">
        <v>25.14</v>
      </c>
      <c r="D9454" s="25" t="str">
        <f t="shared" si="148"/>
        <v/>
      </c>
      <c r="E9454" t="s">
        <v>79</v>
      </c>
    </row>
    <row r="9455" spans="1:5" outlineLevel="2" x14ac:dyDescent="0.35">
      <c r="A9455" s="11">
        <v>43819</v>
      </c>
      <c r="B9455" t="s">
        <v>59</v>
      </c>
      <c r="C9455" s="5">
        <v>44.97</v>
      </c>
      <c r="D9455" s="25" t="str">
        <f t="shared" si="148"/>
        <v/>
      </c>
      <c r="E9455" t="s">
        <v>79</v>
      </c>
    </row>
    <row r="9456" spans="1:5" outlineLevel="2" x14ac:dyDescent="0.35">
      <c r="A9456" s="11">
        <v>43819</v>
      </c>
      <c r="B9456" t="s">
        <v>59</v>
      </c>
      <c r="C9456" s="5">
        <v>44.24</v>
      </c>
      <c r="D9456" s="25" t="str">
        <f t="shared" si="148"/>
        <v/>
      </c>
      <c r="E9456" t="s">
        <v>79</v>
      </c>
    </row>
    <row r="9457" spans="1:5" outlineLevel="2" x14ac:dyDescent="0.35">
      <c r="A9457" s="11">
        <v>43819</v>
      </c>
      <c r="B9457" t="s">
        <v>59</v>
      </c>
      <c r="C9457" s="5">
        <v>21.24</v>
      </c>
      <c r="D9457" s="25" t="str">
        <f t="shared" si="148"/>
        <v/>
      </c>
      <c r="E9457" t="s">
        <v>79</v>
      </c>
    </row>
    <row r="9458" spans="1:5" outlineLevel="2" x14ac:dyDescent="0.35">
      <c r="A9458" s="11">
        <v>43819</v>
      </c>
      <c r="B9458" t="s">
        <v>59</v>
      </c>
      <c r="C9458" s="5">
        <v>26.98</v>
      </c>
      <c r="D9458" s="25" t="str">
        <f t="shared" si="148"/>
        <v/>
      </c>
      <c r="E9458" t="s">
        <v>79</v>
      </c>
    </row>
    <row r="9459" spans="1:5" outlineLevel="2" x14ac:dyDescent="0.35">
      <c r="A9459" s="11">
        <v>43819</v>
      </c>
      <c r="B9459" t="s">
        <v>59</v>
      </c>
      <c r="C9459" s="5">
        <v>83.98</v>
      </c>
      <c r="D9459" s="25" t="str">
        <f t="shared" si="148"/>
        <v/>
      </c>
      <c r="E9459" t="s">
        <v>79</v>
      </c>
    </row>
    <row r="9460" spans="1:5" outlineLevel="2" x14ac:dyDescent="0.35">
      <c r="A9460" s="11">
        <v>43819</v>
      </c>
      <c r="B9460" t="s">
        <v>59</v>
      </c>
      <c r="C9460" s="5">
        <v>16.350000000000001</v>
      </c>
      <c r="D9460" s="25" t="str">
        <f t="shared" si="148"/>
        <v/>
      </c>
      <c r="E9460" t="s">
        <v>79</v>
      </c>
    </row>
    <row r="9461" spans="1:5" outlineLevel="2" x14ac:dyDescent="0.35">
      <c r="A9461" s="11">
        <v>43819</v>
      </c>
      <c r="B9461" t="s">
        <v>59</v>
      </c>
      <c r="C9461" s="5">
        <v>7.99</v>
      </c>
      <c r="D9461" s="25" t="str">
        <f t="shared" si="148"/>
        <v/>
      </c>
      <c r="E9461" t="s">
        <v>79</v>
      </c>
    </row>
    <row r="9462" spans="1:5" outlineLevel="2" x14ac:dyDescent="0.35">
      <c r="A9462" s="11">
        <v>43819</v>
      </c>
      <c r="B9462" t="s">
        <v>59</v>
      </c>
      <c r="C9462" s="5">
        <v>34</v>
      </c>
      <c r="D9462" s="25" t="str">
        <f t="shared" si="148"/>
        <v/>
      </c>
      <c r="E9462" t="s">
        <v>79</v>
      </c>
    </row>
    <row r="9463" spans="1:5" outlineLevel="2" x14ac:dyDescent="0.35">
      <c r="A9463" s="11">
        <v>43819</v>
      </c>
      <c r="B9463" t="s">
        <v>59</v>
      </c>
      <c r="C9463" s="5">
        <v>129.30000000000001</v>
      </c>
      <c r="D9463" s="25" t="str">
        <f t="shared" si="148"/>
        <v/>
      </c>
      <c r="E9463" t="s">
        <v>79</v>
      </c>
    </row>
    <row r="9464" spans="1:5" outlineLevel="2" x14ac:dyDescent="0.35">
      <c r="A9464" s="11">
        <v>43819</v>
      </c>
      <c r="B9464" t="s">
        <v>59</v>
      </c>
      <c r="C9464" s="5">
        <v>68.78</v>
      </c>
      <c r="D9464" s="25" t="str">
        <f t="shared" si="148"/>
        <v/>
      </c>
      <c r="E9464" t="s">
        <v>79</v>
      </c>
    </row>
    <row r="9465" spans="1:5" outlineLevel="2" x14ac:dyDescent="0.35">
      <c r="A9465" s="11">
        <v>43819</v>
      </c>
      <c r="B9465" t="s">
        <v>59</v>
      </c>
      <c r="C9465" s="5">
        <v>44.48</v>
      </c>
      <c r="D9465" s="25" t="str">
        <f t="shared" si="148"/>
        <v/>
      </c>
      <c r="E9465" t="s">
        <v>79</v>
      </c>
    </row>
    <row r="9466" spans="1:5" outlineLevel="2" x14ac:dyDescent="0.35">
      <c r="A9466" s="11">
        <v>43819</v>
      </c>
      <c r="B9466" t="s">
        <v>59</v>
      </c>
      <c r="C9466" s="5">
        <v>70.84</v>
      </c>
      <c r="D9466" s="25" t="str">
        <f t="shared" si="148"/>
        <v/>
      </c>
      <c r="E9466" t="s">
        <v>79</v>
      </c>
    </row>
    <row r="9467" spans="1:5" outlineLevel="2" x14ac:dyDescent="0.35">
      <c r="A9467" s="11">
        <v>43819</v>
      </c>
      <c r="B9467" t="s">
        <v>59</v>
      </c>
      <c r="C9467" s="5">
        <v>13.19</v>
      </c>
      <c r="D9467" s="25" t="str">
        <f t="shared" si="148"/>
        <v/>
      </c>
      <c r="E9467" t="s">
        <v>79</v>
      </c>
    </row>
    <row r="9468" spans="1:5" outlineLevel="2" x14ac:dyDescent="0.35">
      <c r="A9468" s="11">
        <v>43819</v>
      </c>
      <c r="B9468" t="s">
        <v>59</v>
      </c>
      <c r="C9468" s="5">
        <v>69.95</v>
      </c>
      <c r="D9468" s="25" t="str">
        <f t="shared" si="148"/>
        <v/>
      </c>
      <c r="E9468" t="s">
        <v>79</v>
      </c>
    </row>
    <row r="9469" spans="1:5" outlineLevel="2" x14ac:dyDescent="0.35">
      <c r="A9469" s="11">
        <v>43819</v>
      </c>
      <c r="B9469" t="s">
        <v>59</v>
      </c>
      <c r="C9469" s="5">
        <v>29.97</v>
      </c>
      <c r="D9469" s="25" t="str">
        <f t="shared" si="148"/>
        <v/>
      </c>
      <c r="E9469" t="s">
        <v>79</v>
      </c>
    </row>
    <row r="9470" spans="1:5" outlineLevel="2" x14ac:dyDescent="0.35">
      <c r="A9470" s="11">
        <v>43819</v>
      </c>
      <c r="B9470" t="s">
        <v>59</v>
      </c>
      <c r="C9470" s="5">
        <v>17.489999999999998</v>
      </c>
      <c r="D9470" s="25" t="str">
        <f t="shared" si="148"/>
        <v/>
      </c>
      <c r="E9470" t="s">
        <v>79</v>
      </c>
    </row>
    <row r="9471" spans="1:5" outlineLevel="2" x14ac:dyDescent="0.35">
      <c r="A9471" s="11">
        <v>43819</v>
      </c>
      <c r="B9471" t="s">
        <v>59</v>
      </c>
      <c r="C9471" s="5">
        <v>23.16</v>
      </c>
      <c r="D9471" s="25" t="str">
        <f t="shared" si="148"/>
        <v/>
      </c>
      <c r="E9471" t="s">
        <v>79</v>
      </c>
    </row>
    <row r="9472" spans="1:5" outlineLevel="2" x14ac:dyDescent="0.35">
      <c r="A9472" s="11">
        <v>43819</v>
      </c>
      <c r="B9472" t="s">
        <v>59</v>
      </c>
      <c r="C9472" s="5">
        <v>19.86</v>
      </c>
      <c r="D9472" s="25" t="str">
        <f t="shared" si="148"/>
        <v/>
      </c>
      <c r="E9472" t="s">
        <v>89</v>
      </c>
    </row>
    <row r="9473" spans="1:5" outlineLevel="2" x14ac:dyDescent="0.35">
      <c r="A9473" s="11">
        <v>43819</v>
      </c>
      <c r="B9473" t="s">
        <v>59</v>
      </c>
      <c r="C9473" s="5">
        <v>40.200000000000003</v>
      </c>
      <c r="D9473" s="25" t="str">
        <f t="shared" si="148"/>
        <v/>
      </c>
      <c r="E9473" t="s">
        <v>79</v>
      </c>
    </row>
    <row r="9474" spans="1:5" outlineLevel="2" x14ac:dyDescent="0.35">
      <c r="A9474" s="11">
        <v>43819</v>
      </c>
      <c r="B9474" t="s">
        <v>59</v>
      </c>
      <c r="C9474" s="5">
        <v>19.38</v>
      </c>
      <c r="D9474" s="25" t="str">
        <f t="shared" si="148"/>
        <v/>
      </c>
      <c r="E9474" t="s">
        <v>79</v>
      </c>
    </row>
    <row r="9475" spans="1:5" outlineLevel="2" x14ac:dyDescent="0.35">
      <c r="A9475" s="11">
        <v>43819</v>
      </c>
      <c r="B9475" t="s">
        <v>59</v>
      </c>
      <c r="C9475" s="5">
        <v>28.99</v>
      </c>
      <c r="D9475" s="25" t="str">
        <f t="shared" si="148"/>
        <v/>
      </c>
      <c r="E9475" t="s">
        <v>79</v>
      </c>
    </row>
    <row r="9476" spans="1:5" outlineLevel="2" x14ac:dyDescent="0.35">
      <c r="A9476" s="11">
        <v>43819</v>
      </c>
      <c r="B9476" t="s">
        <v>59</v>
      </c>
      <c r="C9476" s="5">
        <v>390.89</v>
      </c>
      <c r="D9476" s="25" t="str">
        <f t="shared" si="148"/>
        <v/>
      </c>
      <c r="E9476" t="s">
        <v>79</v>
      </c>
    </row>
    <row r="9477" spans="1:5" outlineLevel="2" x14ac:dyDescent="0.35">
      <c r="A9477" s="11">
        <v>43819</v>
      </c>
      <c r="B9477" t="s">
        <v>59</v>
      </c>
      <c r="C9477" s="5">
        <v>185.5</v>
      </c>
      <c r="D9477" s="25" t="str">
        <f t="shared" si="148"/>
        <v/>
      </c>
      <c r="E9477" t="s">
        <v>480</v>
      </c>
    </row>
    <row r="9478" spans="1:5" outlineLevel="2" x14ac:dyDescent="0.35">
      <c r="A9478" s="11">
        <v>43819</v>
      </c>
      <c r="B9478" t="s">
        <v>59</v>
      </c>
      <c r="C9478" s="5">
        <v>147.58000000000001</v>
      </c>
      <c r="D9478" s="25" t="str">
        <f t="shared" si="148"/>
        <v/>
      </c>
      <c r="E9478" t="s">
        <v>480</v>
      </c>
    </row>
    <row r="9479" spans="1:5" outlineLevel="2" x14ac:dyDescent="0.35">
      <c r="A9479" s="11">
        <v>43819</v>
      </c>
      <c r="B9479" t="s">
        <v>59</v>
      </c>
      <c r="C9479" s="5">
        <v>116.9</v>
      </c>
      <c r="D9479" s="25" t="str">
        <f t="shared" si="148"/>
        <v/>
      </c>
      <c r="E9479" t="s">
        <v>480</v>
      </c>
    </row>
    <row r="9480" spans="1:5" outlineLevel="2" x14ac:dyDescent="0.35">
      <c r="A9480" s="11">
        <v>43819</v>
      </c>
      <c r="B9480" t="s">
        <v>59</v>
      </c>
      <c r="C9480" s="5">
        <v>13.2</v>
      </c>
      <c r="D9480" s="25" t="str">
        <f t="shared" si="148"/>
        <v/>
      </c>
      <c r="E9480" t="s">
        <v>480</v>
      </c>
    </row>
    <row r="9481" spans="1:5" outlineLevel="2" x14ac:dyDescent="0.35">
      <c r="A9481" s="11">
        <v>43819</v>
      </c>
      <c r="B9481" t="s">
        <v>59</v>
      </c>
      <c r="C9481" s="5">
        <v>16</v>
      </c>
      <c r="D9481" s="25" t="str">
        <f t="shared" si="148"/>
        <v/>
      </c>
      <c r="E9481" t="s">
        <v>79</v>
      </c>
    </row>
    <row r="9482" spans="1:5" outlineLevel="1" x14ac:dyDescent="0.35">
      <c r="A9482" s="24">
        <f>A9481</f>
        <v>43819</v>
      </c>
      <c r="B9482" s="24" t="str">
        <f>B9481</f>
        <v>OFFICE DEPOT</v>
      </c>
      <c r="C9482" s="25">
        <f>SUBTOTAL(9,C9367:C9481)</f>
        <v>8163.1899999999978</v>
      </c>
      <c r="D9482" s="25" t="str">
        <f t="shared" si="148"/>
        <v>TOTAL</v>
      </c>
    </row>
    <row r="9483" spans="1:5" outlineLevel="2" x14ac:dyDescent="0.35">
      <c r="A9483" s="11">
        <v>43819</v>
      </c>
      <c r="B9483" t="s">
        <v>1473</v>
      </c>
      <c r="C9483" s="5">
        <v>187.89</v>
      </c>
      <c r="D9483" s="25" t="str">
        <f t="shared" si="148"/>
        <v/>
      </c>
      <c r="E9483" t="s">
        <v>99</v>
      </c>
    </row>
    <row r="9484" spans="1:5" outlineLevel="1" x14ac:dyDescent="0.35">
      <c r="A9484" s="24">
        <f>A9483</f>
        <v>43819</v>
      </c>
      <c r="B9484" s="24" t="str">
        <f>B9483</f>
        <v>OMNI FORT WORTH HOTEL</v>
      </c>
      <c r="C9484" s="25">
        <f>SUBTOTAL(9,C9483:C9483)</f>
        <v>187.89</v>
      </c>
      <c r="D9484" s="25" t="str">
        <f t="shared" si="148"/>
        <v>TOTAL</v>
      </c>
    </row>
    <row r="9485" spans="1:5" outlineLevel="2" x14ac:dyDescent="0.35">
      <c r="A9485" s="11">
        <v>43819</v>
      </c>
      <c r="B9485" t="s">
        <v>1473</v>
      </c>
      <c r="C9485" s="5">
        <v>187.89</v>
      </c>
      <c r="D9485" s="25" t="str">
        <f t="shared" si="148"/>
        <v/>
      </c>
      <c r="E9485" t="s">
        <v>99</v>
      </c>
    </row>
    <row r="9486" spans="1:5" outlineLevel="1" x14ac:dyDescent="0.35">
      <c r="A9486" s="24">
        <f>A9485</f>
        <v>43819</v>
      </c>
      <c r="B9486" s="24" t="str">
        <f>B9485</f>
        <v>OMNI FORT WORTH HOTEL</v>
      </c>
      <c r="C9486" s="25">
        <f>SUBTOTAL(9,C9485:C9485)</f>
        <v>187.89</v>
      </c>
      <c r="D9486" s="25" t="str">
        <f t="shared" si="148"/>
        <v>TOTAL</v>
      </c>
    </row>
    <row r="9487" spans="1:5" outlineLevel="2" x14ac:dyDescent="0.35">
      <c r="A9487" s="11">
        <v>43819</v>
      </c>
      <c r="B9487" t="s">
        <v>1473</v>
      </c>
      <c r="C9487" s="5">
        <v>210.13</v>
      </c>
      <c r="D9487" s="25" t="str">
        <f t="shared" si="148"/>
        <v/>
      </c>
      <c r="E9487" t="s">
        <v>99</v>
      </c>
    </row>
    <row r="9488" spans="1:5" outlineLevel="1" x14ac:dyDescent="0.35">
      <c r="A9488" s="24">
        <f>A9487</f>
        <v>43819</v>
      </c>
      <c r="B9488" s="24" t="str">
        <f>B9487</f>
        <v>OMNI FORT WORTH HOTEL</v>
      </c>
      <c r="C9488" s="25">
        <f>SUBTOTAL(9,C9487:C9487)</f>
        <v>210.13</v>
      </c>
      <c r="D9488" s="25" t="str">
        <f t="shared" si="148"/>
        <v>TOTAL</v>
      </c>
    </row>
    <row r="9489" spans="1:5" outlineLevel="2" x14ac:dyDescent="0.35">
      <c r="A9489" s="11">
        <v>43819</v>
      </c>
      <c r="B9489" t="s">
        <v>1473</v>
      </c>
      <c r="C9489" s="5">
        <v>210.13</v>
      </c>
      <c r="D9489" s="25" t="str">
        <f t="shared" si="148"/>
        <v/>
      </c>
      <c r="E9489" t="s">
        <v>99</v>
      </c>
    </row>
    <row r="9490" spans="1:5" outlineLevel="1" x14ac:dyDescent="0.35">
      <c r="A9490" s="24">
        <f>A9489</f>
        <v>43819</v>
      </c>
      <c r="B9490" s="24" t="str">
        <f>B9489</f>
        <v>OMNI FORT WORTH HOTEL</v>
      </c>
      <c r="C9490" s="25">
        <f>SUBTOTAL(9,C9489:C9489)</f>
        <v>210.13</v>
      </c>
      <c r="D9490" s="25" t="str">
        <f t="shared" si="148"/>
        <v>TOTAL</v>
      </c>
    </row>
    <row r="9491" spans="1:5" outlineLevel="2" x14ac:dyDescent="0.35">
      <c r="A9491" s="11">
        <v>43819</v>
      </c>
      <c r="B9491" t="s">
        <v>1473</v>
      </c>
      <c r="C9491" s="5">
        <v>210.13</v>
      </c>
      <c r="D9491" s="25" t="str">
        <f t="shared" si="148"/>
        <v/>
      </c>
      <c r="E9491" t="s">
        <v>99</v>
      </c>
    </row>
    <row r="9492" spans="1:5" outlineLevel="1" x14ac:dyDescent="0.35">
      <c r="A9492" s="24">
        <f>A9491</f>
        <v>43819</v>
      </c>
      <c r="B9492" s="24" t="str">
        <f>B9491</f>
        <v>OMNI FORT WORTH HOTEL</v>
      </c>
      <c r="C9492" s="25">
        <f>SUBTOTAL(9,C9491:C9491)</f>
        <v>210.13</v>
      </c>
      <c r="D9492" s="25" t="str">
        <f t="shared" si="148"/>
        <v>TOTAL</v>
      </c>
    </row>
    <row r="9493" spans="1:5" outlineLevel="2" x14ac:dyDescent="0.35">
      <c r="A9493" s="11">
        <v>43819</v>
      </c>
      <c r="B9493" t="s">
        <v>1473</v>
      </c>
      <c r="C9493" s="5">
        <v>210.13</v>
      </c>
      <c r="D9493" s="25" t="str">
        <f t="shared" si="148"/>
        <v/>
      </c>
      <c r="E9493" t="s">
        <v>99</v>
      </c>
    </row>
    <row r="9494" spans="1:5" outlineLevel="1" x14ac:dyDescent="0.35">
      <c r="A9494" s="24">
        <f>A9493</f>
        <v>43819</v>
      </c>
      <c r="B9494" s="24" t="str">
        <f>B9493</f>
        <v>OMNI FORT WORTH HOTEL</v>
      </c>
      <c r="C9494" s="25">
        <f>SUBTOTAL(9,C9493:C9493)</f>
        <v>210.13</v>
      </c>
      <c r="D9494" s="25" t="str">
        <f t="shared" ref="D9494:D9557" si="149">IF(E9494="","TOTAL","")</f>
        <v>TOTAL</v>
      </c>
    </row>
    <row r="9495" spans="1:5" outlineLevel="2" x14ac:dyDescent="0.35">
      <c r="A9495" s="11">
        <v>43819</v>
      </c>
      <c r="B9495" t="s">
        <v>1473</v>
      </c>
      <c r="C9495" s="5">
        <v>210.13</v>
      </c>
      <c r="D9495" s="25" t="str">
        <f t="shared" si="149"/>
        <v/>
      </c>
      <c r="E9495" t="s">
        <v>99</v>
      </c>
    </row>
    <row r="9496" spans="1:5" outlineLevel="1" x14ac:dyDescent="0.35">
      <c r="A9496" s="24">
        <f>A9495</f>
        <v>43819</v>
      </c>
      <c r="B9496" s="24" t="str">
        <f>B9495</f>
        <v>OMNI FORT WORTH HOTEL</v>
      </c>
      <c r="C9496" s="25">
        <f>SUBTOTAL(9,C9495:C9495)</f>
        <v>210.13</v>
      </c>
      <c r="D9496" s="25" t="str">
        <f t="shared" si="149"/>
        <v>TOTAL</v>
      </c>
    </row>
    <row r="9497" spans="1:5" outlineLevel="2" x14ac:dyDescent="0.35">
      <c r="A9497" s="11">
        <v>43819</v>
      </c>
      <c r="B9497" t="s">
        <v>1473</v>
      </c>
      <c r="C9497" s="5">
        <v>3451.03</v>
      </c>
      <c r="D9497" s="25" t="str">
        <f t="shared" si="149"/>
        <v/>
      </c>
      <c r="E9497" t="s">
        <v>99</v>
      </c>
    </row>
    <row r="9498" spans="1:5" outlineLevel="1" x14ac:dyDescent="0.35">
      <c r="A9498" s="24">
        <f>A9497</f>
        <v>43819</v>
      </c>
      <c r="B9498" s="24" t="str">
        <f>B9497</f>
        <v>OMNI FORT WORTH HOTEL</v>
      </c>
      <c r="C9498" s="25">
        <f>SUBTOTAL(9,C9497:C9497)</f>
        <v>3451.03</v>
      </c>
      <c r="D9498" s="25" t="str">
        <f t="shared" si="149"/>
        <v>TOTAL</v>
      </c>
    </row>
    <row r="9499" spans="1:5" outlineLevel="2" x14ac:dyDescent="0.35">
      <c r="A9499" s="11">
        <v>43819</v>
      </c>
      <c r="B9499" t="s">
        <v>1791</v>
      </c>
      <c r="C9499" s="5">
        <v>497.28</v>
      </c>
      <c r="D9499" s="25" t="str">
        <f t="shared" si="149"/>
        <v/>
      </c>
      <c r="E9499" t="s">
        <v>97</v>
      </c>
    </row>
    <row r="9500" spans="1:5" outlineLevel="1" x14ac:dyDescent="0.35">
      <c r="A9500" s="24">
        <f>A9499</f>
        <v>43819</v>
      </c>
      <c r="B9500" s="24" t="str">
        <f>B9499</f>
        <v>OMNI AUSTIN HOTEL DOWNTOWN</v>
      </c>
      <c r="C9500" s="25">
        <f>SUBTOTAL(9,C9499:C9499)</f>
        <v>497.28</v>
      </c>
      <c r="D9500" s="25" t="str">
        <f t="shared" si="149"/>
        <v>TOTAL</v>
      </c>
    </row>
    <row r="9501" spans="1:5" outlineLevel="2" x14ac:dyDescent="0.35">
      <c r="A9501" s="11">
        <v>43819</v>
      </c>
      <c r="B9501" t="s">
        <v>30</v>
      </c>
      <c r="C9501" s="5">
        <v>95.46</v>
      </c>
      <c r="D9501" s="25" t="str">
        <f t="shared" si="149"/>
        <v/>
      </c>
      <c r="E9501" t="s">
        <v>81</v>
      </c>
    </row>
    <row r="9502" spans="1:5" outlineLevel="2" x14ac:dyDescent="0.35">
      <c r="A9502" s="11">
        <v>43819</v>
      </c>
      <c r="B9502" t="s">
        <v>30</v>
      </c>
      <c r="C9502" s="5">
        <v>37.96</v>
      </c>
      <c r="D9502" s="25" t="str">
        <f t="shared" si="149"/>
        <v/>
      </c>
      <c r="E9502" t="s">
        <v>81</v>
      </c>
    </row>
    <row r="9503" spans="1:5" outlineLevel="2" x14ac:dyDescent="0.35">
      <c r="A9503" s="11">
        <v>43819</v>
      </c>
      <c r="B9503" t="s">
        <v>30</v>
      </c>
      <c r="C9503" s="5">
        <v>30.54</v>
      </c>
      <c r="D9503" s="25" t="str">
        <f t="shared" si="149"/>
        <v/>
      </c>
      <c r="E9503" t="s">
        <v>81</v>
      </c>
    </row>
    <row r="9504" spans="1:5" outlineLevel="2" x14ac:dyDescent="0.35">
      <c r="A9504" s="11">
        <v>43819</v>
      </c>
      <c r="B9504" t="s">
        <v>30</v>
      </c>
      <c r="C9504" s="5">
        <v>19.29</v>
      </c>
      <c r="D9504" s="25" t="str">
        <f t="shared" si="149"/>
        <v/>
      </c>
      <c r="E9504" t="s">
        <v>81</v>
      </c>
    </row>
    <row r="9505" spans="1:5" outlineLevel="2" x14ac:dyDescent="0.35">
      <c r="A9505" s="11">
        <v>43819</v>
      </c>
      <c r="B9505" t="s">
        <v>30</v>
      </c>
      <c r="C9505" s="5">
        <v>231.6</v>
      </c>
      <c r="D9505" s="25" t="str">
        <f t="shared" si="149"/>
        <v/>
      </c>
      <c r="E9505" t="s">
        <v>81</v>
      </c>
    </row>
    <row r="9506" spans="1:5" outlineLevel="2" x14ac:dyDescent="0.35">
      <c r="A9506" s="11">
        <v>43819</v>
      </c>
      <c r="B9506" t="s">
        <v>30</v>
      </c>
      <c r="C9506" s="5">
        <v>7.99</v>
      </c>
      <c r="D9506" s="25" t="str">
        <f t="shared" si="149"/>
        <v/>
      </c>
      <c r="E9506" t="s">
        <v>81</v>
      </c>
    </row>
    <row r="9507" spans="1:5" outlineLevel="2" x14ac:dyDescent="0.35">
      <c r="A9507" s="11">
        <v>43819</v>
      </c>
      <c r="B9507" t="s">
        <v>30</v>
      </c>
      <c r="C9507" s="5">
        <v>297.04000000000002</v>
      </c>
      <c r="D9507" s="25" t="str">
        <f t="shared" si="149"/>
        <v/>
      </c>
      <c r="E9507" t="s">
        <v>81</v>
      </c>
    </row>
    <row r="9508" spans="1:5" outlineLevel="1" x14ac:dyDescent="0.35">
      <c r="A9508" s="24">
        <f>A9507</f>
        <v>43819</v>
      </c>
      <c r="B9508" s="24" t="str">
        <f>B9507</f>
        <v>OREILLY AUTOMOTIVE INC</v>
      </c>
      <c r="C9508" s="25">
        <f>SUBTOTAL(9,C9501:C9507)</f>
        <v>719.88</v>
      </c>
      <c r="D9508" s="25" t="str">
        <f t="shared" si="149"/>
        <v>TOTAL</v>
      </c>
    </row>
    <row r="9509" spans="1:5" outlineLevel="2" x14ac:dyDescent="0.35">
      <c r="A9509" s="11">
        <v>43819</v>
      </c>
      <c r="B9509" t="s">
        <v>814</v>
      </c>
      <c r="C9509" s="5">
        <v>50</v>
      </c>
      <c r="D9509" s="25" t="str">
        <f t="shared" si="149"/>
        <v/>
      </c>
      <c r="E9509" t="s">
        <v>85</v>
      </c>
    </row>
    <row r="9510" spans="1:5" outlineLevel="2" x14ac:dyDescent="0.35">
      <c r="A9510" s="11">
        <v>43819</v>
      </c>
      <c r="B9510" t="s">
        <v>814</v>
      </c>
      <c r="C9510" s="5">
        <v>219</v>
      </c>
      <c r="D9510" s="25" t="str">
        <f t="shared" si="149"/>
        <v/>
      </c>
      <c r="E9510" t="s">
        <v>85</v>
      </c>
    </row>
    <row r="9511" spans="1:5" outlineLevel="1" x14ac:dyDescent="0.35">
      <c r="A9511" s="24">
        <f>A9510</f>
        <v>43819</v>
      </c>
      <c r="B9511" s="24" t="str">
        <f>B9510</f>
        <v>ORIGIN TEXAS RECYCLING LLC</v>
      </c>
      <c r="C9511" s="25">
        <f>SUBTOTAL(9,C9509:C9510)</f>
        <v>269</v>
      </c>
      <c r="D9511" s="25" t="str">
        <f t="shared" si="149"/>
        <v>TOTAL</v>
      </c>
    </row>
    <row r="9512" spans="1:5" outlineLevel="2" x14ac:dyDescent="0.35">
      <c r="A9512" s="11">
        <v>43819</v>
      </c>
      <c r="B9512" t="s">
        <v>1792</v>
      </c>
      <c r="C9512" s="5">
        <v>155</v>
      </c>
      <c r="D9512" s="25" t="str">
        <f t="shared" si="149"/>
        <v/>
      </c>
      <c r="E9512" t="s">
        <v>77</v>
      </c>
    </row>
    <row r="9513" spans="1:5" outlineLevel="2" x14ac:dyDescent="0.35">
      <c r="A9513" s="11">
        <v>43819</v>
      </c>
      <c r="B9513" t="s">
        <v>1792</v>
      </c>
      <c r="C9513" s="5">
        <v>85</v>
      </c>
      <c r="D9513" s="25" t="str">
        <f t="shared" si="149"/>
        <v/>
      </c>
      <c r="E9513" t="s">
        <v>77</v>
      </c>
    </row>
    <row r="9514" spans="1:5" outlineLevel="1" x14ac:dyDescent="0.35">
      <c r="A9514" s="24">
        <f>A9513</f>
        <v>43819</v>
      </c>
      <c r="B9514" s="24" t="str">
        <f>B9513</f>
        <v>DAVID ORIOL</v>
      </c>
      <c r="C9514" s="25">
        <f>SUBTOTAL(9,C9512:C9513)</f>
        <v>240</v>
      </c>
      <c r="D9514" s="25" t="str">
        <f t="shared" si="149"/>
        <v>TOTAL</v>
      </c>
    </row>
    <row r="9515" spans="1:5" outlineLevel="2" x14ac:dyDescent="0.35">
      <c r="A9515" s="11">
        <v>43819</v>
      </c>
      <c r="B9515" t="s">
        <v>456</v>
      </c>
      <c r="C9515" s="5">
        <v>80</v>
      </c>
      <c r="D9515" s="25" t="str">
        <f t="shared" si="149"/>
        <v/>
      </c>
      <c r="E9515" t="s">
        <v>77</v>
      </c>
    </row>
    <row r="9516" spans="1:5" outlineLevel="1" x14ac:dyDescent="0.35">
      <c r="A9516" s="24">
        <f>A9515</f>
        <v>43819</v>
      </c>
      <c r="B9516" s="24" t="str">
        <f>B9515</f>
        <v>JERRAD ORSAK</v>
      </c>
      <c r="C9516" s="25">
        <f>SUBTOTAL(9,C9515:C9515)</f>
        <v>80</v>
      </c>
      <c r="D9516" s="25" t="str">
        <f t="shared" si="149"/>
        <v>TOTAL</v>
      </c>
    </row>
    <row r="9517" spans="1:5" outlineLevel="2" x14ac:dyDescent="0.35">
      <c r="A9517" s="11">
        <v>43819</v>
      </c>
      <c r="B9517" t="s">
        <v>118</v>
      </c>
      <c r="C9517" s="5">
        <v>294.87</v>
      </c>
      <c r="D9517" s="25" t="str">
        <f t="shared" si="149"/>
        <v/>
      </c>
      <c r="E9517" t="s">
        <v>89</v>
      </c>
    </row>
    <row r="9518" spans="1:5" outlineLevel="2" x14ac:dyDescent="0.35">
      <c r="A9518" s="11">
        <v>43819</v>
      </c>
      <c r="B9518" t="s">
        <v>118</v>
      </c>
      <c r="C9518" s="5">
        <v>44.16</v>
      </c>
      <c r="D9518" s="25" t="str">
        <f t="shared" si="149"/>
        <v/>
      </c>
      <c r="E9518" t="s">
        <v>79</v>
      </c>
    </row>
    <row r="9519" spans="1:5" outlineLevel="2" x14ac:dyDescent="0.35">
      <c r="A9519" s="11">
        <v>43819</v>
      </c>
      <c r="B9519" t="s">
        <v>118</v>
      </c>
      <c r="C9519" s="5">
        <v>108.05</v>
      </c>
      <c r="D9519" s="25" t="str">
        <f t="shared" si="149"/>
        <v/>
      </c>
      <c r="E9519" t="s">
        <v>89</v>
      </c>
    </row>
    <row r="9520" spans="1:5" outlineLevel="2" x14ac:dyDescent="0.35">
      <c r="A9520" s="11">
        <v>43819</v>
      </c>
      <c r="B9520" t="s">
        <v>118</v>
      </c>
      <c r="C9520" s="5">
        <v>10.45</v>
      </c>
      <c r="D9520" s="25" t="str">
        <f t="shared" si="149"/>
        <v/>
      </c>
      <c r="E9520" t="s">
        <v>89</v>
      </c>
    </row>
    <row r="9521" spans="1:5" outlineLevel="2" x14ac:dyDescent="0.35">
      <c r="A9521" s="11">
        <v>43819</v>
      </c>
      <c r="B9521" t="s">
        <v>118</v>
      </c>
      <c r="C9521" s="5">
        <v>191.2</v>
      </c>
      <c r="D9521" s="25" t="str">
        <f t="shared" si="149"/>
        <v/>
      </c>
      <c r="E9521" t="s">
        <v>79</v>
      </c>
    </row>
    <row r="9522" spans="1:5" outlineLevel="2" x14ac:dyDescent="0.35">
      <c r="A9522" s="11">
        <v>43819</v>
      </c>
      <c r="B9522" t="s">
        <v>118</v>
      </c>
      <c r="C9522" s="5">
        <v>43.23</v>
      </c>
      <c r="D9522" s="25" t="str">
        <f t="shared" si="149"/>
        <v/>
      </c>
      <c r="E9522" t="s">
        <v>79</v>
      </c>
    </row>
    <row r="9523" spans="1:5" outlineLevel="2" x14ac:dyDescent="0.35">
      <c r="A9523" s="11">
        <v>43819</v>
      </c>
      <c r="B9523" t="s">
        <v>118</v>
      </c>
      <c r="C9523" s="5">
        <v>38.71</v>
      </c>
      <c r="D9523" s="25" t="str">
        <f t="shared" si="149"/>
        <v/>
      </c>
      <c r="E9523" t="s">
        <v>79</v>
      </c>
    </row>
    <row r="9524" spans="1:5" outlineLevel="1" x14ac:dyDescent="0.35">
      <c r="A9524" s="24">
        <f>A9523</f>
        <v>43819</v>
      </c>
      <c r="B9524" s="24" t="str">
        <f>B9523</f>
        <v>OTC BRANDS INC</v>
      </c>
      <c r="C9524" s="25">
        <f>SUBTOTAL(9,C9517:C9523)</f>
        <v>730.67000000000007</v>
      </c>
      <c r="D9524" s="25" t="str">
        <f t="shared" si="149"/>
        <v>TOTAL</v>
      </c>
    </row>
    <row r="9525" spans="1:5" outlineLevel="2" x14ac:dyDescent="0.35">
      <c r="A9525" s="11">
        <v>43819</v>
      </c>
      <c r="B9525" t="s">
        <v>666</v>
      </c>
      <c r="C9525" s="5">
        <v>1372</v>
      </c>
      <c r="D9525" s="25" t="str">
        <f t="shared" si="149"/>
        <v/>
      </c>
      <c r="E9525" t="s">
        <v>79</v>
      </c>
    </row>
    <row r="9526" spans="1:5" outlineLevel="1" x14ac:dyDescent="0.35">
      <c r="A9526" s="24">
        <f>A9525</f>
        <v>43819</v>
      </c>
      <c r="B9526" s="24" t="str">
        <f>B9525</f>
        <v>OTICON INC</v>
      </c>
      <c r="C9526" s="25">
        <f>SUBTOTAL(9,C9525:C9525)</f>
        <v>1372</v>
      </c>
      <c r="D9526" s="25" t="str">
        <f t="shared" si="149"/>
        <v>TOTAL</v>
      </c>
    </row>
    <row r="9527" spans="1:5" outlineLevel="2" x14ac:dyDescent="0.35">
      <c r="A9527" s="11">
        <v>43819</v>
      </c>
      <c r="B9527" t="s">
        <v>1116</v>
      </c>
      <c r="C9527" s="5">
        <v>240</v>
      </c>
      <c r="D9527" s="25" t="str">
        <f t="shared" si="149"/>
        <v/>
      </c>
      <c r="E9527" t="s">
        <v>77</v>
      </c>
    </row>
    <row r="9528" spans="1:5" outlineLevel="1" x14ac:dyDescent="0.35">
      <c r="A9528" s="24">
        <f>A9527</f>
        <v>43819</v>
      </c>
      <c r="B9528" s="24" t="str">
        <f>B9527</f>
        <v>ROSCOE W OVERTON JR</v>
      </c>
      <c r="C9528" s="25">
        <f>SUBTOTAL(9,C9527:C9527)</f>
        <v>240</v>
      </c>
      <c r="D9528" s="25" t="str">
        <f t="shared" si="149"/>
        <v>TOTAL</v>
      </c>
    </row>
    <row r="9529" spans="1:5" outlineLevel="2" x14ac:dyDescent="0.35">
      <c r="A9529" s="11">
        <v>43819</v>
      </c>
      <c r="B9529" t="s">
        <v>1793</v>
      </c>
      <c r="C9529" s="5">
        <v>331</v>
      </c>
      <c r="D9529" s="25" t="str">
        <f t="shared" si="149"/>
        <v/>
      </c>
      <c r="E9529" t="s">
        <v>89</v>
      </c>
    </row>
    <row r="9530" spans="1:5" outlineLevel="1" x14ac:dyDescent="0.35">
      <c r="A9530" s="24">
        <f>A9529</f>
        <v>43819</v>
      </c>
      <c r="B9530" s="24" t="str">
        <f>B9529</f>
        <v>AWARDPLACE.COM</v>
      </c>
      <c r="C9530" s="25">
        <f>SUBTOTAL(9,C9529:C9529)</f>
        <v>331</v>
      </c>
      <c r="D9530" s="25" t="str">
        <f t="shared" si="149"/>
        <v>TOTAL</v>
      </c>
    </row>
    <row r="9531" spans="1:5" outlineLevel="2" x14ac:dyDescent="0.35">
      <c r="A9531" s="11">
        <v>43819</v>
      </c>
      <c r="B9531" t="s">
        <v>375</v>
      </c>
      <c r="C9531" s="5">
        <v>125</v>
      </c>
      <c r="D9531" s="25" t="str">
        <f t="shared" si="149"/>
        <v/>
      </c>
      <c r="E9531" t="s">
        <v>77</v>
      </c>
    </row>
    <row r="9532" spans="1:5" outlineLevel="1" x14ac:dyDescent="0.35">
      <c r="A9532" s="24">
        <f>A9531</f>
        <v>43819</v>
      </c>
      <c r="B9532" s="24" t="str">
        <f>B9531</f>
        <v>JOHN PALMER</v>
      </c>
      <c r="C9532" s="25">
        <f>SUBTOTAL(9,C9531:C9531)</f>
        <v>125</v>
      </c>
      <c r="D9532" s="25" t="str">
        <f t="shared" si="149"/>
        <v>TOTAL</v>
      </c>
    </row>
    <row r="9533" spans="1:5" outlineLevel="2" x14ac:dyDescent="0.35">
      <c r="A9533" s="11">
        <v>43819</v>
      </c>
      <c r="B9533" t="s">
        <v>244</v>
      </c>
      <c r="C9533" s="5">
        <v>396.1</v>
      </c>
      <c r="D9533" s="25" t="str">
        <f t="shared" si="149"/>
        <v/>
      </c>
      <c r="E9533" t="s">
        <v>93</v>
      </c>
    </row>
    <row r="9534" spans="1:5" outlineLevel="2" x14ac:dyDescent="0.35">
      <c r="A9534" s="11">
        <v>43819</v>
      </c>
      <c r="B9534" t="s">
        <v>244</v>
      </c>
      <c r="C9534" s="5">
        <v>46.71</v>
      </c>
      <c r="D9534" s="25" t="str">
        <f t="shared" si="149"/>
        <v/>
      </c>
      <c r="E9534" t="s">
        <v>93</v>
      </c>
    </row>
    <row r="9535" spans="1:5" outlineLevel="1" x14ac:dyDescent="0.35">
      <c r="A9535" s="24">
        <f>A9534</f>
        <v>43819</v>
      </c>
      <c r="B9535" s="24" t="str">
        <f>B9534</f>
        <v>PANERA LLC</v>
      </c>
      <c r="C9535" s="25">
        <f>SUBTOTAL(9,C9533:C9534)</f>
        <v>442.81</v>
      </c>
      <c r="D9535" s="25" t="str">
        <f t="shared" si="149"/>
        <v>TOTAL</v>
      </c>
    </row>
    <row r="9536" spans="1:5" outlineLevel="2" x14ac:dyDescent="0.35">
      <c r="A9536" s="11">
        <v>43819</v>
      </c>
      <c r="B9536" t="s">
        <v>244</v>
      </c>
      <c r="C9536" s="5">
        <v>309.32</v>
      </c>
      <c r="D9536" s="25" t="str">
        <f t="shared" si="149"/>
        <v/>
      </c>
      <c r="E9536" t="s">
        <v>93</v>
      </c>
    </row>
    <row r="9537" spans="1:5" outlineLevel="1" x14ac:dyDescent="0.35">
      <c r="A9537" s="24">
        <f>A9536</f>
        <v>43819</v>
      </c>
      <c r="B9537" s="24" t="str">
        <f>B9536</f>
        <v>PANERA LLC</v>
      </c>
      <c r="C9537" s="25">
        <f>SUBTOTAL(9,C9536:C9536)</f>
        <v>309.32</v>
      </c>
      <c r="D9537" s="25" t="str">
        <f t="shared" si="149"/>
        <v>TOTAL</v>
      </c>
    </row>
    <row r="9538" spans="1:5" outlineLevel="2" x14ac:dyDescent="0.35">
      <c r="A9538" s="11">
        <v>43819</v>
      </c>
      <c r="B9538" t="s">
        <v>37</v>
      </c>
      <c r="C9538" s="5">
        <v>917.99</v>
      </c>
      <c r="D9538" s="25" t="str">
        <f t="shared" si="149"/>
        <v/>
      </c>
      <c r="E9538" t="s">
        <v>93</v>
      </c>
    </row>
    <row r="9539" spans="1:5" outlineLevel="2" x14ac:dyDescent="0.35">
      <c r="A9539" s="11">
        <v>43819</v>
      </c>
      <c r="B9539" t="s">
        <v>37</v>
      </c>
      <c r="C9539" s="5">
        <v>324.99</v>
      </c>
      <c r="D9539" s="25" t="str">
        <f t="shared" si="149"/>
        <v/>
      </c>
      <c r="E9539" t="s">
        <v>93</v>
      </c>
    </row>
    <row r="9540" spans="1:5" outlineLevel="2" x14ac:dyDescent="0.35">
      <c r="A9540" s="11">
        <v>43819</v>
      </c>
      <c r="B9540" t="s">
        <v>37</v>
      </c>
      <c r="C9540" s="5">
        <v>14.98</v>
      </c>
      <c r="D9540" s="25" t="str">
        <f t="shared" si="149"/>
        <v/>
      </c>
      <c r="E9540" t="s">
        <v>93</v>
      </c>
    </row>
    <row r="9541" spans="1:5" outlineLevel="2" x14ac:dyDescent="0.35">
      <c r="A9541" s="11">
        <v>43819</v>
      </c>
      <c r="B9541" t="s">
        <v>37</v>
      </c>
      <c r="C9541" s="5">
        <v>814.97</v>
      </c>
      <c r="D9541" s="25" t="str">
        <f t="shared" si="149"/>
        <v/>
      </c>
      <c r="E9541" t="s">
        <v>79</v>
      </c>
    </row>
    <row r="9542" spans="1:5" outlineLevel="2" x14ac:dyDescent="0.35">
      <c r="A9542" s="11">
        <v>43819</v>
      </c>
      <c r="B9542" t="s">
        <v>37</v>
      </c>
      <c r="C9542" s="5">
        <v>952.99</v>
      </c>
      <c r="D9542" s="25" t="str">
        <f t="shared" si="149"/>
        <v/>
      </c>
      <c r="E9542" t="s">
        <v>93</v>
      </c>
    </row>
    <row r="9543" spans="1:5" outlineLevel="2" x14ac:dyDescent="0.35">
      <c r="A9543" s="11">
        <v>43819</v>
      </c>
      <c r="B9543" t="s">
        <v>37</v>
      </c>
      <c r="C9543" s="5">
        <v>39.99</v>
      </c>
      <c r="D9543" s="25" t="str">
        <f t="shared" si="149"/>
        <v/>
      </c>
      <c r="E9543" t="s">
        <v>93</v>
      </c>
    </row>
    <row r="9544" spans="1:5" outlineLevel="2" x14ac:dyDescent="0.35">
      <c r="A9544" s="11">
        <v>43819</v>
      </c>
      <c r="B9544" t="s">
        <v>37</v>
      </c>
      <c r="C9544" s="5">
        <v>1116.5</v>
      </c>
      <c r="D9544" s="25" t="str">
        <f t="shared" si="149"/>
        <v/>
      </c>
      <c r="E9544" t="s">
        <v>93</v>
      </c>
    </row>
    <row r="9545" spans="1:5" outlineLevel="2" x14ac:dyDescent="0.35">
      <c r="A9545" s="11">
        <v>43819</v>
      </c>
      <c r="B9545" t="s">
        <v>37</v>
      </c>
      <c r="C9545" s="5">
        <v>108.99</v>
      </c>
      <c r="D9545" s="25" t="str">
        <f t="shared" si="149"/>
        <v/>
      </c>
      <c r="E9545" t="s">
        <v>93</v>
      </c>
    </row>
    <row r="9546" spans="1:5" outlineLevel="2" x14ac:dyDescent="0.35">
      <c r="A9546" s="11">
        <v>43819</v>
      </c>
      <c r="B9546" t="s">
        <v>37</v>
      </c>
      <c r="C9546" s="5">
        <v>50</v>
      </c>
      <c r="D9546" s="25" t="str">
        <f t="shared" si="149"/>
        <v/>
      </c>
      <c r="E9546" t="s">
        <v>93</v>
      </c>
    </row>
    <row r="9547" spans="1:5" outlineLevel="2" x14ac:dyDescent="0.35">
      <c r="A9547" s="11">
        <v>43819</v>
      </c>
      <c r="B9547" t="s">
        <v>37</v>
      </c>
      <c r="C9547" s="5">
        <v>814.97</v>
      </c>
      <c r="D9547" s="25" t="str">
        <f t="shared" si="149"/>
        <v/>
      </c>
      <c r="E9547" t="s">
        <v>79</v>
      </c>
    </row>
    <row r="9548" spans="1:5" outlineLevel="2" x14ac:dyDescent="0.35">
      <c r="A9548" s="11">
        <v>43819</v>
      </c>
      <c r="B9548" t="s">
        <v>37</v>
      </c>
      <c r="C9548" s="5">
        <v>26.97</v>
      </c>
      <c r="D9548" s="25" t="str">
        <f t="shared" si="149"/>
        <v/>
      </c>
      <c r="E9548" t="s">
        <v>89</v>
      </c>
    </row>
    <row r="9549" spans="1:5" outlineLevel="2" x14ac:dyDescent="0.35">
      <c r="A9549" s="11">
        <v>43819</v>
      </c>
      <c r="B9549" t="s">
        <v>37</v>
      </c>
      <c r="C9549" s="5">
        <v>59.99</v>
      </c>
      <c r="D9549" s="25" t="str">
        <f t="shared" si="149"/>
        <v/>
      </c>
      <c r="E9549" t="s">
        <v>93</v>
      </c>
    </row>
    <row r="9550" spans="1:5" outlineLevel="2" x14ac:dyDescent="0.35">
      <c r="A9550" s="11">
        <v>43819</v>
      </c>
      <c r="B9550" t="s">
        <v>37</v>
      </c>
      <c r="C9550" s="5">
        <v>124.97</v>
      </c>
      <c r="D9550" s="25" t="str">
        <f t="shared" si="149"/>
        <v/>
      </c>
      <c r="E9550" t="s">
        <v>93</v>
      </c>
    </row>
    <row r="9551" spans="1:5" outlineLevel="2" x14ac:dyDescent="0.35">
      <c r="A9551" s="11">
        <v>43819</v>
      </c>
      <c r="B9551" t="s">
        <v>37</v>
      </c>
      <c r="C9551" s="5">
        <v>1130</v>
      </c>
      <c r="D9551" s="25" t="str">
        <f t="shared" si="149"/>
        <v/>
      </c>
      <c r="E9551" t="s">
        <v>93</v>
      </c>
    </row>
    <row r="9552" spans="1:5" outlineLevel="2" x14ac:dyDescent="0.35">
      <c r="A9552" s="11">
        <v>43819</v>
      </c>
      <c r="B9552" t="s">
        <v>37</v>
      </c>
      <c r="C9552" s="5">
        <v>332.99</v>
      </c>
      <c r="D9552" s="25" t="str">
        <f t="shared" si="149"/>
        <v/>
      </c>
      <c r="E9552" t="s">
        <v>79</v>
      </c>
    </row>
    <row r="9553" spans="1:5" outlineLevel="1" x14ac:dyDescent="0.35">
      <c r="A9553" s="24">
        <f>A9552</f>
        <v>43819</v>
      </c>
      <c r="B9553" s="24" t="str">
        <f>B9552</f>
        <v>HOUSTON PIZZA VENTURE LP</v>
      </c>
      <c r="C9553" s="25">
        <f>SUBTOTAL(9,C9538:C9552)</f>
        <v>6831.29</v>
      </c>
      <c r="D9553" s="25" t="str">
        <f t="shared" si="149"/>
        <v>TOTAL</v>
      </c>
    </row>
    <row r="9554" spans="1:5" outlineLevel="2" x14ac:dyDescent="0.35">
      <c r="A9554" s="11">
        <v>43819</v>
      </c>
      <c r="B9554" t="s">
        <v>1794</v>
      </c>
      <c r="C9554" s="5">
        <v>200</v>
      </c>
      <c r="D9554" s="25" t="str">
        <f t="shared" si="149"/>
        <v/>
      </c>
      <c r="E9554" t="s">
        <v>99</v>
      </c>
    </row>
    <row r="9555" spans="1:5" outlineLevel="1" x14ac:dyDescent="0.35">
      <c r="A9555" s="24">
        <f>A9554</f>
        <v>43819</v>
      </c>
      <c r="B9555" s="24" t="str">
        <f>B9554</f>
        <v>PASADENA ISD ATHLETIC DEPARTMENT</v>
      </c>
      <c r="C9555" s="25">
        <f>SUBTOTAL(9,C9554:C9554)</f>
        <v>200</v>
      </c>
      <c r="D9555" s="25" t="str">
        <f t="shared" si="149"/>
        <v>TOTAL</v>
      </c>
    </row>
    <row r="9556" spans="1:5" outlineLevel="2" x14ac:dyDescent="0.35">
      <c r="A9556" s="11">
        <v>43819</v>
      </c>
      <c r="B9556" t="s">
        <v>1120</v>
      </c>
      <c r="C9556" s="5">
        <v>310</v>
      </c>
      <c r="D9556" s="25" t="str">
        <f t="shared" si="149"/>
        <v/>
      </c>
      <c r="E9556" t="s">
        <v>77</v>
      </c>
    </row>
    <row r="9557" spans="1:5" outlineLevel="1" x14ac:dyDescent="0.35">
      <c r="A9557" s="24">
        <f>A9556</f>
        <v>43819</v>
      </c>
      <c r="B9557" s="24" t="str">
        <f>B9556</f>
        <v>BRANDON PATTERSON</v>
      </c>
      <c r="C9557" s="25">
        <f>SUBTOTAL(9,C9556:C9556)</f>
        <v>310</v>
      </c>
      <c r="D9557" s="25" t="str">
        <f t="shared" si="149"/>
        <v>TOTAL</v>
      </c>
    </row>
    <row r="9558" spans="1:5" outlineLevel="2" x14ac:dyDescent="0.35">
      <c r="A9558" s="11">
        <v>43819</v>
      </c>
      <c r="B9558" t="s">
        <v>1479</v>
      </c>
      <c r="C9558" s="5">
        <v>120</v>
      </c>
      <c r="D9558" s="25" t="str">
        <f t="shared" ref="D9558:D9621" si="150">IF(E9558="","TOTAL","")</f>
        <v/>
      </c>
      <c r="E9558" t="s">
        <v>77</v>
      </c>
    </row>
    <row r="9559" spans="1:5" outlineLevel="1" x14ac:dyDescent="0.35">
      <c r="A9559" s="24">
        <f>A9558</f>
        <v>43819</v>
      </c>
      <c r="B9559" s="24" t="str">
        <f>B9558</f>
        <v>DONALD JOEL PAUL</v>
      </c>
      <c r="C9559" s="25">
        <f>SUBTOTAL(9,C9558:C9558)</f>
        <v>120</v>
      </c>
      <c r="D9559" s="25" t="str">
        <f t="shared" si="150"/>
        <v>TOTAL</v>
      </c>
    </row>
    <row r="9560" spans="1:5" outlineLevel="2" x14ac:dyDescent="0.35">
      <c r="A9560" s="11">
        <v>43819</v>
      </c>
      <c r="B9560" t="s">
        <v>53</v>
      </c>
      <c r="C9560" s="5">
        <v>892.09</v>
      </c>
      <c r="D9560" s="25" t="str">
        <f t="shared" si="150"/>
        <v/>
      </c>
      <c r="E9560" t="s">
        <v>88</v>
      </c>
    </row>
    <row r="9561" spans="1:5" outlineLevel="2" x14ac:dyDescent="0.35">
      <c r="A9561" s="11">
        <v>43819</v>
      </c>
      <c r="B9561" t="s">
        <v>53</v>
      </c>
      <c r="C9561" s="5">
        <v>8466.4</v>
      </c>
      <c r="D9561" s="25" t="str">
        <f t="shared" si="150"/>
        <v/>
      </c>
      <c r="E9561" t="s">
        <v>88</v>
      </c>
    </row>
    <row r="9562" spans="1:5" outlineLevel="2" x14ac:dyDescent="0.35">
      <c r="A9562" s="11">
        <v>43819</v>
      </c>
      <c r="B9562" t="s">
        <v>53</v>
      </c>
      <c r="C9562" s="5">
        <v>8466.4</v>
      </c>
      <c r="D9562" s="25" t="str">
        <f t="shared" si="150"/>
        <v/>
      </c>
      <c r="E9562" t="s">
        <v>88</v>
      </c>
    </row>
    <row r="9563" spans="1:5" outlineLevel="2" x14ac:dyDescent="0.35">
      <c r="A9563" s="11">
        <v>43819</v>
      </c>
      <c r="B9563" t="s">
        <v>53</v>
      </c>
      <c r="C9563" s="5">
        <v>8466.4</v>
      </c>
      <c r="D9563" s="25" t="str">
        <f t="shared" si="150"/>
        <v/>
      </c>
      <c r="E9563" t="s">
        <v>88</v>
      </c>
    </row>
    <row r="9564" spans="1:5" outlineLevel="2" x14ac:dyDescent="0.35">
      <c r="A9564" s="11">
        <v>43819</v>
      </c>
      <c r="B9564" t="s">
        <v>53</v>
      </c>
      <c r="C9564" s="5">
        <v>9158.5499999999993</v>
      </c>
      <c r="D9564" s="25" t="str">
        <f t="shared" si="150"/>
        <v/>
      </c>
      <c r="E9564" t="s">
        <v>88</v>
      </c>
    </row>
    <row r="9565" spans="1:5" outlineLevel="2" x14ac:dyDescent="0.35">
      <c r="A9565" s="11">
        <v>43819</v>
      </c>
      <c r="B9565" t="s">
        <v>53</v>
      </c>
      <c r="C9565" s="5">
        <v>9158.5499999999993</v>
      </c>
      <c r="D9565" s="25" t="str">
        <f t="shared" si="150"/>
        <v/>
      </c>
      <c r="E9565" t="s">
        <v>88</v>
      </c>
    </row>
    <row r="9566" spans="1:5" outlineLevel="2" x14ac:dyDescent="0.35">
      <c r="A9566" s="11">
        <v>43819</v>
      </c>
      <c r="B9566" t="s">
        <v>53</v>
      </c>
      <c r="C9566" s="5">
        <v>9158.5400000000009</v>
      </c>
      <c r="D9566" s="25" t="str">
        <f t="shared" si="150"/>
        <v/>
      </c>
      <c r="E9566" t="s">
        <v>88</v>
      </c>
    </row>
    <row r="9567" spans="1:5" outlineLevel="2" x14ac:dyDescent="0.35">
      <c r="A9567" s="11">
        <v>43819</v>
      </c>
      <c r="B9567" t="s">
        <v>53</v>
      </c>
      <c r="C9567" s="5">
        <v>156000</v>
      </c>
      <c r="D9567" s="25" t="str">
        <f t="shared" si="150"/>
        <v/>
      </c>
      <c r="E9567" t="s">
        <v>88</v>
      </c>
    </row>
    <row r="9568" spans="1:5" outlineLevel="2" x14ac:dyDescent="0.35">
      <c r="A9568" s="11">
        <v>43819</v>
      </c>
      <c r="B9568" t="s">
        <v>53</v>
      </c>
      <c r="C9568" s="5">
        <v>600</v>
      </c>
      <c r="D9568" s="25" t="str">
        <f t="shared" si="150"/>
        <v/>
      </c>
      <c r="E9568" t="s">
        <v>95</v>
      </c>
    </row>
    <row r="9569" spans="1:5" outlineLevel="1" x14ac:dyDescent="0.35">
      <c r="A9569" s="24">
        <f>A9568</f>
        <v>43819</v>
      </c>
      <c r="B9569" s="24" t="str">
        <f>B9568</f>
        <v>PBK INC</v>
      </c>
      <c r="C9569" s="25">
        <f>SUBTOTAL(9,C9560:C9568)</f>
        <v>210366.93</v>
      </c>
      <c r="D9569" s="25" t="str">
        <f t="shared" si="150"/>
        <v>TOTAL</v>
      </c>
    </row>
    <row r="9570" spans="1:5" outlineLevel="2" x14ac:dyDescent="0.35">
      <c r="A9570" s="11">
        <v>43819</v>
      </c>
      <c r="B9570" t="s">
        <v>1480</v>
      </c>
      <c r="C9570" s="5">
        <v>125</v>
      </c>
      <c r="D9570" s="25" t="str">
        <f t="shared" si="150"/>
        <v/>
      </c>
      <c r="E9570" t="s">
        <v>77</v>
      </c>
    </row>
    <row r="9571" spans="1:5" outlineLevel="1" x14ac:dyDescent="0.35">
      <c r="A9571" s="24">
        <f>A9570</f>
        <v>43819</v>
      </c>
      <c r="B9571" s="24" t="str">
        <f>B9570</f>
        <v>DONALD PEACOCK</v>
      </c>
      <c r="C9571" s="25">
        <f>SUBTOTAL(9,C9570:C9570)</f>
        <v>125</v>
      </c>
      <c r="D9571" s="25" t="str">
        <f t="shared" si="150"/>
        <v>TOTAL</v>
      </c>
    </row>
    <row r="9572" spans="1:5" outlineLevel="2" x14ac:dyDescent="0.35">
      <c r="A9572" s="11">
        <v>43819</v>
      </c>
      <c r="B9572" t="s">
        <v>1121</v>
      </c>
      <c r="C9572" s="5">
        <v>138.5</v>
      </c>
      <c r="D9572" s="25" t="str">
        <f t="shared" si="150"/>
        <v/>
      </c>
      <c r="E9572" t="s">
        <v>85</v>
      </c>
    </row>
    <row r="9573" spans="1:5" outlineLevel="1" x14ac:dyDescent="0.35">
      <c r="A9573" s="24">
        <f>A9572</f>
        <v>43819</v>
      </c>
      <c r="B9573" s="24" t="str">
        <f>B9572</f>
        <v>PEARLAND ALTERNATOR COMPANY</v>
      </c>
      <c r="C9573" s="25">
        <f>SUBTOTAL(9,C9572:C9572)</f>
        <v>138.5</v>
      </c>
      <c r="D9573" s="25" t="str">
        <f t="shared" si="150"/>
        <v>TOTAL</v>
      </c>
    </row>
    <row r="9574" spans="1:5" outlineLevel="2" x14ac:dyDescent="0.35">
      <c r="A9574" s="11">
        <v>43819</v>
      </c>
      <c r="B9574" t="s">
        <v>141</v>
      </c>
      <c r="C9574" s="5">
        <v>521.85</v>
      </c>
      <c r="D9574" s="25" t="str">
        <f t="shared" si="150"/>
        <v/>
      </c>
      <c r="E9574" t="s">
        <v>480</v>
      </c>
    </row>
    <row r="9575" spans="1:5" outlineLevel="1" x14ac:dyDescent="0.35">
      <c r="A9575" s="24">
        <f>A9574</f>
        <v>43819</v>
      </c>
      <c r="B9575" s="24" t="str">
        <f>B9574</f>
        <v>NCS PEARSON INC</v>
      </c>
      <c r="C9575" s="25">
        <f>SUBTOTAL(9,C9574:C9574)</f>
        <v>521.85</v>
      </c>
      <c r="D9575" s="25" t="str">
        <f t="shared" si="150"/>
        <v>TOTAL</v>
      </c>
    </row>
    <row r="9576" spans="1:5" outlineLevel="2" x14ac:dyDescent="0.35">
      <c r="A9576" s="11">
        <v>43819</v>
      </c>
      <c r="B9576" t="s">
        <v>476</v>
      </c>
      <c r="C9576" s="5">
        <v>1177.8</v>
      </c>
      <c r="D9576" s="25" t="str">
        <f t="shared" si="150"/>
        <v/>
      </c>
      <c r="E9576" t="s">
        <v>79</v>
      </c>
    </row>
    <row r="9577" spans="1:5" outlineLevel="1" x14ac:dyDescent="0.35">
      <c r="A9577" s="24">
        <f>A9576</f>
        <v>43819</v>
      </c>
      <c r="B9577" s="24" t="str">
        <f>B9576</f>
        <v>PERIPOLE INC</v>
      </c>
      <c r="C9577" s="25">
        <f>SUBTOTAL(9,C9576:C9576)</f>
        <v>1177.8</v>
      </c>
      <c r="D9577" s="25" t="str">
        <f t="shared" si="150"/>
        <v>TOTAL</v>
      </c>
    </row>
    <row r="9578" spans="1:5" outlineLevel="2" x14ac:dyDescent="0.35">
      <c r="A9578" s="11">
        <v>43819</v>
      </c>
      <c r="B9578" t="s">
        <v>508</v>
      </c>
      <c r="C9578" s="5">
        <v>249.99</v>
      </c>
      <c r="D9578" s="25" t="str">
        <f t="shared" si="150"/>
        <v/>
      </c>
      <c r="E9578" t="s">
        <v>82</v>
      </c>
    </row>
    <row r="9579" spans="1:5" outlineLevel="1" x14ac:dyDescent="0.35">
      <c r="A9579" s="24">
        <f>A9578</f>
        <v>43819</v>
      </c>
      <c r="B9579" s="24" t="str">
        <f>B9578</f>
        <v>PESI INC</v>
      </c>
      <c r="C9579" s="25">
        <f>SUBTOTAL(9,C9578:C9578)</f>
        <v>249.99</v>
      </c>
      <c r="D9579" s="25" t="str">
        <f t="shared" si="150"/>
        <v>TOTAL</v>
      </c>
    </row>
    <row r="9580" spans="1:5" outlineLevel="2" x14ac:dyDescent="0.35">
      <c r="A9580" s="11">
        <v>43819</v>
      </c>
      <c r="B9580" t="s">
        <v>1485</v>
      </c>
      <c r="C9580" s="5">
        <v>75</v>
      </c>
      <c r="D9580" s="25" t="str">
        <f t="shared" si="150"/>
        <v/>
      </c>
      <c r="E9580" t="s">
        <v>79</v>
      </c>
    </row>
    <row r="9581" spans="1:5" outlineLevel="1" x14ac:dyDescent="0.35">
      <c r="A9581" s="24">
        <f>A9580</f>
        <v>43819</v>
      </c>
      <c r="B9581" s="24" t="str">
        <f>B9580</f>
        <v>WILDFLOWER FLORIST INC</v>
      </c>
      <c r="C9581" s="25">
        <f>SUBTOTAL(9,C9580:C9580)</f>
        <v>75</v>
      </c>
      <c r="D9581" s="25" t="str">
        <f t="shared" si="150"/>
        <v>TOTAL</v>
      </c>
    </row>
    <row r="9582" spans="1:5" outlineLevel="2" x14ac:dyDescent="0.35">
      <c r="A9582" s="11">
        <v>43819</v>
      </c>
      <c r="B9582" t="s">
        <v>817</v>
      </c>
      <c r="C9582" s="5">
        <v>125</v>
      </c>
      <c r="D9582" s="25" t="str">
        <f t="shared" si="150"/>
        <v/>
      </c>
      <c r="E9582" t="s">
        <v>77</v>
      </c>
    </row>
    <row r="9583" spans="1:5" outlineLevel="1" x14ac:dyDescent="0.35">
      <c r="A9583" s="24">
        <f>A9582</f>
        <v>43819</v>
      </c>
      <c r="B9583" s="24" t="str">
        <f>B9582</f>
        <v>CHRISTOPHER PETERS</v>
      </c>
      <c r="C9583" s="25">
        <f>SUBTOTAL(9,C9582:C9582)</f>
        <v>125</v>
      </c>
      <c r="D9583" s="25" t="str">
        <f t="shared" si="150"/>
        <v>TOTAL</v>
      </c>
    </row>
    <row r="9584" spans="1:5" outlineLevel="2" x14ac:dyDescent="0.35">
      <c r="A9584" s="11">
        <v>43819</v>
      </c>
      <c r="B9584" t="s">
        <v>1795</v>
      </c>
      <c r="C9584" s="5">
        <v>250</v>
      </c>
      <c r="D9584" s="25" t="str">
        <f t="shared" si="150"/>
        <v/>
      </c>
      <c r="E9584" t="s">
        <v>77</v>
      </c>
    </row>
    <row r="9585" spans="1:5" outlineLevel="1" x14ac:dyDescent="0.35">
      <c r="A9585" s="24">
        <f>A9584</f>
        <v>43819</v>
      </c>
      <c r="B9585" s="24" t="str">
        <f>B9584</f>
        <v>AIMEE L PETERSEN</v>
      </c>
      <c r="C9585" s="25">
        <f>SUBTOTAL(9,C9584:C9584)</f>
        <v>250</v>
      </c>
      <c r="D9585" s="25" t="str">
        <f t="shared" si="150"/>
        <v>TOTAL</v>
      </c>
    </row>
    <row r="9586" spans="1:5" outlineLevel="2" x14ac:dyDescent="0.35">
      <c r="A9586" s="11">
        <v>43819</v>
      </c>
      <c r="B9586" t="s">
        <v>1796</v>
      </c>
      <c r="C9586" s="5">
        <v>109</v>
      </c>
      <c r="D9586" s="25" t="str">
        <f t="shared" si="150"/>
        <v/>
      </c>
      <c r="E9586" t="s">
        <v>183</v>
      </c>
    </row>
    <row r="9587" spans="1:5" outlineLevel="1" x14ac:dyDescent="0.35">
      <c r="A9587" s="24">
        <f>A9586</f>
        <v>43819</v>
      </c>
      <c r="B9587" s="24" t="str">
        <f>B9586</f>
        <v>MICHAEL C PETO</v>
      </c>
      <c r="C9587" s="25">
        <f>SUBTOTAL(9,C9586:C9586)</f>
        <v>109</v>
      </c>
      <c r="D9587" s="25" t="str">
        <f t="shared" si="150"/>
        <v>TOTAL</v>
      </c>
    </row>
    <row r="9588" spans="1:5" outlineLevel="2" x14ac:dyDescent="0.35">
      <c r="A9588" s="11">
        <v>43819</v>
      </c>
      <c r="B9588" t="s">
        <v>247</v>
      </c>
      <c r="C9588" s="5">
        <v>15517.19</v>
      </c>
      <c r="D9588" s="25" t="str">
        <f t="shared" si="150"/>
        <v/>
      </c>
      <c r="E9588" t="s">
        <v>104</v>
      </c>
    </row>
    <row r="9589" spans="1:5" outlineLevel="1" x14ac:dyDescent="0.35">
      <c r="A9589" s="24">
        <f>A9588</f>
        <v>43819</v>
      </c>
      <c r="B9589" s="24" t="str">
        <f>B9588</f>
        <v>PETROLEUM TRADERS CORPORATION</v>
      </c>
      <c r="C9589" s="25">
        <f>SUBTOTAL(9,C9588:C9588)</f>
        <v>15517.19</v>
      </c>
      <c r="D9589" s="25" t="str">
        <f t="shared" si="150"/>
        <v>TOTAL</v>
      </c>
    </row>
    <row r="9590" spans="1:5" outlineLevel="2" x14ac:dyDescent="0.35">
      <c r="A9590" s="11">
        <v>43819</v>
      </c>
      <c r="B9590" t="s">
        <v>1797</v>
      </c>
      <c r="C9590" s="5">
        <v>310</v>
      </c>
      <c r="D9590" s="25" t="str">
        <f t="shared" si="150"/>
        <v/>
      </c>
      <c r="E9590" t="s">
        <v>89</v>
      </c>
    </row>
    <row r="9591" spans="1:5" outlineLevel="2" x14ac:dyDescent="0.35">
      <c r="A9591" s="11">
        <v>43819</v>
      </c>
      <c r="B9591" t="s">
        <v>1797</v>
      </c>
      <c r="C9591" s="5">
        <v>20</v>
      </c>
      <c r="D9591" s="25" t="str">
        <f t="shared" si="150"/>
        <v/>
      </c>
      <c r="E9591" t="s">
        <v>79</v>
      </c>
    </row>
    <row r="9592" spans="1:5" outlineLevel="2" x14ac:dyDescent="0.35">
      <c r="A9592" s="11">
        <v>43819</v>
      </c>
      <c r="B9592" t="s">
        <v>1797</v>
      </c>
      <c r="C9592" s="5">
        <v>310.12</v>
      </c>
      <c r="D9592" s="25" t="str">
        <f t="shared" si="150"/>
        <v/>
      </c>
      <c r="E9592" t="s">
        <v>79</v>
      </c>
    </row>
    <row r="9593" spans="1:5" outlineLevel="1" x14ac:dyDescent="0.35">
      <c r="A9593" s="24">
        <f>A9592</f>
        <v>43819</v>
      </c>
      <c r="B9593" s="24" t="str">
        <f>B9592</f>
        <v>PHEIDO ADVERTISING</v>
      </c>
      <c r="C9593" s="25">
        <f>SUBTOTAL(9,C9590:C9592)</f>
        <v>640.12</v>
      </c>
      <c r="D9593" s="25" t="str">
        <f t="shared" si="150"/>
        <v>TOTAL</v>
      </c>
    </row>
    <row r="9594" spans="1:5" outlineLevel="2" x14ac:dyDescent="0.35">
      <c r="A9594" s="11">
        <v>43819</v>
      </c>
      <c r="B9594" t="s">
        <v>1798</v>
      </c>
      <c r="C9594" s="5">
        <v>85</v>
      </c>
      <c r="D9594" s="25" t="str">
        <f t="shared" si="150"/>
        <v/>
      </c>
      <c r="E9594" t="s">
        <v>77</v>
      </c>
    </row>
    <row r="9595" spans="1:5" outlineLevel="1" x14ac:dyDescent="0.35">
      <c r="A9595" s="24">
        <f>A9594</f>
        <v>43819</v>
      </c>
      <c r="B9595" s="24" t="str">
        <f>B9594</f>
        <v>SAMUEL PHILLIPS</v>
      </c>
      <c r="C9595" s="25">
        <f>SUBTOTAL(9,C9594:C9594)</f>
        <v>85</v>
      </c>
      <c r="D9595" s="25" t="str">
        <f t="shared" si="150"/>
        <v>TOTAL</v>
      </c>
    </row>
    <row r="9596" spans="1:5" outlineLevel="2" x14ac:dyDescent="0.35">
      <c r="A9596" s="11">
        <v>43819</v>
      </c>
      <c r="B9596" t="s">
        <v>1799</v>
      </c>
      <c r="C9596" s="5">
        <v>555</v>
      </c>
      <c r="D9596" s="25" t="str">
        <f t="shared" si="150"/>
        <v/>
      </c>
      <c r="E9596" t="s">
        <v>79</v>
      </c>
    </row>
    <row r="9597" spans="1:5" outlineLevel="1" x14ac:dyDescent="0.35">
      <c r="A9597" s="24">
        <f>A9596</f>
        <v>43819</v>
      </c>
      <c r="B9597" s="24" t="str">
        <f>B9596</f>
        <v>PIQUANT PRESS</v>
      </c>
      <c r="C9597" s="25">
        <f>SUBTOTAL(9,C9596:C9596)</f>
        <v>555</v>
      </c>
      <c r="D9597" s="25" t="str">
        <f t="shared" si="150"/>
        <v>TOTAL</v>
      </c>
    </row>
    <row r="9598" spans="1:5" outlineLevel="2" x14ac:dyDescent="0.35">
      <c r="A9598" s="11">
        <v>43819</v>
      </c>
      <c r="B9598" t="s">
        <v>669</v>
      </c>
      <c r="C9598" s="5">
        <v>128245.05</v>
      </c>
      <c r="D9598" s="25" t="str">
        <f t="shared" si="150"/>
        <v/>
      </c>
      <c r="E9598" t="s">
        <v>480</v>
      </c>
    </row>
    <row r="9599" spans="1:5" outlineLevel="1" x14ac:dyDescent="0.35">
      <c r="A9599" s="24">
        <f>A9598</f>
        <v>43819</v>
      </c>
      <c r="B9599" s="24" t="str">
        <f>B9598</f>
        <v>PIRAINO CONSULTING INC</v>
      </c>
      <c r="C9599" s="25">
        <f>SUBTOTAL(9,C9598:C9598)</f>
        <v>128245.05</v>
      </c>
      <c r="D9599" s="25" t="str">
        <f t="shared" si="150"/>
        <v>TOTAL</v>
      </c>
    </row>
    <row r="9600" spans="1:5" outlineLevel="2" x14ac:dyDescent="0.35">
      <c r="A9600" s="11">
        <v>43819</v>
      </c>
      <c r="B9600" t="s">
        <v>312</v>
      </c>
      <c r="C9600" s="5">
        <v>29.72</v>
      </c>
      <c r="D9600" s="25" t="str">
        <f t="shared" si="150"/>
        <v/>
      </c>
      <c r="E9600" t="s">
        <v>98</v>
      </c>
    </row>
    <row r="9601" spans="1:5" outlineLevel="1" x14ac:dyDescent="0.35">
      <c r="A9601" s="24">
        <f>A9600</f>
        <v>43819</v>
      </c>
      <c r="B9601" s="24" t="str">
        <f>B9600</f>
        <v>PITNEY BOWES GLOBAL FINANCIAL SVCS</v>
      </c>
      <c r="C9601" s="25">
        <f>SUBTOTAL(9,C9600:C9600)</f>
        <v>29.72</v>
      </c>
      <c r="D9601" s="25" t="str">
        <f t="shared" si="150"/>
        <v>TOTAL</v>
      </c>
    </row>
    <row r="9602" spans="1:5" outlineLevel="2" x14ac:dyDescent="0.35">
      <c r="A9602" s="11">
        <v>43819</v>
      </c>
      <c r="B9602" t="s">
        <v>312</v>
      </c>
      <c r="C9602" s="5">
        <v>57.52</v>
      </c>
      <c r="D9602" s="25" t="str">
        <f t="shared" si="150"/>
        <v/>
      </c>
      <c r="E9602" t="s">
        <v>98</v>
      </c>
    </row>
    <row r="9603" spans="1:5" outlineLevel="1" x14ac:dyDescent="0.35">
      <c r="A9603" s="24">
        <f>A9602</f>
        <v>43819</v>
      </c>
      <c r="B9603" s="24" t="str">
        <f>B9602</f>
        <v>PITNEY BOWES GLOBAL FINANCIAL SVCS</v>
      </c>
      <c r="C9603" s="25">
        <f>SUBTOTAL(9,C9602:C9602)</f>
        <v>57.52</v>
      </c>
      <c r="D9603" s="25" t="str">
        <f t="shared" si="150"/>
        <v>TOTAL</v>
      </c>
    </row>
    <row r="9604" spans="1:5" outlineLevel="2" x14ac:dyDescent="0.35">
      <c r="A9604" s="11">
        <v>43819</v>
      </c>
      <c r="B9604" t="s">
        <v>312</v>
      </c>
      <c r="C9604" s="5">
        <v>137.51</v>
      </c>
      <c r="D9604" s="25" t="str">
        <f t="shared" si="150"/>
        <v/>
      </c>
      <c r="E9604" t="s">
        <v>488</v>
      </c>
    </row>
    <row r="9605" spans="1:5" outlineLevel="1" x14ac:dyDescent="0.35">
      <c r="A9605" s="24">
        <f>A9604</f>
        <v>43819</v>
      </c>
      <c r="B9605" s="24" t="str">
        <f>B9604</f>
        <v>PITNEY BOWES GLOBAL FINANCIAL SVCS</v>
      </c>
      <c r="C9605" s="25">
        <f>SUBTOTAL(9,C9604:C9604)</f>
        <v>137.51</v>
      </c>
      <c r="D9605" s="25" t="str">
        <f t="shared" si="150"/>
        <v>TOTAL</v>
      </c>
    </row>
    <row r="9606" spans="1:5" outlineLevel="2" x14ac:dyDescent="0.35">
      <c r="A9606" s="11">
        <v>43819</v>
      </c>
      <c r="B9606" t="s">
        <v>312</v>
      </c>
      <c r="C9606" s="5">
        <v>396.75</v>
      </c>
      <c r="D9606" s="25" t="str">
        <f t="shared" si="150"/>
        <v/>
      </c>
      <c r="E9606" t="s">
        <v>77</v>
      </c>
    </row>
    <row r="9607" spans="1:5" outlineLevel="1" x14ac:dyDescent="0.35">
      <c r="A9607" s="24">
        <f>A9606</f>
        <v>43819</v>
      </c>
      <c r="B9607" s="24" t="str">
        <f>B9606</f>
        <v>PITNEY BOWES GLOBAL FINANCIAL SVCS</v>
      </c>
      <c r="C9607" s="25">
        <f>SUBTOTAL(9,C9606:C9606)</f>
        <v>396.75</v>
      </c>
      <c r="D9607" s="25" t="str">
        <f t="shared" si="150"/>
        <v>TOTAL</v>
      </c>
    </row>
    <row r="9608" spans="1:5" outlineLevel="2" x14ac:dyDescent="0.35">
      <c r="A9608" s="11">
        <v>43819</v>
      </c>
      <c r="B9608" t="s">
        <v>312</v>
      </c>
      <c r="C9608" s="5">
        <v>423.84</v>
      </c>
      <c r="D9608" s="25" t="str">
        <f t="shared" si="150"/>
        <v/>
      </c>
      <c r="E9608" t="s">
        <v>98</v>
      </c>
    </row>
    <row r="9609" spans="1:5" outlineLevel="1" x14ac:dyDescent="0.35">
      <c r="A9609" s="24">
        <f>A9608</f>
        <v>43819</v>
      </c>
      <c r="B9609" s="24" t="str">
        <f>B9608</f>
        <v>PITNEY BOWES GLOBAL FINANCIAL SVCS</v>
      </c>
      <c r="C9609" s="25">
        <f>SUBTOTAL(9,C9608:C9608)</f>
        <v>423.84</v>
      </c>
      <c r="D9609" s="25" t="str">
        <f t="shared" si="150"/>
        <v>TOTAL</v>
      </c>
    </row>
    <row r="9610" spans="1:5" outlineLevel="2" x14ac:dyDescent="0.35">
      <c r="A9610" s="11">
        <v>43819</v>
      </c>
      <c r="B9610" t="s">
        <v>1800</v>
      </c>
      <c r="C9610" s="5">
        <v>600</v>
      </c>
      <c r="D9610" s="25" t="str">
        <f t="shared" si="150"/>
        <v/>
      </c>
      <c r="E9610" t="s">
        <v>77</v>
      </c>
    </row>
    <row r="9611" spans="1:5" outlineLevel="2" x14ac:dyDescent="0.35">
      <c r="A9611" s="11">
        <v>43819</v>
      </c>
      <c r="B9611" t="s">
        <v>1800</v>
      </c>
      <c r="C9611" s="5">
        <v>600</v>
      </c>
      <c r="D9611" s="25" t="str">
        <f t="shared" si="150"/>
        <v/>
      </c>
      <c r="E9611" t="s">
        <v>77</v>
      </c>
    </row>
    <row r="9612" spans="1:5" outlineLevel="2" x14ac:dyDescent="0.35">
      <c r="A9612" s="11">
        <v>43819</v>
      </c>
      <c r="B9612" t="s">
        <v>1800</v>
      </c>
      <c r="C9612" s="5">
        <v>75</v>
      </c>
      <c r="D9612" s="25" t="str">
        <f t="shared" si="150"/>
        <v/>
      </c>
      <c r="E9612" t="s">
        <v>77</v>
      </c>
    </row>
    <row r="9613" spans="1:5" outlineLevel="1" x14ac:dyDescent="0.35">
      <c r="A9613" s="24">
        <f>A9612</f>
        <v>43819</v>
      </c>
      <c r="B9613" s="24" t="str">
        <f>B9612</f>
        <v>CATHY R PLATO</v>
      </c>
      <c r="C9613" s="25">
        <f>SUBTOTAL(9,C9610:C9612)</f>
        <v>1275</v>
      </c>
      <c r="D9613" s="25" t="str">
        <f t="shared" si="150"/>
        <v>TOTAL</v>
      </c>
    </row>
    <row r="9614" spans="1:5" outlineLevel="2" x14ac:dyDescent="0.35">
      <c r="A9614" s="11">
        <v>43819</v>
      </c>
      <c r="B9614" t="s">
        <v>413</v>
      </c>
      <c r="C9614" s="5">
        <v>105.75</v>
      </c>
      <c r="D9614" s="25" t="str">
        <f t="shared" si="150"/>
        <v/>
      </c>
      <c r="E9614" t="s">
        <v>79</v>
      </c>
    </row>
    <row r="9615" spans="1:5" outlineLevel="1" x14ac:dyDescent="0.35">
      <c r="A9615" s="24">
        <f>A9614</f>
        <v>43819</v>
      </c>
      <c r="B9615" s="24" t="str">
        <f>B9614</f>
        <v>POCKET NURSE ENTERPRISES INC</v>
      </c>
      <c r="C9615" s="25">
        <f>SUBTOTAL(9,C9614:C9614)</f>
        <v>105.75</v>
      </c>
      <c r="D9615" s="25" t="str">
        <f t="shared" si="150"/>
        <v>TOTAL</v>
      </c>
    </row>
    <row r="9616" spans="1:5" outlineLevel="2" x14ac:dyDescent="0.35">
      <c r="A9616" s="11">
        <v>43819</v>
      </c>
      <c r="B9616" t="s">
        <v>47</v>
      </c>
      <c r="C9616" s="5">
        <v>545.5</v>
      </c>
      <c r="D9616" s="25" t="str">
        <f t="shared" si="150"/>
        <v/>
      </c>
      <c r="E9616" t="s">
        <v>79</v>
      </c>
    </row>
    <row r="9617" spans="1:5" outlineLevel="2" x14ac:dyDescent="0.35">
      <c r="A9617" s="11">
        <v>43819</v>
      </c>
      <c r="B9617" t="s">
        <v>47</v>
      </c>
      <c r="C9617" s="5">
        <v>1475</v>
      </c>
      <c r="D9617" s="25" t="str">
        <f t="shared" si="150"/>
        <v/>
      </c>
      <c r="E9617" t="s">
        <v>89</v>
      </c>
    </row>
    <row r="9618" spans="1:5" outlineLevel="2" x14ac:dyDescent="0.35">
      <c r="A9618" s="11">
        <v>43819</v>
      </c>
      <c r="B9618" t="s">
        <v>47</v>
      </c>
      <c r="C9618" s="5">
        <v>889.65</v>
      </c>
      <c r="D9618" s="25" t="str">
        <f t="shared" si="150"/>
        <v/>
      </c>
      <c r="E9618" t="s">
        <v>89</v>
      </c>
    </row>
    <row r="9619" spans="1:5" outlineLevel="1" x14ac:dyDescent="0.35">
      <c r="A9619" s="24">
        <f>A9618</f>
        <v>43819</v>
      </c>
      <c r="B9619" s="24" t="str">
        <f>B9618</f>
        <v>POSITIVE PROMOTIONS</v>
      </c>
      <c r="C9619" s="25">
        <f>SUBTOTAL(9,C9616:C9618)</f>
        <v>2910.15</v>
      </c>
      <c r="D9619" s="25" t="str">
        <f t="shared" si="150"/>
        <v>TOTAL</v>
      </c>
    </row>
    <row r="9620" spans="1:5" outlineLevel="2" x14ac:dyDescent="0.35">
      <c r="A9620" s="11">
        <v>43819</v>
      </c>
      <c r="B9620" t="s">
        <v>1801</v>
      </c>
      <c r="C9620" s="5">
        <v>232</v>
      </c>
      <c r="D9620" s="25" t="str">
        <f t="shared" si="150"/>
        <v/>
      </c>
      <c r="E9620" t="s">
        <v>93</v>
      </c>
    </row>
    <row r="9621" spans="1:5" outlineLevel="1" x14ac:dyDescent="0.35">
      <c r="A9621" s="24">
        <f>A9620</f>
        <v>43819</v>
      </c>
      <c r="B9621" s="24" t="str">
        <f>B9620</f>
        <v>POTBELLY SANDWICH WORKS LLC</v>
      </c>
      <c r="C9621" s="25">
        <f>SUBTOTAL(9,C9620:C9620)</f>
        <v>232</v>
      </c>
      <c r="D9621" s="25" t="str">
        <f t="shared" si="150"/>
        <v>TOTAL</v>
      </c>
    </row>
    <row r="9622" spans="1:5" outlineLevel="2" x14ac:dyDescent="0.35">
      <c r="A9622" s="11">
        <v>43819</v>
      </c>
      <c r="B9622" t="s">
        <v>1802</v>
      </c>
      <c r="C9622" s="5">
        <v>7980</v>
      </c>
      <c r="D9622" s="25" t="str">
        <f t="shared" ref="D9622:D9685" si="151">IF(E9622="","TOTAL","")</f>
        <v/>
      </c>
      <c r="E9622" t="s">
        <v>92</v>
      </c>
    </row>
    <row r="9623" spans="1:5" outlineLevel="1" x14ac:dyDescent="0.35">
      <c r="A9623" s="24">
        <f>A9622</f>
        <v>43819</v>
      </c>
      <c r="B9623" s="24" t="str">
        <f>B9622</f>
        <v>INFOSNAP LLC</v>
      </c>
      <c r="C9623" s="25">
        <f>SUBTOTAL(9,C9622:C9622)</f>
        <v>7980</v>
      </c>
      <c r="D9623" s="25" t="str">
        <f t="shared" si="151"/>
        <v>TOTAL</v>
      </c>
    </row>
    <row r="9624" spans="1:5" outlineLevel="2" x14ac:dyDescent="0.35">
      <c r="A9624" s="11">
        <v>43819</v>
      </c>
      <c r="B9624" t="s">
        <v>1803</v>
      </c>
      <c r="C9624" s="5">
        <v>1000</v>
      </c>
      <c r="D9624" s="25" t="str">
        <f t="shared" si="151"/>
        <v/>
      </c>
      <c r="E9624" t="s">
        <v>85</v>
      </c>
    </row>
    <row r="9625" spans="1:5" outlineLevel="1" x14ac:dyDescent="0.35">
      <c r="A9625" s="24">
        <f>A9624</f>
        <v>43819</v>
      </c>
      <c r="B9625" s="24" t="str">
        <f>B9624</f>
        <v>PRICE CONSULTING INC</v>
      </c>
      <c r="C9625" s="25">
        <f>SUBTOTAL(9,C9624:C9624)</f>
        <v>1000</v>
      </c>
      <c r="D9625" s="25" t="str">
        <f t="shared" si="151"/>
        <v>TOTAL</v>
      </c>
    </row>
    <row r="9626" spans="1:5" outlineLevel="2" x14ac:dyDescent="0.35">
      <c r="A9626" s="11">
        <v>43819</v>
      </c>
      <c r="B9626" t="s">
        <v>1804</v>
      </c>
      <c r="C9626" s="5">
        <v>1721.63</v>
      </c>
      <c r="D9626" s="25" t="str">
        <f t="shared" si="151"/>
        <v/>
      </c>
      <c r="E9626" t="s">
        <v>77</v>
      </c>
    </row>
    <row r="9627" spans="1:5" outlineLevel="1" x14ac:dyDescent="0.35">
      <c r="A9627" s="24">
        <f>A9626</f>
        <v>43819</v>
      </c>
      <c r="B9627" s="24" t="str">
        <f>B9626</f>
        <v>PROFORMA PRINT MOTIONS</v>
      </c>
      <c r="C9627" s="25">
        <f>SUBTOTAL(9,C9626:C9626)</f>
        <v>1721.63</v>
      </c>
      <c r="D9627" s="25" t="str">
        <f t="shared" si="151"/>
        <v>TOTAL</v>
      </c>
    </row>
    <row r="9628" spans="1:5" outlineLevel="2" x14ac:dyDescent="0.35">
      <c r="A9628" s="11">
        <v>43819</v>
      </c>
      <c r="B9628" t="s">
        <v>1805</v>
      </c>
      <c r="C9628" s="5">
        <v>425.4</v>
      </c>
      <c r="D9628" s="25" t="str">
        <f t="shared" si="151"/>
        <v/>
      </c>
      <c r="E9628" t="s">
        <v>89</v>
      </c>
    </row>
    <row r="9629" spans="1:5" outlineLevel="1" x14ac:dyDescent="0.35">
      <c r="A9629" s="24">
        <f>A9628</f>
        <v>43819</v>
      </c>
      <c r="B9629" s="24" t="str">
        <f>B9628</f>
        <v>THE PROMO DUDE</v>
      </c>
      <c r="C9629" s="25">
        <f>SUBTOTAL(9,C9628:C9628)</f>
        <v>425.4</v>
      </c>
      <c r="D9629" s="25" t="str">
        <f t="shared" si="151"/>
        <v>TOTAL</v>
      </c>
    </row>
    <row r="9630" spans="1:5" outlineLevel="2" x14ac:dyDescent="0.35">
      <c r="A9630" s="11">
        <v>43819</v>
      </c>
      <c r="B9630" t="s">
        <v>323</v>
      </c>
      <c r="C9630" s="5">
        <v>427.65</v>
      </c>
      <c r="D9630" s="25" t="str">
        <f t="shared" si="151"/>
        <v/>
      </c>
      <c r="E9630" t="s">
        <v>79</v>
      </c>
    </row>
    <row r="9631" spans="1:5" outlineLevel="2" x14ac:dyDescent="0.35">
      <c r="A9631" s="11">
        <v>43819</v>
      </c>
      <c r="B9631" t="s">
        <v>323</v>
      </c>
      <c r="C9631" s="5">
        <v>1773.1</v>
      </c>
      <c r="D9631" s="25" t="str">
        <f t="shared" si="151"/>
        <v/>
      </c>
      <c r="E9631" t="s">
        <v>79</v>
      </c>
    </row>
    <row r="9632" spans="1:5" outlineLevel="1" x14ac:dyDescent="0.35">
      <c r="A9632" s="24">
        <f>A9631</f>
        <v>43819</v>
      </c>
      <c r="B9632" s="24" t="str">
        <f>B9631</f>
        <v>PURPLE PEAR PROMOTIONAL PRODUCTS</v>
      </c>
      <c r="C9632" s="25">
        <f>SUBTOTAL(9,C9630:C9631)</f>
        <v>2200.75</v>
      </c>
      <c r="D9632" s="25" t="str">
        <f t="shared" si="151"/>
        <v>TOTAL</v>
      </c>
    </row>
    <row r="9633" spans="1:5" outlineLevel="2" x14ac:dyDescent="0.35">
      <c r="A9633" s="11">
        <v>43819</v>
      </c>
      <c r="B9633" t="s">
        <v>210</v>
      </c>
      <c r="C9633" s="5">
        <v>635.04</v>
      </c>
      <c r="D9633" s="25" t="str">
        <f t="shared" si="151"/>
        <v/>
      </c>
      <c r="E9633" t="s">
        <v>90</v>
      </c>
    </row>
    <row r="9634" spans="1:5" outlineLevel="2" x14ac:dyDescent="0.35">
      <c r="A9634" s="11">
        <v>43819</v>
      </c>
      <c r="B9634" t="s">
        <v>210</v>
      </c>
      <c r="C9634" s="5">
        <v>519.84</v>
      </c>
      <c r="D9634" s="25" t="str">
        <f t="shared" si="151"/>
        <v/>
      </c>
      <c r="E9634" t="s">
        <v>90</v>
      </c>
    </row>
    <row r="9635" spans="1:5" outlineLevel="2" x14ac:dyDescent="0.35">
      <c r="A9635" s="11">
        <v>43819</v>
      </c>
      <c r="B9635" t="s">
        <v>210</v>
      </c>
      <c r="C9635" s="5">
        <v>803.52</v>
      </c>
      <c r="D9635" s="25" t="str">
        <f t="shared" si="151"/>
        <v/>
      </c>
      <c r="E9635" t="s">
        <v>90</v>
      </c>
    </row>
    <row r="9636" spans="1:5" outlineLevel="2" x14ac:dyDescent="0.35">
      <c r="A9636" s="11">
        <v>43819</v>
      </c>
      <c r="B9636" t="s">
        <v>210</v>
      </c>
      <c r="C9636" s="5">
        <v>164.88</v>
      </c>
      <c r="D9636" s="25" t="str">
        <f t="shared" si="151"/>
        <v/>
      </c>
      <c r="E9636" t="s">
        <v>90</v>
      </c>
    </row>
    <row r="9637" spans="1:5" outlineLevel="2" x14ac:dyDescent="0.35">
      <c r="A9637" s="11">
        <v>43819</v>
      </c>
      <c r="B9637" t="s">
        <v>210</v>
      </c>
      <c r="C9637" s="5">
        <v>3441.6</v>
      </c>
      <c r="D9637" s="25" t="str">
        <f t="shared" si="151"/>
        <v/>
      </c>
      <c r="E9637" t="s">
        <v>90</v>
      </c>
    </row>
    <row r="9638" spans="1:5" outlineLevel="2" x14ac:dyDescent="0.35">
      <c r="A9638" s="11">
        <v>43819</v>
      </c>
      <c r="B9638" t="s">
        <v>210</v>
      </c>
      <c r="C9638" s="5">
        <v>1654.56</v>
      </c>
      <c r="D9638" s="25" t="str">
        <f t="shared" si="151"/>
        <v/>
      </c>
      <c r="E9638" t="s">
        <v>90</v>
      </c>
    </row>
    <row r="9639" spans="1:5" outlineLevel="2" x14ac:dyDescent="0.35">
      <c r="A9639" s="11">
        <v>43819</v>
      </c>
      <c r="B9639" t="s">
        <v>210</v>
      </c>
      <c r="C9639" s="5">
        <v>1400.4</v>
      </c>
      <c r="D9639" s="25" t="str">
        <f t="shared" si="151"/>
        <v/>
      </c>
      <c r="E9639" t="s">
        <v>90</v>
      </c>
    </row>
    <row r="9640" spans="1:5" outlineLevel="1" x14ac:dyDescent="0.35">
      <c r="A9640" s="24">
        <f>A9639</f>
        <v>43819</v>
      </c>
      <c r="B9640" s="24" t="str">
        <f>B9639</f>
        <v>PYRAMID SCHOOL PRODUCTS</v>
      </c>
      <c r="C9640" s="25">
        <f>SUBTOTAL(9,C9633:C9639)</f>
        <v>8619.84</v>
      </c>
      <c r="D9640" s="25" t="str">
        <f t="shared" si="151"/>
        <v>TOTAL</v>
      </c>
    </row>
    <row r="9641" spans="1:5" outlineLevel="2" x14ac:dyDescent="0.35">
      <c r="A9641" s="11">
        <v>43819</v>
      </c>
      <c r="B9641" t="s">
        <v>316</v>
      </c>
      <c r="C9641" s="5">
        <v>25</v>
      </c>
      <c r="D9641" s="25" t="str">
        <f t="shared" si="151"/>
        <v/>
      </c>
      <c r="E9641" t="s">
        <v>77</v>
      </c>
    </row>
    <row r="9642" spans="1:5" outlineLevel="2" x14ac:dyDescent="0.35">
      <c r="A9642" s="11">
        <v>43819</v>
      </c>
      <c r="B9642" t="s">
        <v>316</v>
      </c>
      <c r="C9642" s="5">
        <v>31.25</v>
      </c>
      <c r="D9642" s="25" t="str">
        <f t="shared" si="151"/>
        <v/>
      </c>
      <c r="E9642" t="s">
        <v>77</v>
      </c>
    </row>
    <row r="9643" spans="1:5" outlineLevel="2" x14ac:dyDescent="0.35">
      <c r="A9643" s="11">
        <v>43819</v>
      </c>
      <c r="B9643" t="s">
        <v>316</v>
      </c>
      <c r="C9643" s="5">
        <v>37.5</v>
      </c>
      <c r="D9643" s="25" t="str">
        <f t="shared" si="151"/>
        <v/>
      </c>
      <c r="E9643" t="s">
        <v>77</v>
      </c>
    </row>
    <row r="9644" spans="1:5" outlineLevel="2" x14ac:dyDescent="0.35">
      <c r="A9644" s="11">
        <v>43819</v>
      </c>
      <c r="B9644" t="s">
        <v>316</v>
      </c>
      <c r="C9644" s="5">
        <v>62.5</v>
      </c>
      <c r="D9644" s="25" t="str">
        <f t="shared" si="151"/>
        <v/>
      </c>
      <c r="E9644" t="s">
        <v>77</v>
      </c>
    </row>
    <row r="9645" spans="1:5" outlineLevel="2" x14ac:dyDescent="0.35">
      <c r="A9645" s="11">
        <v>43819</v>
      </c>
      <c r="B9645" t="s">
        <v>316</v>
      </c>
      <c r="C9645" s="5">
        <v>68.75</v>
      </c>
      <c r="D9645" s="25" t="str">
        <f t="shared" si="151"/>
        <v/>
      </c>
      <c r="E9645" t="s">
        <v>77</v>
      </c>
    </row>
    <row r="9646" spans="1:5" outlineLevel="2" x14ac:dyDescent="0.35">
      <c r="A9646" s="11">
        <v>43819</v>
      </c>
      <c r="B9646" t="s">
        <v>316</v>
      </c>
      <c r="C9646" s="5">
        <v>62.5</v>
      </c>
      <c r="D9646" s="25" t="str">
        <f t="shared" si="151"/>
        <v/>
      </c>
      <c r="E9646" t="s">
        <v>77</v>
      </c>
    </row>
    <row r="9647" spans="1:5" outlineLevel="2" x14ac:dyDescent="0.35">
      <c r="A9647" s="11">
        <v>43819</v>
      </c>
      <c r="B9647" t="s">
        <v>316</v>
      </c>
      <c r="C9647" s="5">
        <v>37.5</v>
      </c>
      <c r="D9647" s="25" t="str">
        <f t="shared" si="151"/>
        <v/>
      </c>
      <c r="E9647" t="s">
        <v>77</v>
      </c>
    </row>
    <row r="9648" spans="1:5" outlineLevel="1" x14ac:dyDescent="0.35">
      <c r="A9648" s="24">
        <f>A9647</f>
        <v>43819</v>
      </c>
      <c r="B9648" s="24" t="str">
        <f>B9647</f>
        <v>MAI T QUACH</v>
      </c>
      <c r="C9648" s="25">
        <f>SUBTOTAL(9,C9641:C9647)</f>
        <v>325</v>
      </c>
      <c r="D9648" s="25" t="str">
        <f t="shared" si="151"/>
        <v>TOTAL</v>
      </c>
    </row>
    <row r="9649" spans="1:5" outlineLevel="2" x14ac:dyDescent="0.35">
      <c r="A9649" s="11">
        <v>43819</v>
      </c>
      <c r="B9649" t="s">
        <v>1127</v>
      </c>
      <c r="C9649" s="5">
        <v>295</v>
      </c>
      <c r="D9649" s="25" t="str">
        <f t="shared" si="151"/>
        <v/>
      </c>
      <c r="E9649" t="s">
        <v>77</v>
      </c>
    </row>
    <row r="9650" spans="1:5" outlineLevel="1" x14ac:dyDescent="0.35">
      <c r="A9650" s="24">
        <f>A9649</f>
        <v>43819</v>
      </c>
      <c r="B9650" s="24" t="str">
        <f>B9649</f>
        <v>JERON QUINCY</v>
      </c>
      <c r="C9650" s="25">
        <f>SUBTOTAL(9,C9649:C9649)</f>
        <v>295</v>
      </c>
      <c r="D9650" s="25" t="str">
        <f t="shared" si="151"/>
        <v>TOTAL</v>
      </c>
    </row>
    <row r="9651" spans="1:5" outlineLevel="2" x14ac:dyDescent="0.35">
      <c r="A9651" s="11">
        <v>43819</v>
      </c>
      <c r="B9651" t="s">
        <v>376</v>
      </c>
      <c r="C9651" s="5">
        <v>56.3</v>
      </c>
      <c r="D9651" s="25" t="str">
        <f t="shared" si="151"/>
        <v/>
      </c>
      <c r="E9651" t="s">
        <v>93</v>
      </c>
    </row>
    <row r="9652" spans="1:5" outlineLevel="2" x14ac:dyDescent="0.35">
      <c r="A9652" s="11">
        <v>43819</v>
      </c>
      <c r="B9652" t="s">
        <v>376</v>
      </c>
      <c r="C9652" s="5">
        <v>140.76</v>
      </c>
      <c r="D9652" s="25" t="str">
        <f t="shared" si="151"/>
        <v/>
      </c>
      <c r="E9652" t="s">
        <v>89</v>
      </c>
    </row>
    <row r="9653" spans="1:5" outlineLevel="2" x14ac:dyDescent="0.35">
      <c r="A9653" s="11">
        <v>43819</v>
      </c>
      <c r="B9653" t="s">
        <v>376</v>
      </c>
      <c r="C9653" s="5">
        <v>29.14</v>
      </c>
      <c r="D9653" s="25" t="str">
        <f t="shared" si="151"/>
        <v/>
      </c>
      <c r="E9653" t="s">
        <v>93</v>
      </c>
    </row>
    <row r="9654" spans="1:5" outlineLevel="1" x14ac:dyDescent="0.35">
      <c r="A9654" s="24">
        <f>A9653</f>
        <v>43819</v>
      </c>
      <c r="B9654" s="24" t="str">
        <f>B9653</f>
        <v>R &amp; R CINCO DONUTS INC</v>
      </c>
      <c r="C9654" s="25">
        <f>SUBTOTAL(9,C9651:C9653)</f>
        <v>226.2</v>
      </c>
      <c r="D9654" s="25" t="str">
        <f t="shared" si="151"/>
        <v>TOTAL</v>
      </c>
    </row>
    <row r="9655" spans="1:5" outlineLevel="2" x14ac:dyDescent="0.35">
      <c r="A9655" s="11">
        <v>43819</v>
      </c>
      <c r="B9655" t="s">
        <v>376</v>
      </c>
      <c r="C9655" s="5">
        <v>34.42</v>
      </c>
      <c r="D9655" s="25" t="str">
        <f t="shared" si="151"/>
        <v/>
      </c>
      <c r="E9655" t="s">
        <v>93</v>
      </c>
    </row>
    <row r="9656" spans="1:5" outlineLevel="1" x14ac:dyDescent="0.35">
      <c r="A9656" s="24">
        <f>A9655</f>
        <v>43819</v>
      </c>
      <c r="B9656" s="24" t="str">
        <f>B9655</f>
        <v>R &amp; R CINCO DONUTS INC</v>
      </c>
      <c r="C9656" s="25">
        <f>SUBTOTAL(9,C9655:C9655)</f>
        <v>34.42</v>
      </c>
      <c r="D9656" s="25" t="str">
        <f t="shared" si="151"/>
        <v>TOTAL</v>
      </c>
    </row>
    <row r="9657" spans="1:5" outlineLevel="2" x14ac:dyDescent="0.35">
      <c r="A9657" s="11">
        <v>43819</v>
      </c>
      <c r="B9657" t="s">
        <v>819</v>
      </c>
      <c r="C9657" s="5">
        <v>475</v>
      </c>
      <c r="D9657" s="25" t="str">
        <f t="shared" si="151"/>
        <v/>
      </c>
      <c r="E9657" t="s">
        <v>93</v>
      </c>
    </row>
    <row r="9658" spans="1:5" outlineLevel="1" x14ac:dyDescent="0.35">
      <c r="A9658" s="24">
        <f>A9657</f>
        <v>43819</v>
      </c>
      <c r="B9658" s="24" t="str">
        <f>B9657</f>
        <v>RAISING CANE'S RESTAURANTS LLC</v>
      </c>
      <c r="C9658" s="25">
        <f>SUBTOTAL(9,C9657:C9657)</f>
        <v>475</v>
      </c>
      <c r="D9658" s="25" t="str">
        <f t="shared" si="151"/>
        <v>TOTAL</v>
      </c>
    </row>
    <row r="9659" spans="1:5" outlineLevel="2" x14ac:dyDescent="0.35">
      <c r="A9659" s="11">
        <v>43819</v>
      </c>
      <c r="B9659" t="s">
        <v>1806</v>
      </c>
      <c r="C9659" s="5">
        <v>312</v>
      </c>
      <c r="D9659" s="25" t="str">
        <f t="shared" si="151"/>
        <v/>
      </c>
      <c r="E9659" t="s">
        <v>77</v>
      </c>
    </row>
    <row r="9660" spans="1:5" outlineLevel="1" x14ac:dyDescent="0.35">
      <c r="A9660" s="24">
        <f>A9659</f>
        <v>43819</v>
      </c>
      <c r="B9660" s="24" t="str">
        <f>B9659</f>
        <v>DANIEL B RAWSON</v>
      </c>
      <c r="C9660" s="25">
        <f>SUBTOTAL(9,C9659:C9659)</f>
        <v>312</v>
      </c>
      <c r="D9660" s="25" t="str">
        <f t="shared" si="151"/>
        <v>TOTAL</v>
      </c>
    </row>
    <row r="9661" spans="1:5" outlineLevel="2" x14ac:dyDescent="0.35">
      <c r="A9661" s="11">
        <v>43819</v>
      </c>
      <c r="B9661" t="s">
        <v>204</v>
      </c>
      <c r="C9661" s="5">
        <v>41.91</v>
      </c>
      <c r="D9661" s="25" t="str">
        <f t="shared" si="151"/>
        <v/>
      </c>
      <c r="E9661" t="s">
        <v>79</v>
      </c>
    </row>
    <row r="9662" spans="1:5" outlineLevel="1" x14ac:dyDescent="0.35">
      <c r="A9662" s="24">
        <f>A9661</f>
        <v>43819</v>
      </c>
      <c r="B9662" s="24" t="str">
        <f>B9661</f>
        <v>REALLY GOOD STUFF LLC</v>
      </c>
      <c r="C9662" s="25">
        <f>SUBTOTAL(9,C9661:C9661)</f>
        <v>41.91</v>
      </c>
      <c r="D9662" s="25" t="str">
        <f t="shared" si="151"/>
        <v>TOTAL</v>
      </c>
    </row>
    <row r="9663" spans="1:5" outlineLevel="2" x14ac:dyDescent="0.35">
      <c r="A9663" s="11">
        <v>43819</v>
      </c>
      <c r="B9663" t="s">
        <v>1807</v>
      </c>
      <c r="C9663" s="5">
        <v>480.45</v>
      </c>
      <c r="D9663" s="25" t="str">
        <f t="shared" si="151"/>
        <v/>
      </c>
      <c r="E9663" t="s">
        <v>85</v>
      </c>
    </row>
    <row r="9664" spans="1:5" outlineLevel="1" x14ac:dyDescent="0.35">
      <c r="A9664" s="24">
        <f>A9663</f>
        <v>43819</v>
      </c>
      <c r="B9664" s="24" t="str">
        <f>B9663</f>
        <v>REEDER DISTRIBUTORS INC</v>
      </c>
      <c r="C9664" s="25">
        <f>SUBTOTAL(9,C9663:C9663)</f>
        <v>480.45</v>
      </c>
      <c r="D9664" s="25" t="str">
        <f t="shared" si="151"/>
        <v>TOTAL</v>
      </c>
    </row>
    <row r="9665" spans="1:5" outlineLevel="2" x14ac:dyDescent="0.35">
      <c r="A9665" s="11">
        <v>43819</v>
      </c>
      <c r="B9665" t="s">
        <v>1808</v>
      </c>
      <c r="C9665" s="5">
        <v>398</v>
      </c>
      <c r="D9665" s="25" t="str">
        <f t="shared" si="151"/>
        <v/>
      </c>
      <c r="E9665" t="s">
        <v>77</v>
      </c>
    </row>
    <row r="9666" spans="1:5" outlineLevel="1" x14ac:dyDescent="0.35">
      <c r="A9666" s="24">
        <f>A9665</f>
        <v>43819</v>
      </c>
      <c r="B9666" s="24" t="str">
        <f>B9665</f>
        <v>ERIC REINHARDT</v>
      </c>
      <c r="C9666" s="25">
        <f>SUBTOTAL(9,C9665:C9665)</f>
        <v>398</v>
      </c>
      <c r="D9666" s="25" t="str">
        <f t="shared" si="151"/>
        <v>TOTAL</v>
      </c>
    </row>
    <row r="9667" spans="1:5" outlineLevel="2" x14ac:dyDescent="0.35">
      <c r="A9667" s="11">
        <v>43819</v>
      </c>
      <c r="B9667" t="s">
        <v>1809</v>
      </c>
      <c r="C9667" s="5">
        <v>1220</v>
      </c>
      <c r="D9667" s="25" t="str">
        <f t="shared" si="151"/>
        <v/>
      </c>
      <c r="E9667" t="s">
        <v>85</v>
      </c>
    </row>
    <row r="9668" spans="1:5" outlineLevel="1" x14ac:dyDescent="0.35">
      <c r="A9668" s="24">
        <f>A9667</f>
        <v>43819</v>
      </c>
      <c r="B9668" s="24" t="str">
        <f>B9667</f>
        <v>RELIABLE COMMERCIAL ROOFING SERVICES INC</v>
      </c>
      <c r="C9668" s="25">
        <f>SUBTOTAL(9,C9667:C9667)</f>
        <v>1220</v>
      </c>
      <c r="D9668" s="25" t="str">
        <f t="shared" si="151"/>
        <v>TOTAL</v>
      </c>
    </row>
    <row r="9669" spans="1:5" outlineLevel="2" x14ac:dyDescent="0.35">
      <c r="A9669" s="11">
        <v>43819</v>
      </c>
      <c r="B9669" t="s">
        <v>557</v>
      </c>
      <c r="C9669" s="5">
        <v>350</v>
      </c>
      <c r="D9669" s="25" t="str">
        <f t="shared" si="151"/>
        <v/>
      </c>
      <c r="E9669" t="s">
        <v>92</v>
      </c>
    </row>
    <row r="9670" spans="1:5" outlineLevel="2" x14ac:dyDescent="0.35">
      <c r="A9670" s="11">
        <v>43819</v>
      </c>
      <c r="B9670" t="s">
        <v>557</v>
      </c>
      <c r="C9670" s="5">
        <v>350</v>
      </c>
      <c r="D9670" s="25" t="str">
        <f t="shared" si="151"/>
        <v/>
      </c>
      <c r="E9670" t="s">
        <v>92</v>
      </c>
    </row>
    <row r="9671" spans="1:5" outlineLevel="1" x14ac:dyDescent="0.35">
      <c r="A9671" s="24">
        <f>A9670</f>
        <v>43819</v>
      </c>
      <c r="B9671" s="24" t="str">
        <f>B9670</f>
        <v>RENAISSANCE LEARNING INC</v>
      </c>
      <c r="C9671" s="25">
        <f>SUBTOTAL(9,C9669:C9670)</f>
        <v>700</v>
      </c>
      <c r="D9671" s="25" t="str">
        <f t="shared" si="151"/>
        <v>TOTAL</v>
      </c>
    </row>
    <row r="9672" spans="1:5" outlineLevel="2" x14ac:dyDescent="0.35">
      <c r="A9672" s="11">
        <v>43819</v>
      </c>
      <c r="B9672" t="s">
        <v>477</v>
      </c>
      <c r="C9672" s="5">
        <v>1262.25</v>
      </c>
      <c r="D9672" s="25" t="str">
        <f t="shared" si="151"/>
        <v/>
      </c>
      <c r="E9672" t="s">
        <v>80</v>
      </c>
    </row>
    <row r="9673" spans="1:5" outlineLevel="1" x14ac:dyDescent="0.35">
      <c r="A9673" s="24">
        <f>A9672</f>
        <v>43819</v>
      </c>
      <c r="B9673" s="24" t="str">
        <f>B9672</f>
        <v>PIONEER VALLEY EDUCATIONAL PRESS</v>
      </c>
      <c r="C9673" s="25">
        <f>SUBTOTAL(9,C9672:C9672)</f>
        <v>1262.25</v>
      </c>
      <c r="D9673" s="25" t="str">
        <f t="shared" si="151"/>
        <v>TOTAL</v>
      </c>
    </row>
    <row r="9674" spans="1:5" outlineLevel="2" x14ac:dyDescent="0.35">
      <c r="A9674" s="11">
        <v>43819</v>
      </c>
      <c r="B9674" t="s">
        <v>1132</v>
      </c>
      <c r="C9674" s="5">
        <v>240</v>
      </c>
      <c r="D9674" s="25" t="str">
        <f t="shared" si="151"/>
        <v/>
      </c>
      <c r="E9674" t="s">
        <v>77</v>
      </c>
    </row>
    <row r="9675" spans="1:5" outlineLevel="1" x14ac:dyDescent="0.35">
      <c r="A9675" s="24">
        <f>A9674</f>
        <v>43819</v>
      </c>
      <c r="B9675" s="24" t="str">
        <f>B9674</f>
        <v>THOMAS A REYNOLDS</v>
      </c>
      <c r="C9675" s="25">
        <f>SUBTOTAL(9,C9674:C9674)</f>
        <v>240</v>
      </c>
      <c r="D9675" s="25" t="str">
        <f t="shared" si="151"/>
        <v>TOTAL</v>
      </c>
    </row>
    <row r="9676" spans="1:5" outlineLevel="2" x14ac:dyDescent="0.35">
      <c r="A9676" s="11">
        <v>43819</v>
      </c>
      <c r="B9676" t="s">
        <v>821</v>
      </c>
      <c r="C9676" s="5">
        <v>312</v>
      </c>
      <c r="D9676" s="25" t="str">
        <f t="shared" si="151"/>
        <v/>
      </c>
      <c r="E9676" t="s">
        <v>77</v>
      </c>
    </row>
    <row r="9677" spans="1:5" outlineLevel="1" x14ac:dyDescent="0.35">
      <c r="A9677" s="24">
        <f>A9676</f>
        <v>43819</v>
      </c>
      <c r="B9677" s="24" t="str">
        <f>B9676</f>
        <v>RANDALL A RHODES</v>
      </c>
      <c r="C9677" s="25">
        <f>SUBTOTAL(9,C9676:C9676)</f>
        <v>312</v>
      </c>
      <c r="D9677" s="25" t="str">
        <f t="shared" si="151"/>
        <v>TOTAL</v>
      </c>
    </row>
    <row r="9678" spans="1:5" outlineLevel="2" x14ac:dyDescent="0.35">
      <c r="A9678" s="11">
        <v>43819</v>
      </c>
      <c r="B9678" t="s">
        <v>1133</v>
      </c>
      <c r="C9678" s="5">
        <v>390</v>
      </c>
      <c r="D9678" s="25" t="str">
        <f t="shared" si="151"/>
        <v/>
      </c>
      <c r="E9678" t="s">
        <v>77</v>
      </c>
    </row>
    <row r="9679" spans="1:5" outlineLevel="1" x14ac:dyDescent="0.35">
      <c r="A9679" s="24">
        <f>A9678</f>
        <v>43819</v>
      </c>
      <c r="B9679" s="24" t="str">
        <f>B9678</f>
        <v>RYAN RHODES</v>
      </c>
      <c r="C9679" s="25">
        <f>SUBTOTAL(9,C9678:C9678)</f>
        <v>390</v>
      </c>
      <c r="D9679" s="25" t="str">
        <f t="shared" si="151"/>
        <v>TOTAL</v>
      </c>
    </row>
    <row r="9680" spans="1:5" outlineLevel="2" x14ac:dyDescent="0.35">
      <c r="A9680" s="11">
        <v>43819</v>
      </c>
      <c r="B9680" t="s">
        <v>414</v>
      </c>
      <c r="C9680" s="5">
        <v>65</v>
      </c>
      <c r="D9680" s="25" t="str">
        <f t="shared" si="151"/>
        <v/>
      </c>
      <c r="E9680" t="s">
        <v>77</v>
      </c>
    </row>
    <row r="9681" spans="1:5" outlineLevel="1" x14ac:dyDescent="0.35">
      <c r="A9681" s="24">
        <f>A9680</f>
        <v>43819</v>
      </c>
      <c r="B9681" s="24" t="str">
        <f>B9680</f>
        <v>BOBBY V RICH</v>
      </c>
      <c r="C9681" s="25">
        <f>SUBTOTAL(9,C9680:C9680)</f>
        <v>65</v>
      </c>
      <c r="D9681" s="25" t="str">
        <f t="shared" si="151"/>
        <v>TOTAL</v>
      </c>
    </row>
    <row r="9682" spans="1:5" outlineLevel="2" x14ac:dyDescent="0.35">
      <c r="A9682" s="11">
        <v>43819</v>
      </c>
      <c r="B9682" t="s">
        <v>123</v>
      </c>
      <c r="C9682" s="5">
        <v>9504</v>
      </c>
      <c r="D9682" s="25" t="str">
        <f t="shared" si="151"/>
        <v/>
      </c>
      <c r="E9682" t="s">
        <v>87</v>
      </c>
    </row>
    <row r="9683" spans="1:5" outlineLevel="1" x14ac:dyDescent="0.35">
      <c r="A9683" s="24">
        <f>A9682</f>
        <v>43819</v>
      </c>
      <c r="B9683" s="24" t="str">
        <f>B9682</f>
        <v>RICOH USA INC</v>
      </c>
      <c r="C9683" s="25">
        <f>SUBTOTAL(9,C9682:C9682)</f>
        <v>9504</v>
      </c>
      <c r="D9683" s="25" t="str">
        <f t="shared" si="151"/>
        <v>TOTAL</v>
      </c>
    </row>
    <row r="9684" spans="1:5" outlineLevel="2" x14ac:dyDescent="0.35">
      <c r="A9684" s="11">
        <v>43819</v>
      </c>
      <c r="B9684" t="s">
        <v>478</v>
      </c>
      <c r="C9684" s="5">
        <v>1039</v>
      </c>
      <c r="D9684" s="25" t="str">
        <f t="shared" si="151"/>
        <v/>
      </c>
      <c r="E9684" t="s">
        <v>79</v>
      </c>
    </row>
    <row r="9685" spans="1:5" outlineLevel="2" x14ac:dyDescent="0.35">
      <c r="A9685" s="11">
        <v>43819</v>
      </c>
      <c r="B9685" t="s">
        <v>478</v>
      </c>
      <c r="C9685" s="5">
        <v>3152.5</v>
      </c>
      <c r="D9685" s="25" t="str">
        <f t="shared" si="151"/>
        <v/>
      </c>
      <c r="E9685" t="s">
        <v>79</v>
      </c>
    </row>
    <row r="9686" spans="1:5" outlineLevel="1" x14ac:dyDescent="0.35">
      <c r="A9686" s="24">
        <f>A9685</f>
        <v>43819</v>
      </c>
      <c r="B9686" s="24" t="str">
        <f>B9685</f>
        <v>RIVER STAR FARMS</v>
      </c>
      <c r="C9686" s="25">
        <f>SUBTOTAL(9,C9684:C9685)</f>
        <v>4191.5</v>
      </c>
      <c r="D9686" s="25" t="str">
        <f t="shared" ref="D9686:D9749" si="152">IF(E9686="","TOTAL","")</f>
        <v>TOTAL</v>
      </c>
    </row>
    <row r="9687" spans="1:5" outlineLevel="2" x14ac:dyDescent="0.35">
      <c r="A9687" s="11">
        <v>43819</v>
      </c>
      <c r="B9687" t="s">
        <v>1134</v>
      </c>
      <c r="C9687" s="5">
        <v>155</v>
      </c>
      <c r="D9687" s="25" t="str">
        <f t="shared" si="152"/>
        <v/>
      </c>
      <c r="E9687" t="s">
        <v>77</v>
      </c>
    </row>
    <row r="9688" spans="1:5" outlineLevel="1" x14ac:dyDescent="0.35">
      <c r="A9688" s="24">
        <f>A9687</f>
        <v>43819</v>
      </c>
      <c r="B9688" s="24" t="str">
        <f>B9687</f>
        <v>CARL RIVERS</v>
      </c>
      <c r="C9688" s="25">
        <f>SUBTOTAL(9,C9687:C9687)</f>
        <v>155</v>
      </c>
      <c r="D9688" s="25" t="str">
        <f t="shared" si="152"/>
        <v>TOTAL</v>
      </c>
    </row>
    <row r="9689" spans="1:5" outlineLevel="2" x14ac:dyDescent="0.35">
      <c r="A9689" s="11">
        <v>43819</v>
      </c>
      <c r="B9689" t="s">
        <v>1810</v>
      </c>
      <c r="C9689" s="5">
        <v>155</v>
      </c>
      <c r="D9689" s="25" t="str">
        <f t="shared" si="152"/>
        <v/>
      </c>
      <c r="E9689" t="s">
        <v>77</v>
      </c>
    </row>
    <row r="9690" spans="1:5" outlineLevel="1" x14ac:dyDescent="0.35">
      <c r="A9690" s="24">
        <f>A9689</f>
        <v>43819</v>
      </c>
      <c r="B9690" s="24" t="str">
        <f>B9689</f>
        <v>JOHN KARL ROBERTSON</v>
      </c>
      <c r="C9690" s="25">
        <f>SUBTOTAL(9,C9689:C9689)</f>
        <v>155</v>
      </c>
      <c r="D9690" s="25" t="str">
        <f t="shared" si="152"/>
        <v>TOTAL</v>
      </c>
    </row>
    <row r="9691" spans="1:5" outlineLevel="2" x14ac:dyDescent="0.35">
      <c r="A9691" s="11">
        <v>43819</v>
      </c>
      <c r="B9691" t="s">
        <v>1135</v>
      </c>
      <c r="C9691" s="5">
        <v>100</v>
      </c>
      <c r="D9691" s="25" t="str">
        <f t="shared" si="152"/>
        <v/>
      </c>
      <c r="E9691" t="s">
        <v>79</v>
      </c>
    </row>
    <row r="9692" spans="1:5" outlineLevel="1" x14ac:dyDescent="0.35">
      <c r="A9692" s="24">
        <f>A9691</f>
        <v>43819</v>
      </c>
      <c r="B9692" s="24" t="str">
        <f>B9691</f>
        <v>ROBOTICS EDUCATION &amp; COMPETITION FOUNDATION INC</v>
      </c>
      <c r="C9692" s="25">
        <f>SUBTOTAL(9,C9691:C9691)</f>
        <v>100</v>
      </c>
      <c r="D9692" s="25" t="str">
        <f t="shared" si="152"/>
        <v>TOTAL</v>
      </c>
    </row>
    <row r="9693" spans="1:5" outlineLevel="2" x14ac:dyDescent="0.35">
      <c r="A9693" s="11">
        <v>43819</v>
      </c>
      <c r="B9693" t="s">
        <v>671</v>
      </c>
      <c r="C9693" s="5">
        <v>580</v>
      </c>
      <c r="D9693" s="25" t="str">
        <f t="shared" si="152"/>
        <v/>
      </c>
      <c r="E9693" t="s">
        <v>85</v>
      </c>
    </row>
    <row r="9694" spans="1:5" outlineLevel="1" x14ac:dyDescent="0.35">
      <c r="A9694" s="24">
        <f>A9693</f>
        <v>43819</v>
      </c>
      <c r="B9694" s="24" t="str">
        <f>B9693</f>
        <v>ROESSLER EQUIPMENT</v>
      </c>
      <c r="C9694" s="25">
        <f>SUBTOTAL(9,C9693:C9693)</f>
        <v>580</v>
      </c>
      <c r="D9694" s="25" t="str">
        <f t="shared" si="152"/>
        <v>TOTAL</v>
      </c>
    </row>
    <row r="9695" spans="1:5" outlineLevel="2" x14ac:dyDescent="0.35">
      <c r="A9695" s="11">
        <v>43819</v>
      </c>
      <c r="B9695" t="s">
        <v>672</v>
      </c>
      <c r="C9695" s="5">
        <v>2688.55</v>
      </c>
      <c r="D9695" s="25" t="str">
        <f t="shared" si="152"/>
        <v/>
      </c>
      <c r="E9695" t="s">
        <v>160</v>
      </c>
    </row>
    <row r="9696" spans="1:5" outlineLevel="2" x14ac:dyDescent="0.35">
      <c r="A9696" s="11">
        <v>43819</v>
      </c>
      <c r="B9696" t="s">
        <v>672</v>
      </c>
      <c r="C9696" s="5">
        <v>685</v>
      </c>
      <c r="D9696" s="25" t="str">
        <f t="shared" si="152"/>
        <v/>
      </c>
      <c r="E9696" t="s">
        <v>160</v>
      </c>
    </row>
    <row r="9697" spans="1:5" outlineLevel="1" x14ac:dyDescent="0.35">
      <c r="A9697" s="24">
        <f>A9696</f>
        <v>43819</v>
      </c>
      <c r="B9697" s="24" t="str">
        <f>B9696</f>
        <v>ROGERS MORRIS &amp; GROVER LLP</v>
      </c>
      <c r="C9697" s="25">
        <f>SUBTOTAL(9,C9695:C9696)</f>
        <v>3373.55</v>
      </c>
      <c r="D9697" s="25" t="str">
        <f t="shared" si="152"/>
        <v>TOTAL</v>
      </c>
    </row>
    <row r="9698" spans="1:5" outlineLevel="2" x14ac:dyDescent="0.35">
      <c r="A9698" s="11">
        <v>43819</v>
      </c>
      <c r="B9698" t="s">
        <v>822</v>
      </c>
      <c r="C9698" s="5">
        <v>607</v>
      </c>
      <c r="D9698" s="25" t="str">
        <f t="shared" si="152"/>
        <v/>
      </c>
      <c r="E9698" t="s">
        <v>77</v>
      </c>
    </row>
    <row r="9699" spans="1:5" outlineLevel="1" x14ac:dyDescent="0.35">
      <c r="A9699" s="24">
        <f>A9698</f>
        <v>43819</v>
      </c>
      <c r="B9699" s="24" t="str">
        <f>B9698</f>
        <v>JAMES ROMAN</v>
      </c>
      <c r="C9699" s="25">
        <f>SUBTOTAL(9,C9698:C9698)</f>
        <v>607</v>
      </c>
      <c r="D9699" s="25" t="str">
        <f t="shared" si="152"/>
        <v>TOTAL</v>
      </c>
    </row>
    <row r="9700" spans="1:5" outlineLevel="2" x14ac:dyDescent="0.35">
      <c r="A9700" s="11">
        <v>43819</v>
      </c>
      <c r="B9700" t="s">
        <v>1811</v>
      </c>
      <c r="C9700" s="5">
        <v>120</v>
      </c>
      <c r="D9700" s="25" t="str">
        <f t="shared" si="152"/>
        <v/>
      </c>
      <c r="E9700" t="s">
        <v>77</v>
      </c>
    </row>
    <row r="9701" spans="1:5" outlineLevel="2" x14ac:dyDescent="0.35">
      <c r="A9701" s="11">
        <v>43819</v>
      </c>
      <c r="B9701" t="s">
        <v>1811</v>
      </c>
      <c r="C9701" s="5">
        <v>120</v>
      </c>
      <c r="D9701" s="25" t="str">
        <f t="shared" si="152"/>
        <v/>
      </c>
      <c r="E9701" t="s">
        <v>77</v>
      </c>
    </row>
    <row r="9702" spans="1:5" outlineLevel="2" x14ac:dyDescent="0.35">
      <c r="A9702" s="11">
        <v>43819</v>
      </c>
      <c r="B9702" t="s">
        <v>1811</v>
      </c>
      <c r="C9702" s="5">
        <v>125</v>
      </c>
      <c r="D9702" s="25" t="str">
        <f t="shared" si="152"/>
        <v/>
      </c>
      <c r="E9702" t="s">
        <v>77</v>
      </c>
    </row>
    <row r="9703" spans="1:5" outlineLevel="1" x14ac:dyDescent="0.35">
      <c r="A9703" s="24">
        <f>A9702</f>
        <v>43819</v>
      </c>
      <c r="B9703" s="24" t="str">
        <f>B9702</f>
        <v>RUBEN ROMERO JR</v>
      </c>
      <c r="C9703" s="25">
        <f>SUBTOTAL(9,C9700:C9702)</f>
        <v>365</v>
      </c>
      <c r="D9703" s="25" t="str">
        <f t="shared" si="152"/>
        <v>TOTAL</v>
      </c>
    </row>
    <row r="9704" spans="1:5" outlineLevel="2" x14ac:dyDescent="0.35">
      <c r="A9704" s="11">
        <v>43819</v>
      </c>
      <c r="B9704" t="s">
        <v>1812</v>
      </c>
      <c r="C9704" s="5">
        <v>425</v>
      </c>
      <c r="D9704" s="25" t="str">
        <f t="shared" si="152"/>
        <v/>
      </c>
      <c r="E9704" t="s">
        <v>82</v>
      </c>
    </row>
    <row r="9705" spans="1:5" outlineLevel="2" x14ac:dyDescent="0.35">
      <c r="A9705" s="11">
        <v>43819</v>
      </c>
      <c r="B9705" t="s">
        <v>1812</v>
      </c>
      <c r="C9705" s="5">
        <v>425</v>
      </c>
      <c r="D9705" s="25" t="str">
        <f t="shared" si="152"/>
        <v/>
      </c>
      <c r="E9705" t="s">
        <v>82</v>
      </c>
    </row>
    <row r="9706" spans="1:5" outlineLevel="2" x14ac:dyDescent="0.35">
      <c r="A9706" s="11">
        <v>43819</v>
      </c>
      <c r="B9706" t="s">
        <v>1812</v>
      </c>
      <c r="C9706" s="5">
        <v>425</v>
      </c>
      <c r="D9706" s="25" t="str">
        <f t="shared" si="152"/>
        <v/>
      </c>
      <c r="E9706" t="s">
        <v>82</v>
      </c>
    </row>
    <row r="9707" spans="1:5" outlineLevel="1" x14ac:dyDescent="0.35">
      <c r="A9707" s="24">
        <f>A9706</f>
        <v>43819</v>
      </c>
      <c r="B9707" s="24" t="str">
        <f>B9706</f>
        <v>RON CLARK ACADEMY</v>
      </c>
      <c r="C9707" s="25">
        <f>SUBTOTAL(9,C9704:C9706)</f>
        <v>1275</v>
      </c>
      <c r="D9707" s="25" t="str">
        <f t="shared" si="152"/>
        <v>TOTAL</v>
      </c>
    </row>
    <row r="9708" spans="1:5" outlineLevel="2" x14ac:dyDescent="0.35">
      <c r="A9708" s="11">
        <v>43819</v>
      </c>
      <c r="B9708" t="s">
        <v>1500</v>
      </c>
      <c r="C9708" s="5">
        <v>280</v>
      </c>
      <c r="D9708" s="25" t="str">
        <f t="shared" si="152"/>
        <v/>
      </c>
      <c r="E9708" t="s">
        <v>78</v>
      </c>
    </row>
    <row r="9709" spans="1:5" outlineLevel="1" x14ac:dyDescent="0.35">
      <c r="A9709" s="24">
        <f>A9708</f>
        <v>43819</v>
      </c>
      <c r="B9709" s="24" t="str">
        <f>B9708</f>
        <v>RONNIES ICE</v>
      </c>
      <c r="C9709" s="25">
        <f>SUBTOTAL(9,C9708:C9708)</f>
        <v>280</v>
      </c>
      <c r="D9709" s="25" t="str">
        <f t="shared" si="152"/>
        <v>TOTAL</v>
      </c>
    </row>
    <row r="9710" spans="1:5" outlineLevel="2" x14ac:dyDescent="0.35">
      <c r="A9710" s="11">
        <v>43819</v>
      </c>
      <c r="B9710" t="s">
        <v>415</v>
      </c>
      <c r="C9710" s="5">
        <v>650</v>
      </c>
      <c r="D9710" s="25" t="str">
        <f t="shared" si="152"/>
        <v/>
      </c>
      <c r="E9710" t="s">
        <v>77</v>
      </c>
    </row>
    <row r="9711" spans="1:5" outlineLevel="1" x14ac:dyDescent="0.35">
      <c r="A9711" s="24">
        <f>A9710</f>
        <v>43819</v>
      </c>
      <c r="B9711" s="24" t="str">
        <f>B9710</f>
        <v>LAURA M ROSEN</v>
      </c>
      <c r="C9711" s="25">
        <f>SUBTOTAL(9,C9710:C9710)</f>
        <v>650</v>
      </c>
      <c r="D9711" s="25" t="str">
        <f t="shared" si="152"/>
        <v>TOTAL</v>
      </c>
    </row>
    <row r="9712" spans="1:5" outlineLevel="2" x14ac:dyDescent="0.35">
      <c r="A9712" s="11">
        <v>43819</v>
      </c>
      <c r="B9712" t="s">
        <v>1813</v>
      </c>
      <c r="C9712" s="5">
        <v>255</v>
      </c>
      <c r="D9712" s="25" t="str">
        <f t="shared" si="152"/>
        <v/>
      </c>
      <c r="E9712" t="s">
        <v>77</v>
      </c>
    </row>
    <row r="9713" spans="1:5" outlineLevel="1" x14ac:dyDescent="0.35">
      <c r="A9713" s="24">
        <f>A9712</f>
        <v>43819</v>
      </c>
      <c r="B9713" s="24" t="str">
        <f>B9712</f>
        <v>CHARLES ROSSINO</v>
      </c>
      <c r="C9713" s="25">
        <f>SUBTOTAL(9,C9712:C9712)</f>
        <v>255</v>
      </c>
      <c r="D9713" s="25" t="str">
        <f t="shared" si="152"/>
        <v>TOTAL</v>
      </c>
    </row>
    <row r="9714" spans="1:5" outlineLevel="2" x14ac:dyDescent="0.35">
      <c r="A9714" s="11">
        <v>43819</v>
      </c>
      <c r="B9714" t="s">
        <v>1137</v>
      </c>
      <c r="C9714" s="5">
        <v>155</v>
      </c>
      <c r="D9714" s="25" t="str">
        <f t="shared" si="152"/>
        <v/>
      </c>
      <c r="E9714" t="s">
        <v>77</v>
      </c>
    </row>
    <row r="9715" spans="1:5" outlineLevel="1" x14ac:dyDescent="0.35">
      <c r="A9715" s="24">
        <f>A9714</f>
        <v>43819</v>
      </c>
      <c r="B9715" s="24" t="str">
        <f>B9714</f>
        <v>WILLIAM R RULE II</v>
      </c>
      <c r="C9715" s="25">
        <f>SUBTOTAL(9,C9714:C9714)</f>
        <v>155</v>
      </c>
      <c r="D9715" s="25" t="str">
        <f t="shared" si="152"/>
        <v>TOTAL</v>
      </c>
    </row>
    <row r="9716" spans="1:5" outlineLevel="2" x14ac:dyDescent="0.35">
      <c r="A9716" s="11">
        <v>43819</v>
      </c>
      <c r="B9716" t="s">
        <v>110</v>
      </c>
      <c r="C9716" s="5">
        <v>73.819999999999993</v>
      </c>
      <c r="D9716" s="25" t="str">
        <f t="shared" si="152"/>
        <v/>
      </c>
      <c r="E9716" t="s">
        <v>81</v>
      </c>
    </row>
    <row r="9717" spans="1:5" outlineLevel="2" x14ac:dyDescent="0.35">
      <c r="A9717" s="11">
        <v>43819</v>
      </c>
      <c r="B9717" t="s">
        <v>110</v>
      </c>
      <c r="C9717" s="5">
        <v>18.22</v>
      </c>
      <c r="D9717" s="25" t="str">
        <f t="shared" si="152"/>
        <v/>
      </c>
      <c r="E9717" t="s">
        <v>81</v>
      </c>
    </row>
    <row r="9718" spans="1:5" outlineLevel="2" x14ac:dyDescent="0.35">
      <c r="A9718" s="11">
        <v>43819</v>
      </c>
      <c r="B9718" t="s">
        <v>110</v>
      </c>
      <c r="C9718" s="5">
        <v>240.08</v>
      </c>
      <c r="D9718" s="25" t="str">
        <f t="shared" si="152"/>
        <v/>
      </c>
      <c r="E9718" t="s">
        <v>81</v>
      </c>
    </row>
    <row r="9719" spans="1:5" outlineLevel="2" x14ac:dyDescent="0.35">
      <c r="A9719" s="11">
        <v>43819</v>
      </c>
      <c r="B9719" t="s">
        <v>110</v>
      </c>
      <c r="C9719" s="5">
        <v>193.22</v>
      </c>
      <c r="D9719" s="25" t="str">
        <f t="shared" si="152"/>
        <v/>
      </c>
      <c r="E9719" t="s">
        <v>81</v>
      </c>
    </row>
    <row r="9720" spans="1:5" outlineLevel="2" x14ac:dyDescent="0.35">
      <c r="A9720" s="11">
        <v>43819</v>
      </c>
      <c r="B9720" t="s">
        <v>110</v>
      </c>
      <c r="C9720" s="5">
        <v>116.01</v>
      </c>
      <c r="D9720" s="25" t="str">
        <f t="shared" si="152"/>
        <v/>
      </c>
      <c r="E9720" t="s">
        <v>81</v>
      </c>
    </row>
    <row r="9721" spans="1:5" outlineLevel="2" x14ac:dyDescent="0.35">
      <c r="A9721" s="11">
        <v>43819</v>
      </c>
      <c r="B9721" t="s">
        <v>110</v>
      </c>
      <c r="C9721" s="5">
        <v>60.99</v>
      </c>
      <c r="D9721" s="25" t="str">
        <f t="shared" si="152"/>
        <v/>
      </c>
      <c r="E9721" t="s">
        <v>81</v>
      </c>
    </row>
    <row r="9722" spans="1:5" outlineLevel="2" x14ac:dyDescent="0.35">
      <c r="A9722" s="11">
        <v>43819</v>
      </c>
      <c r="B9722" t="s">
        <v>110</v>
      </c>
      <c r="C9722" s="5">
        <v>77.150000000000006</v>
      </c>
      <c r="D9722" s="25" t="str">
        <f t="shared" si="152"/>
        <v/>
      </c>
      <c r="E9722" t="s">
        <v>81</v>
      </c>
    </row>
    <row r="9723" spans="1:5" outlineLevel="2" x14ac:dyDescent="0.35">
      <c r="A9723" s="11">
        <v>43819</v>
      </c>
      <c r="B9723" t="s">
        <v>110</v>
      </c>
      <c r="C9723" s="5">
        <v>135.66</v>
      </c>
      <c r="D9723" s="25" t="str">
        <f t="shared" si="152"/>
        <v/>
      </c>
      <c r="E9723" t="s">
        <v>81</v>
      </c>
    </row>
    <row r="9724" spans="1:5" outlineLevel="2" x14ac:dyDescent="0.35">
      <c r="A9724" s="11">
        <v>43819</v>
      </c>
      <c r="B9724" t="s">
        <v>110</v>
      </c>
      <c r="C9724" s="5">
        <v>124.52</v>
      </c>
      <c r="D9724" s="25" t="str">
        <f t="shared" si="152"/>
        <v/>
      </c>
      <c r="E9724" t="s">
        <v>81</v>
      </c>
    </row>
    <row r="9725" spans="1:5" outlineLevel="2" x14ac:dyDescent="0.35">
      <c r="A9725" s="11">
        <v>43819</v>
      </c>
      <c r="B9725" t="s">
        <v>110</v>
      </c>
      <c r="C9725" s="5">
        <v>46.97</v>
      </c>
      <c r="D9725" s="25" t="str">
        <f t="shared" si="152"/>
        <v/>
      </c>
      <c r="E9725" t="s">
        <v>81</v>
      </c>
    </row>
    <row r="9726" spans="1:5" outlineLevel="2" x14ac:dyDescent="0.35">
      <c r="A9726" s="11">
        <v>43819</v>
      </c>
      <c r="B9726" t="s">
        <v>110</v>
      </c>
      <c r="C9726" s="5">
        <v>197.04</v>
      </c>
      <c r="D9726" s="25" t="str">
        <f t="shared" si="152"/>
        <v/>
      </c>
      <c r="E9726" t="s">
        <v>81</v>
      </c>
    </row>
    <row r="9727" spans="1:5" outlineLevel="1" x14ac:dyDescent="0.35">
      <c r="A9727" s="24">
        <f>A9726</f>
        <v>43819</v>
      </c>
      <c r="B9727" s="24" t="str">
        <f>B9726</f>
        <v>PROBILLING &amp; FUNDING SERVICE</v>
      </c>
      <c r="C9727" s="25">
        <f>SUBTOTAL(9,C9716:C9726)</f>
        <v>1283.68</v>
      </c>
      <c r="D9727" s="25" t="str">
        <f t="shared" si="152"/>
        <v>TOTAL</v>
      </c>
    </row>
    <row r="9728" spans="1:5" outlineLevel="2" x14ac:dyDescent="0.35">
      <c r="A9728" s="11">
        <v>43819</v>
      </c>
      <c r="B9728" t="s">
        <v>1814</v>
      </c>
      <c r="C9728" s="5">
        <v>115</v>
      </c>
      <c r="D9728" s="25" t="str">
        <f t="shared" si="152"/>
        <v/>
      </c>
      <c r="E9728" t="s">
        <v>77</v>
      </c>
    </row>
    <row r="9729" spans="1:5" outlineLevel="1" x14ac:dyDescent="0.35">
      <c r="A9729" s="24">
        <f>A9728</f>
        <v>43819</v>
      </c>
      <c r="B9729" s="24" t="str">
        <f>B9728</f>
        <v>JWUAN RUTLAND</v>
      </c>
      <c r="C9729" s="25">
        <f>SUBTOTAL(9,C9728:C9728)</f>
        <v>115</v>
      </c>
      <c r="D9729" s="25" t="str">
        <f t="shared" si="152"/>
        <v>TOTAL</v>
      </c>
    </row>
    <row r="9730" spans="1:5" outlineLevel="2" x14ac:dyDescent="0.35">
      <c r="A9730" s="11">
        <v>43819</v>
      </c>
      <c r="B9730" t="s">
        <v>1815</v>
      </c>
      <c r="C9730" s="5">
        <v>190</v>
      </c>
      <c r="D9730" s="25" t="str">
        <f t="shared" si="152"/>
        <v/>
      </c>
      <c r="E9730" t="s">
        <v>77</v>
      </c>
    </row>
    <row r="9731" spans="1:5" outlineLevel="2" x14ac:dyDescent="0.35">
      <c r="A9731" s="11">
        <v>43819</v>
      </c>
      <c r="B9731" t="s">
        <v>1815</v>
      </c>
      <c r="C9731" s="5">
        <v>155</v>
      </c>
      <c r="D9731" s="25" t="str">
        <f t="shared" si="152"/>
        <v/>
      </c>
      <c r="E9731" t="s">
        <v>77</v>
      </c>
    </row>
    <row r="9732" spans="1:5" outlineLevel="1" x14ac:dyDescent="0.35">
      <c r="A9732" s="24">
        <f>A9731</f>
        <v>43819</v>
      </c>
      <c r="B9732" s="24" t="str">
        <f>B9731</f>
        <v>LETTICIA M SADDLER</v>
      </c>
      <c r="C9732" s="25">
        <f>SUBTOTAL(9,C9730:C9731)</f>
        <v>345</v>
      </c>
      <c r="D9732" s="25" t="str">
        <f t="shared" si="152"/>
        <v>TOTAL</v>
      </c>
    </row>
    <row r="9733" spans="1:5" outlineLevel="2" x14ac:dyDescent="0.35">
      <c r="A9733" s="11">
        <v>43819</v>
      </c>
      <c r="B9733" t="s">
        <v>1140</v>
      </c>
      <c r="C9733" s="5">
        <v>6955</v>
      </c>
      <c r="D9733" s="25" t="str">
        <f t="shared" si="152"/>
        <v/>
      </c>
      <c r="E9733" t="s">
        <v>480</v>
      </c>
    </row>
    <row r="9734" spans="1:5" outlineLevel="1" x14ac:dyDescent="0.35">
      <c r="A9734" s="24">
        <f>A9733</f>
        <v>43819</v>
      </c>
      <c r="B9734" s="24" t="str">
        <f>B9733</f>
        <v>LIBRARY VIDEO COMPANY</v>
      </c>
      <c r="C9734" s="25">
        <f>SUBTOTAL(9,C9733:C9733)</f>
        <v>6955</v>
      </c>
      <c r="D9734" s="25" t="str">
        <f t="shared" si="152"/>
        <v>TOTAL</v>
      </c>
    </row>
    <row r="9735" spans="1:5" outlineLevel="2" x14ac:dyDescent="0.35">
      <c r="A9735" s="11">
        <v>43819</v>
      </c>
      <c r="B9735" t="s">
        <v>1816</v>
      </c>
      <c r="C9735" s="5">
        <v>4855.68</v>
      </c>
      <c r="D9735" s="25" t="str">
        <f t="shared" si="152"/>
        <v/>
      </c>
      <c r="E9735" t="s">
        <v>90</v>
      </c>
    </row>
    <row r="9736" spans="1:5" outlineLevel="1" x14ac:dyDescent="0.35">
      <c r="A9736" s="24">
        <f>A9735</f>
        <v>43819</v>
      </c>
      <c r="B9736" s="24" t="str">
        <f>B9735</f>
        <v>SAFEWAY SUPPLY INC</v>
      </c>
      <c r="C9736" s="25">
        <f>SUBTOTAL(9,C9735:C9735)</f>
        <v>4855.68</v>
      </c>
      <c r="D9736" s="25" t="str">
        <f t="shared" si="152"/>
        <v>TOTAL</v>
      </c>
    </row>
    <row r="9737" spans="1:5" outlineLevel="2" x14ac:dyDescent="0.35">
      <c r="A9737" s="11">
        <v>43819</v>
      </c>
      <c r="B9737" t="s">
        <v>248</v>
      </c>
      <c r="C9737" s="5">
        <v>539.96</v>
      </c>
      <c r="D9737" s="25" t="str">
        <f t="shared" si="152"/>
        <v/>
      </c>
      <c r="E9737" t="s">
        <v>88</v>
      </c>
    </row>
    <row r="9738" spans="1:5" outlineLevel="2" x14ac:dyDescent="0.35">
      <c r="A9738" s="11">
        <v>43819</v>
      </c>
      <c r="B9738" t="s">
        <v>248</v>
      </c>
      <c r="C9738" s="5">
        <v>519.96</v>
      </c>
      <c r="D9738" s="25" t="str">
        <f t="shared" si="152"/>
        <v/>
      </c>
      <c r="E9738" t="s">
        <v>88</v>
      </c>
    </row>
    <row r="9739" spans="1:5" outlineLevel="2" x14ac:dyDescent="0.35">
      <c r="A9739" s="11">
        <v>43819</v>
      </c>
      <c r="B9739" t="s">
        <v>248</v>
      </c>
      <c r="C9739" s="5">
        <v>539.95000000000005</v>
      </c>
      <c r="D9739" s="25" t="str">
        <f t="shared" si="152"/>
        <v/>
      </c>
      <c r="E9739" t="s">
        <v>88</v>
      </c>
    </row>
    <row r="9740" spans="1:5" outlineLevel="2" x14ac:dyDescent="0.35">
      <c r="A9740" s="11">
        <v>43819</v>
      </c>
      <c r="B9740" t="s">
        <v>248</v>
      </c>
      <c r="C9740" s="5">
        <v>539.96</v>
      </c>
      <c r="D9740" s="25" t="str">
        <f t="shared" si="152"/>
        <v/>
      </c>
      <c r="E9740" t="s">
        <v>88</v>
      </c>
    </row>
    <row r="9741" spans="1:5" outlineLevel="2" x14ac:dyDescent="0.35">
      <c r="A9741" s="11">
        <v>43819</v>
      </c>
      <c r="B9741" t="s">
        <v>248</v>
      </c>
      <c r="C9741" s="5">
        <v>519.96</v>
      </c>
      <c r="D9741" s="25" t="str">
        <f t="shared" si="152"/>
        <v/>
      </c>
      <c r="E9741" t="s">
        <v>88</v>
      </c>
    </row>
    <row r="9742" spans="1:5" outlineLevel="2" x14ac:dyDescent="0.35">
      <c r="A9742" s="11">
        <v>43819</v>
      </c>
      <c r="B9742" t="s">
        <v>248</v>
      </c>
      <c r="C9742" s="5">
        <v>788.21</v>
      </c>
      <c r="D9742" s="25" t="str">
        <f t="shared" si="152"/>
        <v/>
      </c>
      <c r="E9742" t="s">
        <v>88</v>
      </c>
    </row>
    <row r="9743" spans="1:5" outlineLevel="2" x14ac:dyDescent="0.35">
      <c r="A9743" s="11">
        <v>43819</v>
      </c>
      <c r="B9743" t="s">
        <v>248</v>
      </c>
      <c r="C9743" s="5">
        <v>17776.150000000001</v>
      </c>
      <c r="D9743" s="25" t="str">
        <f t="shared" si="152"/>
        <v/>
      </c>
      <c r="E9743" t="s">
        <v>88</v>
      </c>
    </row>
    <row r="9744" spans="1:5" outlineLevel="1" x14ac:dyDescent="0.35">
      <c r="A9744" s="24">
        <f>A9743</f>
        <v>43819</v>
      </c>
      <c r="B9744" s="24" t="str">
        <f>B9743</f>
        <v>SALAS OBRIEN HOLDINGS INC</v>
      </c>
      <c r="C9744" s="25">
        <f>SUBTOTAL(9,C9737:C9743)</f>
        <v>21224.15</v>
      </c>
      <c r="D9744" s="25" t="str">
        <f t="shared" si="152"/>
        <v>TOTAL</v>
      </c>
    </row>
    <row r="9745" spans="1:5" outlineLevel="2" x14ac:dyDescent="0.35">
      <c r="A9745" s="11">
        <v>43819</v>
      </c>
      <c r="B9745" t="s">
        <v>38</v>
      </c>
      <c r="C9745" s="5">
        <v>-1.03</v>
      </c>
      <c r="D9745" s="25" t="str">
        <f t="shared" si="152"/>
        <v/>
      </c>
      <c r="E9745" t="s">
        <v>93</v>
      </c>
    </row>
    <row r="9746" spans="1:5" outlineLevel="2" x14ac:dyDescent="0.35">
      <c r="A9746" s="11">
        <v>43819</v>
      </c>
      <c r="B9746" t="s">
        <v>38</v>
      </c>
      <c r="C9746" s="5">
        <v>136.25</v>
      </c>
      <c r="D9746" s="25" t="str">
        <f t="shared" si="152"/>
        <v/>
      </c>
      <c r="E9746" t="s">
        <v>93</v>
      </c>
    </row>
    <row r="9747" spans="1:5" outlineLevel="2" x14ac:dyDescent="0.35">
      <c r="A9747" s="11">
        <v>43819</v>
      </c>
      <c r="B9747" t="s">
        <v>38</v>
      </c>
      <c r="C9747" s="5">
        <v>82.71</v>
      </c>
      <c r="D9747" s="25" t="str">
        <f t="shared" si="152"/>
        <v/>
      </c>
      <c r="E9747" t="s">
        <v>79</v>
      </c>
    </row>
    <row r="9748" spans="1:5" outlineLevel="2" x14ac:dyDescent="0.35">
      <c r="A9748" s="11">
        <v>43819</v>
      </c>
      <c r="B9748" t="s">
        <v>38</v>
      </c>
      <c r="C9748" s="5">
        <v>94.9</v>
      </c>
      <c r="D9748" s="25" t="str">
        <f t="shared" si="152"/>
        <v/>
      </c>
      <c r="E9748" t="s">
        <v>79</v>
      </c>
    </row>
    <row r="9749" spans="1:5" outlineLevel="2" x14ac:dyDescent="0.35">
      <c r="A9749" s="11">
        <v>43819</v>
      </c>
      <c r="B9749" t="s">
        <v>38</v>
      </c>
      <c r="C9749" s="5">
        <v>124.6</v>
      </c>
      <c r="D9749" s="25" t="str">
        <f t="shared" si="152"/>
        <v/>
      </c>
      <c r="E9749" t="s">
        <v>76</v>
      </c>
    </row>
    <row r="9750" spans="1:5" outlineLevel="1" x14ac:dyDescent="0.35">
      <c r="A9750" s="24">
        <f>A9749</f>
        <v>43819</v>
      </c>
      <c r="B9750" s="24" t="str">
        <f>B9749</f>
        <v>SAM'S CLUB DIRECT</v>
      </c>
      <c r="C9750" s="25">
        <f>SUBTOTAL(9,C9745:C9749)</f>
        <v>437.43000000000006</v>
      </c>
      <c r="D9750" s="25" t="str">
        <f t="shared" ref="D9750:D9813" si="153">IF(E9750="","TOTAL","")</f>
        <v>TOTAL</v>
      </c>
    </row>
    <row r="9751" spans="1:5" outlineLevel="2" x14ac:dyDescent="0.35">
      <c r="A9751" s="11">
        <v>43819</v>
      </c>
      <c r="B9751" t="s">
        <v>1817</v>
      </c>
      <c r="C9751" s="5">
        <v>115</v>
      </c>
      <c r="D9751" s="25" t="str">
        <f t="shared" si="153"/>
        <v/>
      </c>
      <c r="E9751" t="s">
        <v>77</v>
      </c>
    </row>
    <row r="9752" spans="1:5" outlineLevel="1" x14ac:dyDescent="0.35">
      <c r="A9752" s="24">
        <f>A9751</f>
        <v>43819</v>
      </c>
      <c r="B9752" s="24" t="str">
        <f>B9751</f>
        <v>CHAUNCEY SANDERS</v>
      </c>
      <c r="C9752" s="25">
        <f>SUBTOTAL(9,C9751:C9751)</f>
        <v>115</v>
      </c>
      <c r="D9752" s="25" t="str">
        <f t="shared" si="153"/>
        <v>TOTAL</v>
      </c>
    </row>
    <row r="9753" spans="1:5" outlineLevel="2" x14ac:dyDescent="0.35">
      <c r="A9753" s="11">
        <v>43819</v>
      </c>
      <c r="B9753" t="s">
        <v>673</v>
      </c>
      <c r="C9753" s="5">
        <v>3652220.85</v>
      </c>
      <c r="D9753" s="25" t="str">
        <f t="shared" si="153"/>
        <v/>
      </c>
      <c r="E9753" t="s">
        <v>84</v>
      </c>
    </row>
    <row r="9754" spans="1:5" outlineLevel="1" x14ac:dyDescent="0.35">
      <c r="A9754" s="24">
        <f>A9753</f>
        <v>43819</v>
      </c>
      <c r="B9754" s="24" t="str">
        <f>B9753</f>
        <v>SATTERFIELD &amp; PONTIKES CONSTRUCTION INC</v>
      </c>
      <c r="C9754" s="25">
        <f>SUBTOTAL(9,C9753:C9753)</f>
        <v>3652220.85</v>
      </c>
      <c r="D9754" s="25" t="str">
        <f t="shared" si="153"/>
        <v>TOTAL</v>
      </c>
    </row>
    <row r="9755" spans="1:5" outlineLevel="2" x14ac:dyDescent="0.35">
      <c r="A9755" s="11">
        <v>43819</v>
      </c>
      <c r="B9755" t="s">
        <v>236</v>
      </c>
      <c r="C9755" s="5">
        <v>24627.8</v>
      </c>
      <c r="D9755" s="25" t="str">
        <f t="shared" si="153"/>
        <v/>
      </c>
      <c r="E9755" t="s">
        <v>77</v>
      </c>
    </row>
    <row r="9756" spans="1:5" outlineLevel="1" x14ac:dyDescent="0.35">
      <c r="A9756" s="24">
        <f>A9755</f>
        <v>43819</v>
      </c>
      <c r="B9756" s="24" t="str">
        <f>B9755</f>
        <v>SAVEONSP LLC</v>
      </c>
      <c r="C9756" s="25">
        <f>SUBTOTAL(9,C9755:C9755)</f>
        <v>24627.8</v>
      </c>
      <c r="D9756" s="25" t="str">
        <f t="shared" si="153"/>
        <v>TOTAL</v>
      </c>
    </row>
    <row r="9757" spans="1:5" outlineLevel="2" x14ac:dyDescent="0.35">
      <c r="A9757" s="11">
        <v>43819</v>
      </c>
      <c r="B9757" t="s">
        <v>425</v>
      </c>
      <c r="C9757" s="5">
        <v>125</v>
      </c>
      <c r="D9757" s="25" t="str">
        <f t="shared" si="153"/>
        <v/>
      </c>
      <c r="E9757" t="s">
        <v>77</v>
      </c>
    </row>
    <row r="9758" spans="1:5" outlineLevel="1" x14ac:dyDescent="0.35">
      <c r="A9758" s="24">
        <f>A9757</f>
        <v>43819</v>
      </c>
      <c r="B9758" s="24" t="str">
        <f>B9757</f>
        <v>GARY SAVOIR</v>
      </c>
      <c r="C9758" s="25">
        <f>SUBTOTAL(9,C9757:C9757)</f>
        <v>125</v>
      </c>
      <c r="D9758" s="25" t="str">
        <f t="shared" si="153"/>
        <v>TOTAL</v>
      </c>
    </row>
    <row r="9759" spans="1:5" outlineLevel="2" x14ac:dyDescent="0.35">
      <c r="A9759" s="11">
        <v>43819</v>
      </c>
      <c r="B9759" t="s">
        <v>463</v>
      </c>
      <c r="C9759" s="5">
        <v>200</v>
      </c>
      <c r="D9759" s="25" t="str">
        <f t="shared" si="153"/>
        <v/>
      </c>
      <c r="E9759" t="s">
        <v>79</v>
      </c>
    </row>
    <row r="9760" spans="1:5" outlineLevel="1" x14ac:dyDescent="0.35">
      <c r="A9760" s="24">
        <f>A9759</f>
        <v>43819</v>
      </c>
      <c r="B9760" s="24" t="str">
        <f>B9759</f>
        <v>SUSAN SCARBOROUGH</v>
      </c>
      <c r="C9760" s="25">
        <f>SUBTOTAL(9,C9759:C9759)</f>
        <v>200</v>
      </c>
      <c r="D9760" s="25" t="str">
        <f t="shared" si="153"/>
        <v>TOTAL</v>
      </c>
    </row>
    <row r="9761" spans="1:5" outlineLevel="2" x14ac:dyDescent="0.35">
      <c r="A9761" s="11">
        <v>43819</v>
      </c>
      <c r="B9761" t="s">
        <v>1818</v>
      </c>
      <c r="C9761" s="5">
        <v>300</v>
      </c>
      <c r="D9761" s="25" t="str">
        <f t="shared" si="153"/>
        <v/>
      </c>
      <c r="E9761" t="s">
        <v>79</v>
      </c>
    </row>
    <row r="9762" spans="1:5" outlineLevel="1" x14ac:dyDescent="0.35">
      <c r="A9762" s="24">
        <f>A9761</f>
        <v>43819</v>
      </c>
      <c r="B9762" s="24" t="str">
        <f>B9761</f>
        <v>SCENTCO INC</v>
      </c>
      <c r="C9762" s="25">
        <f>SUBTOTAL(9,C9761:C9761)</f>
        <v>300</v>
      </c>
      <c r="D9762" s="25" t="str">
        <f t="shared" si="153"/>
        <v>TOTAL</v>
      </c>
    </row>
    <row r="9763" spans="1:5" outlineLevel="2" x14ac:dyDescent="0.35">
      <c r="A9763" s="11">
        <v>43819</v>
      </c>
      <c r="B9763" t="s">
        <v>222</v>
      </c>
      <c r="C9763" s="5">
        <v>792.04</v>
      </c>
      <c r="D9763" s="25" t="str">
        <f t="shared" si="153"/>
        <v/>
      </c>
      <c r="E9763" t="s">
        <v>80</v>
      </c>
    </row>
    <row r="9764" spans="1:5" outlineLevel="2" x14ac:dyDescent="0.35">
      <c r="A9764" s="11">
        <v>43819</v>
      </c>
      <c r="B9764" t="s">
        <v>222</v>
      </c>
      <c r="C9764" s="5">
        <v>475.28</v>
      </c>
      <c r="D9764" s="25" t="str">
        <f t="shared" si="153"/>
        <v/>
      </c>
      <c r="E9764" t="s">
        <v>80</v>
      </c>
    </row>
    <row r="9765" spans="1:5" outlineLevel="2" x14ac:dyDescent="0.35">
      <c r="A9765" s="11">
        <v>43819</v>
      </c>
      <c r="B9765" t="s">
        <v>222</v>
      </c>
      <c r="C9765" s="5">
        <v>2578.2199999999998</v>
      </c>
      <c r="D9765" s="25" t="str">
        <f t="shared" si="153"/>
        <v/>
      </c>
      <c r="E9765" t="s">
        <v>80</v>
      </c>
    </row>
    <row r="9766" spans="1:5" outlineLevel="1" x14ac:dyDescent="0.35">
      <c r="A9766" s="24">
        <f>A9765</f>
        <v>43819</v>
      </c>
      <c r="B9766" s="24" t="str">
        <f>B9765</f>
        <v>SCHOLASTIC BOOK FAIRS</v>
      </c>
      <c r="C9766" s="25">
        <f>SUBTOTAL(9,C9763:C9765)</f>
        <v>3845.54</v>
      </c>
      <c r="D9766" s="25" t="str">
        <f t="shared" si="153"/>
        <v>TOTAL</v>
      </c>
    </row>
    <row r="9767" spans="1:5" outlineLevel="2" x14ac:dyDescent="0.35">
      <c r="A9767" s="11">
        <v>43819</v>
      </c>
      <c r="B9767" t="s">
        <v>39</v>
      </c>
      <c r="C9767" s="5">
        <v>108.91</v>
      </c>
      <c r="D9767" s="25" t="str">
        <f t="shared" si="153"/>
        <v/>
      </c>
      <c r="E9767" t="s">
        <v>80</v>
      </c>
    </row>
    <row r="9768" spans="1:5" outlineLevel="2" x14ac:dyDescent="0.35">
      <c r="A9768" s="11">
        <v>43819</v>
      </c>
      <c r="B9768" t="s">
        <v>39</v>
      </c>
      <c r="C9768" s="5">
        <v>220.47</v>
      </c>
      <c r="D9768" s="25" t="str">
        <f t="shared" si="153"/>
        <v/>
      </c>
      <c r="E9768" t="s">
        <v>80</v>
      </c>
    </row>
    <row r="9769" spans="1:5" outlineLevel="1" x14ac:dyDescent="0.35">
      <c r="A9769" s="24">
        <f>A9768</f>
        <v>43819</v>
      </c>
      <c r="B9769" s="24" t="str">
        <f>B9768</f>
        <v>SCHOLASTIC INC</v>
      </c>
      <c r="C9769" s="25">
        <f>SUBTOTAL(9,C9767:C9768)</f>
        <v>329.38</v>
      </c>
      <c r="D9769" s="25" t="str">
        <f t="shared" si="153"/>
        <v>TOTAL</v>
      </c>
    </row>
    <row r="9770" spans="1:5" outlineLevel="2" x14ac:dyDescent="0.35">
      <c r="A9770" s="11">
        <v>43819</v>
      </c>
      <c r="B9770" t="s">
        <v>39</v>
      </c>
      <c r="C9770" s="5">
        <v>1308</v>
      </c>
      <c r="D9770" s="25" t="str">
        <f t="shared" si="153"/>
        <v/>
      </c>
      <c r="E9770" t="s">
        <v>80</v>
      </c>
    </row>
    <row r="9771" spans="1:5" outlineLevel="2" x14ac:dyDescent="0.35">
      <c r="A9771" s="11">
        <v>43819</v>
      </c>
      <c r="B9771" t="s">
        <v>39</v>
      </c>
      <c r="C9771" s="5">
        <v>513.16</v>
      </c>
      <c r="D9771" s="25" t="str">
        <f t="shared" si="153"/>
        <v/>
      </c>
      <c r="E9771" t="s">
        <v>80</v>
      </c>
    </row>
    <row r="9772" spans="1:5" outlineLevel="2" x14ac:dyDescent="0.35">
      <c r="A9772" s="11">
        <v>43819</v>
      </c>
      <c r="B9772" t="s">
        <v>39</v>
      </c>
      <c r="C9772" s="5">
        <v>513.16</v>
      </c>
      <c r="D9772" s="25" t="str">
        <f t="shared" si="153"/>
        <v/>
      </c>
      <c r="E9772" t="s">
        <v>80</v>
      </c>
    </row>
    <row r="9773" spans="1:5" outlineLevel="2" x14ac:dyDescent="0.35">
      <c r="A9773" s="11">
        <v>43819</v>
      </c>
      <c r="B9773" t="s">
        <v>39</v>
      </c>
      <c r="C9773" s="5">
        <v>513.16</v>
      </c>
      <c r="D9773" s="25" t="str">
        <f t="shared" si="153"/>
        <v/>
      </c>
      <c r="E9773" t="s">
        <v>80</v>
      </c>
    </row>
    <row r="9774" spans="1:5" outlineLevel="2" x14ac:dyDescent="0.35">
      <c r="A9774" s="11">
        <v>43819</v>
      </c>
      <c r="B9774" t="s">
        <v>39</v>
      </c>
      <c r="C9774" s="5">
        <v>513.16</v>
      </c>
      <c r="D9774" s="25" t="str">
        <f t="shared" si="153"/>
        <v/>
      </c>
      <c r="E9774" t="s">
        <v>80</v>
      </c>
    </row>
    <row r="9775" spans="1:5" outlineLevel="2" x14ac:dyDescent="0.35">
      <c r="A9775" s="11">
        <v>43819</v>
      </c>
      <c r="B9775" t="s">
        <v>39</v>
      </c>
      <c r="C9775" s="5">
        <v>513.16</v>
      </c>
      <c r="D9775" s="25" t="str">
        <f t="shared" si="153"/>
        <v/>
      </c>
      <c r="E9775" t="s">
        <v>80</v>
      </c>
    </row>
    <row r="9776" spans="1:5" outlineLevel="2" x14ac:dyDescent="0.35">
      <c r="A9776" s="11">
        <v>43819</v>
      </c>
      <c r="B9776" t="s">
        <v>39</v>
      </c>
      <c r="C9776" s="5">
        <v>513.16</v>
      </c>
      <c r="D9776" s="25" t="str">
        <f t="shared" si="153"/>
        <v/>
      </c>
      <c r="E9776" t="s">
        <v>80</v>
      </c>
    </row>
    <row r="9777" spans="1:5" outlineLevel="2" x14ac:dyDescent="0.35">
      <c r="A9777" s="11">
        <v>43819</v>
      </c>
      <c r="B9777" t="s">
        <v>39</v>
      </c>
      <c r="C9777" s="5">
        <v>513.16</v>
      </c>
      <c r="D9777" s="25" t="str">
        <f t="shared" si="153"/>
        <v/>
      </c>
      <c r="E9777" t="s">
        <v>80</v>
      </c>
    </row>
    <row r="9778" spans="1:5" outlineLevel="2" x14ac:dyDescent="0.35">
      <c r="A9778" s="11">
        <v>43819</v>
      </c>
      <c r="B9778" t="s">
        <v>39</v>
      </c>
      <c r="C9778" s="5">
        <v>513.16</v>
      </c>
      <c r="D9778" s="25" t="str">
        <f t="shared" si="153"/>
        <v/>
      </c>
      <c r="E9778" t="s">
        <v>80</v>
      </c>
    </row>
    <row r="9779" spans="1:5" outlineLevel="2" x14ac:dyDescent="0.35">
      <c r="A9779" s="11">
        <v>43819</v>
      </c>
      <c r="B9779" t="s">
        <v>39</v>
      </c>
      <c r="C9779" s="5">
        <v>513.16</v>
      </c>
      <c r="D9779" s="25" t="str">
        <f t="shared" si="153"/>
        <v/>
      </c>
      <c r="E9779" t="s">
        <v>80</v>
      </c>
    </row>
    <row r="9780" spans="1:5" outlineLevel="2" x14ac:dyDescent="0.35">
      <c r="A9780" s="11">
        <v>43819</v>
      </c>
      <c r="B9780" t="s">
        <v>39</v>
      </c>
      <c r="C9780" s="5">
        <v>513.16</v>
      </c>
      <c r="D9780" s="25" t="str">
        <f t="shared" si="153"/>
        <v/>
      </c>
      <c r="E9780" t="s">
        <v>80</v>
      </c>
    </row>
    <row r="9781" spans="1:5" outlineLevel="2" x14ac:dyDescent="0.35">
      <c r="A9781" s="11">
        <v>43819</v>
      </c>
      <c r="B9781" t="s">
        <v>39</v>
      </c>
      <c r="C9781" s="5">
        <v>513.16</v>
      </c>
      <c r="D9781" s="25" t="str">
        <f t="shared" si="153"/>
        <v/>
      </c>
      <c r="E9781" t="s">
        <v>80</v>
      </c>
    </row>
    <row r="9782" spans="1:5" outlineLevel="2" x14ac:dyDescent="0.35">
      <c r="A9782" s="11">
        <v>43819</v>
      </c>
      <c r="B9782" t="s">
        <v>39</v>
      </c>
      <c r="C9782" s="5">
        <v>513.16</v>
      </c>
      <c r="D9782" s="25" t="str">
        <f t="shared" si="153"/>
        <v/>
      </c>
      <c r="E9782" t="s">
        <v>80</v>
      </c>
    </row>
    <row r="9783" spans="1:5" outlineLevel="2" x14ac:dyDescent="0.35">
      <c r="A9783" s="11">
        <v>43819</v>
      </c>
      <c r="B9783" t="s">
        <v>39</v>
      </c>
      <c r="C9783" s="5">
        <v>513.16</v>
      </c>
      <c r="D9783" s="25" t="str">
        <f t="shared" si="153"/>
        <v/>
      </c>
      <c r="E9783" t="s">
        <v>80</v>
      </c>
    </row>
    <row r="9784" spans="1:5" outlineLevel="2" x14ac:dyDescent="0.35">
      <c r="A9784" s="11">
        <v>43819</v>
      </c>
      <c r="B9784" t="s">
        <v>39</v>
      </c>
      <c r="C9784" s="5">
        <v>513.16</v>
      </c>
      <c r="D9784" s="25" t="str">
        <f t="shared" si="153"/>
        <v/>
      </c>
      <c r="E9784" t="s">
        <v>80</v>
      </c>
    </row>
    <row r="9785" spans="1:5" outlineLevel="2" x14ac:dyDescent="0.35">
      <c r="A9785" s="11">
        <v>43819</v>
      </c>
      <c r="B9785" t="s">
        <v>39</v>
      </c>
      <c r="C9785" s="5">
        <v>513.16</v>
      </c>
      <c r="D9785" s="25" t="str">
        <f t="shared" si="153"/>
        <v/>
      </c>
      <c r="E9785" t="s">
        <v>80</v>
      </c>
    </row>
    <row r="9786" spans="1:5" outlineLevel="2" x14ac:dyDescent="0.35">
      <c r="A9786" s="11">
        <v>43819</v>
      </c>
      <c r="B9786" t="s">
        <v>39</v>
      </c>
      <c r="C9786" s="5">
        <v>513.16</v>
      </c>
      <c r="D9786" s="25" t="str">
        <f t="shared" si="153"/>
        <v/>
      </c>
      <c r="E9786" t="s">
        <v>80</v>
      </c>
    </row>
    <row r="9787" spans="1:5" outlineLevel="2" x14ac:dyDescent="0.35">
      <c r="A9787" s="11">
        <v>43819</v>
      </c>
      <c r="B9787" t="s">
        <v>39</v>
      </c>
      <c r="C9787" s="5">
        <v>513.16</v>
      </c>
      <c r="D9787" s="25" t="str">
        <f t="shared" si="153"/>
        <v/>
      </c>
      <c r="E9787" t="s">
        <v>80</v>
      </c>
    </row>
    <row r="9788" spans="1:5" outlineLevel="2" x14ac:dyDescent="0.35">
      <c r="A9788" s="11">
        <v>43819</v>
      </c>
      <c r="B9788" t="s">
        <v>39</v>
      </c>
      <c r="C9788" s="5">
        <v>513.16</v>
      </c>
      <c r="D9788" s="25" t="str">
        <f t="shared" si="153"/>
        <v/>
      </c>
      <c r="E9788" t="s">
        <v>80</v>
      </c>
    </row>
    <row r="9789" spans="1:5" outlineLevel="2" x14ac:dyDescent="0.35">
      <c r="A9789" s="11">
        <v>43819</v>
      </c>
      <c r="B9789" t="s">
        <v>39</v>
      </c>
      <c r="C9789" s="5">
        <v>513.16</v>
      </c>
      <c r="D9789" s="25" t="str">
        <f t="shared" si="153"/>
        <v/>
      </c>
      <c r="E9789" t="s">
        <v>80</v>
      </c>
    </row>
    <row r="9790" spans="1:5" outlineLevel="2" x14ac:dyDescent="0.35">
      <c r="A9790" s="11">
        <v>43819</v>
      </c>
      <c r="B9790" t="s">
        <v>39</v>
      </c>
      <c r="C9790" s="5">
        <v>513.16</v>
      </c>
      <c r="D9790" s="25" t="str">
        <f t="shared" si="153"/>
        <v/>
      </c>
      <c r="E9790" t="s">
        <v>80</v>
      </c>
    </row>
    <row r="9791" spans="1:5" outlineLevel="2" x14ac:dyDescent="0.35">
      <c r="A9791" s="11">
        <v>43819</v>
      </c>
      <c r="B9791" t="s">
        <v>39</v>
      </c>
      <c r="C9791" s="5">
        <v>513.16</v>
      </c>
      <c r="D9791" s="25" t="str">
        <f t="shared" si="153"/>
        <v/>
      </c>
      <c r="E9791" t="s">
        <v>80</v>
      </c>
    </row>
    <row r="9792" spans="1:5" outlineLevel="2" x14ac:dyDescent="0.35">
      <c r="A9792" s="11">
        <v>43819</v>
      </c>
      <c r="B9792" t="s">
        <v>39</v>
      </c>
      <c r="C9792" s="5">
        <v>513.16</v>
      </c>
      <c r="D9792" s="25" t="str">
        <f t="shared" si="153"/>
        <v/>
      </c>
      <c r="E9792" t="s">
        <v>80</v>
      </c>
    </row>
    <row r="9793" spans="1:5" outlineLevel="2" x14ac:dyDescent="0.35">
      <c r="A9793" s="11">
        <v>43819</v>
      </c>
      <c r="B9793" t="s">
        <v>39</v>
      </c>
      <c r="C9793" s="5">
        <v>513.16</v>
      </c>
      <c r="D9793" s="25" t="str">
        <f t="shared" si="153"/>
        <v/>
      </c>
      <c r="E9793" t="s">
        <v>80</v>
      </c>
    </row>
    <row r="9794" spans="1:5" outlineLevel="2" x14ac:dyDescent="0.35">
      <c r="A9794" s="11">
        <v>43819</v>
      </c>
      <c r="B9794" t="s">
        <v>39</v>
      </c>
      <c r="C9794" s="5">
        <v>513.16</v>
      </c>
      <c r="D9794" s="25" t="str">
        <f t="shared" si="153"/>
        <v/>
      </c>
      <c r="E9794" t="s">
        <v>80</v>
      </c>
    </row>
    <row r="9795" spans="1:5" outlineLevel="2" x14ac:dyDescent="0.35">
      <c r="A9795" s="11">
        <v>43819</v>
      </c>
      <c r="B9795" t="s">
        <v>39</v>
      </c>
      <c r="C9795" s="5">
        <v>513.16</v>
      </c>
      <c r="D9795" s="25" t="str">
        <f t="shared" si="153"/>
        <v/>
      </c>
      <c r="E9795" t="s">
        <v>80</v>
      </c>
    </row>
    <row r="9796" spans="1:5" outlineLevel="2" x14ac:dyDescent="0.35">
      <c r="A9796" s="11">
        <v>43819</v>
      </c>
      <c r="B9796" t="s">
        <v>39</v>
      </c>
      <c r="C9796" s="5">
        <v>513.16</v>
      </c>
      <c r="D9796" s="25" t="str">
        <f t="shared" si="153"/>
        <v/>
      </c>
      <c r="E9796" t="s">
        <v>80</v>
      </c>
    </row>
    <row r="9797" spans="1:5" outlineLevel="2" x14ac:dyDescent="0.35">
      <c r="A9797" s="11">
        <v>43819</v>
      </c>
      <c r="B9797" t="s">
        <v>39</v>
      </c>
      <c r="C9797" s="5">
        <v>513.16</v>
      </c>
      <c r="D9797" s="25" t="str">
        <f t="shared" si="153"/>
        <v/>
      </c>
      <c r="E9797" t="s">
        <v>80</v>
      </c>
    </row>
    <row r="9798" spans="1:5" outlineLevel="2" x14ac:dyDescent="0.35">
      <c r="A9798" s="11">
        <v>43819</v>
      </c>
      <c r="B9798" t="s">
        <v>39</v>
      </c>
      <c r="C9798" s="5">
        <v>513.16</v>
      </c>
      <c r="D9798" s="25" t="str">
        <f t="shared" si="153"/>
        <v/>
      </c>
      <c r="E9798" t="s">
        <v>80</v>
      </c>
    </row>
    <row r="9799" spans="1:5" outlineLevel="2" x14ac:dyDescent="0.35">
      <c r="A9799" s="11">
        <v>43819</v>
      </c>
      <c r="B9799" t="s">
        <v>39</v>
      </c>
      <c r="C9799" s="5">
        <v>513.16</v>
      </c>
      <c r="D9799" s="25" t="str">
        <f t="shared" si="153"/>
        <v/>
      </c>
      <c r="E9799" t="s">
        <v>80</v>
      </c>
    </row>
    <row r="9800" spans="1:5" outlineLevel="2" x14ac:dyDescent="0.35">
      <c r="A9800" s="11">
        <v>43819</v>
      </c>
      <c r="B9800" t="s">
        <v>39</v>
      </c>
      <c r="C9800" s="5">
        <v>513.16</v>
      </c>
      <c r="D9800" s="25" t="str">
        <f t="shared" si="153"/>
        <v/>
      </c>
      <c r="E9800" t="s">
        <v>80</v>
      </c>
    </row>
    <row r="9801" spans="1:5" outlineLevel="2" x14ac:dyDescent="0.35">
      <c r="A9801" s="11">
        <v>43819</v>
      </c>
      <c r="B9801" t="s">
        <v>39</v>
      </c>
      <c r="C9801" s="5">
        <v>200</v>
      </c>
      <c r="D9801" s="25" t="str">
        <f t="shared" si="153"/>
        <v/>
      </c>
      <c r="E9801" t="s">
        <v>80</v>
      </c>
    </row>
    <row r="9802" spans="1:5" outlineLevel="1" x14ac:dyDescent="0.35">
      <c r="A9802" s="24">
        <f>A9801</f>
        <v>43819</v>
      </c>
      <c r="B9802" s="24" t="str">
        <f>B9801</f>
        <v>SCHOLASTIC INC</v>
      </c>
      <c r="C9802" s="25">
        <f>SUBTOTAL(9,C9770:C9801)</f>
        <v>16902.799999999996</v>
      </c>
      <c r="D9802" s="25" t="str">
        <f t="shared" si="153"/>
        <v>TOTAL</v>
      </c>
    </row>
    <row r="9803" spans="1:5" outlineLevel="2" x14ac:dyDescent="0.35">
      <c r="A9803" s="11">
        <v>43819</v>
      </c>
      <c r="B9803" t="s">
        <v>39</v>
      </c>
      <c r="C9803" s="5">
        <v>619.66999999999996</v>
      </c>
      <c r="D9803" s="25" t="str">
        <f t="shared" si="153"/>
        <v/>
      </c>
      <c r="E9803" t="s">
        <v>80</v>
      </c>
    </row>
    <row r="9804" spans="1:5" outlineLevel="2" x14ac:dyDescent="0.35">
      <c r="A9804" s="11">
        <v>43819</v>
      </c>
      <c r="B9804" t="s">
        <v>39</v>
      </c>
      <c r="C9804" s="5">
        <v>413.01</v>
      </c>
      <c r="D9804" s="25" t="str">
        <f t="shared" si="153"/>
        <v/>
      </c>
      <c r="E9804" t="s">
        <v>80</v>
      </c>
    </row>
    <row r="9805" spans="1:5" outlineLevel="2" x14ac:dyDescent="0.35">
      <c r="A9805" s="11">
        <v>43819</v>
      </c>
      <c r="B9805" t="s">
        <v>39</v>
      </c>
      <c r="C9805" s="5">
        <v>108.72</v>
      </c>
      <c r="D9805" s="25" t="str">
        <f t="shared" si="153"/>
        <v/>
      </c>
      <c r="E9805" t="s">
        <v>80</v>
      </c>
    </row>
    <row r="9806" spans="1:5" outlineLevel="2" x14ac:dyDescent="0.35">
      <c r="A9806" s="11">
        <v>43819</v>
      </c>
      <c r="B9806" t="s">
        <v>39</v>
      </c>
      <c r="C9806" s="5">
        <v>212</v>
      </c>
      <c r="D9806" s="25" t="str">
        <f t="shared" si="153"/>
        <v/>
      </c>
      <c r="E9806" t="s">
        <v>80</v>
      </c>
    </row>
    <row r="9807" spans="1:5" outlineLevel="2" x14ac:dyDescent="0.35">
      <c r="A9807" s="11">
        <v>43819</v>
      </c>
      <c r="B9807" t="s">
        <v>39</v>
      </c>
      <c r="C9807" s="5">
        <v>92.38</v>
      </c>
      <c r="D9807" s="25" t="str">
        <f t="shared" si="153"/>
        <v/>
      </c>
      <c r="E9807" t="s">
        <v>80</v>
      </c>
    </row>
    <row r="9808" spans="1:5" outlineLevel="2" x14ac:dyDescent="0.35">
      <c r="A9808" s="11">
        <v>43819</v>
      </c>
      <c r="B9808" t="s">
        <v>39</v>
      </c>
      <c r="C9808" s="5">
        <v>86.96</v>
      </c>
      <c r="D9808" s="25" t="str">
        <f t="shared" si="153"/>
        <v/>
      </c>
      <c r="E9808" t="s">
        <v>80</v>
      </c>
    </row>
    <row r="9809" spans="1:5" outlineLevel="2" x14ac:dyDescent="0.35">
      <c r="A9809" s="11">
        <v>43819</v>
      </c>
      <c r="B9809" t="s">
        <v>39</v>
      </c>
      <c r="C9809" s="5">
        <v>4303.25</v>
      </c>
      <c r="D9809" s="25" t="str">
        <f t="shared" si="153"/>
        <v/>
      </c>
      <c r="E9809" t="s">
        <v>92</v>
      </c>
    </row>
    <row r="9810" spans="1:5" outlineLevel="2" x14ac:dyDescent="0.35">
      <c r="A9810" s="11">
        <v>43819</v>
      </c>
      <c r="B9810" t="s">
        <v>39</v>
      </c>
      <c r="C9810" s="5">
        <v>294.69</v>
      </c>
      <c r="D9810" s="25" t="str">
        <f t="shared" si="153"/>
        <v/>
      </c>
      <c r="E9810" t="s">
        <v>80</v>
      </c>
    </row>
    <row r="9811" spans="1:5" outlineLevel="2" x14ac:dyDescent="0.35">
      <c r="A9811" s="11">
        <v>43819</v>
      </c>
      <c r="B9811" t="s">
        <v>39</v>
      </c>
      <c r="C9811" s="5">
        <v>294.69</v>
      </c>
      <c r="D9811" s="25" t="str">
        <f t="shared" si="153"/>
        <v/>
      </c>
      <c r="E9811" t="s">
        <v>80</v>
      </c>
    </row>
    <row r="9812" spans="1:5" outlineLevel="2" x14ac:dyDescent="0.35">
      <c r="A9812" s="11">
        <v>43819</v>
      </c>
      <c r="B9812" t="s">
        <v>39</v>
      </c>
      <c r="C9812" s="5">
        <v>933.9</v>
      </c>
      <c r="D9812" s="25" t="str">
        <f t="shared" si="153"/>
        <v/>
      </c>
      <c r="E9812" t="s">
        <v>79</v>
      </c>
    </row>
    <row r="9813" spans="1:5" outlineLevel="2" x14ac:dyDescent="0.35">
      <c r="A9813" s="11">
        <v>43819</v>
      </c>
      <c r="B9813" t="s">
        <v>39</v>
      </c>
      <c r="C9813" s="5">
        <v>197.78</v>
      </c>
      <c r="D9813" s="25" t="str">
        <f t="shared" si="153"/>
        <v/>
      </c>
      <c r="E9813" t="s">
        <v>80</v>
      </c>
    </row>
    <row r="9814" spans="1:5" outlineLevel="1" x14ac:dyDescent="0.35">
      <c r="A9814" s="24">
        <f>A9813</f>
        <v>43819</v>
      </c>
      <c r="B9814" s="24" t="str">
        <f>B9813</f>
        <v>SCHOLASTIC INC</v>
      </c>
      <c r="C9814" s="25">
        <f>SUBTOTAL(9,C9803:C9813)</f>
        <v>7557.0499999999984</v>
      </c>
      <c r="D9814" s="25" t="str">
        <f t="shared" ref="D9814:D9877" si="154">IF(E9814="","TOTAL","")</f>
        <v>TOTAL</v>
      </c>
    </row>
    <row r="9815" spans="1:5" outlineLevel="2" x14ac:dyDescent="0.35">
      <c r="A9815" s="11">
        <v>43819</v>
      </c>
      <c r="B9815" t="s">
        <v>711</v>
      </c>
      <c r="C9815" s="5">
        <v>370.29</v>
      </c>
      <c r="D9815" s="25" t="str">
        <f t="shared" si="154"/>
        <v/>
      </c>
      <c r="E9815" t="s">
        <v>80</v>
      </c>
    </row>
    <row r="9816" spans="1:5" outlineLevel="1" x14ac:dyDescent="0.35">
      <c r="A9816" s="24">
        <f>A9815</f>
        <v>43819</v>
      </c>
      <c r="B9816" s="24" t="str">
        <f>B9815</f>
        <v>SOUTHWEST BOOK COMPANY</v>
      </c>
      <c r="C9816" s="25">
        <f>SUBTOTAL(9,C9815:C9815)</f>
        <v>370.29</v>
      </c>
      <c r="D9816" s="25" t="str">
        <f t="shared" si="154"/>
        <v>TOTAL</v>
      </c>
    </row>
    <row r="9817" spans="1:5" outlineLevel="2" x14ac:dyDescent="0.35">
      <c r="A9817" s="11">
        <v>43819</v>
      </c>
      <c r="B9817" t="s">
        <v>222</v>
      </c>
      <c r="C9817" s="5">
        <v>1473.62</v>
      </c>
      <c r="D9817" s="25" t="str">
        <f t="shared" si="154"/>
        <v/>
      </c>
      <c r="E9817" t="s">
        <v>80</v>
      </c>
    </row>
    <row r="9818" spans="1:5" outlineLevel="1" x14ac:dyDescent="0.35">
      <c r="A9818" s="24">
        <f>A9817</f>
        <v>43819</v>
      </c>
      <c r="B9818" s="24" t="str">
        <f>B9817</f>
        <v>SCHOLASTIC BOOK FAIRS</v>
      </c>
      <c r="C9818" s="25">
        <f>SUBTOTAL(9,C9817:C9817)</f>
        <v>1473.62</v>
      </c>
      <c r="D9818" s="25" t="str">
        <f t="shared" si="154"/>
        <v>TOTAL</v>
      </c>
    </row>
    <row r="9819" spans="1:5" outlineLevel="2" x14ac:dyDescent="0.35">
      <c r="A9819" s="11">
        <v>43819</v>
      </c>
      <c r="B9819" t="s">
        <v>1146</v>
      </c>
      <c r="C9819" s="5">
        <v>53.85</v>
      </c>
      <c r="D9819" s="25" t="str">
        <f t="shared" si="154"/>
        <v/>
      </c>
      <c r="E9819" t="s">
        <v>79</v>
      </c>
    </row>
    <row r="9820" spans="1:5" outlineLevel="2" x14ac:dyDescent="0.35">
      <c r="A9820" s="11">
        <v>43819</v>
      </c>
      <c r="B9820" t="s">
        <v>1146</v>
      </c>
      <c r="C9820" s="5">
        <v>66.459999999999994</v>
      </c>
      <c r="D9820" s="25" t="str">
        <f t="shared" si="154"/>
        <v/>
      </c>
      <c r="E9820" t="s">
        <v>79</v>
      </c>
    </row>
    <row r="9821" spans="1:5" outlineLevel="2" x14ac:dyDescent="0.35">
      <c r="A9821" s="11">
        <v>43819</v>
      </c>
      <c r="B9821" t="s">
        <v>1146</v>
      </c>
      <c r="C9821" s="5">
        <v>323.10000000000002</v>
      </c>
      <c r="D9821" s="25" t="str">
        <f t="shared" si="154"/>
        <v/>
      </c>
      <c r="E9821" t="s">
        <v>79</v>
      </c>
    </row>
    <row r="9822" spans="1:5" outlineLevel="2" x14ac:dyDescent="0.35">
      <c r="A9822" s="11">
        <v>43819</v>
      </c>
      <c r="B9822" t="s">
        <v>1146</v>
      </c>
      <c r="C9822" s="5">
        <v>52.6</v>
      </c>
      <c r="D9822" s="25" t="str">
        <f t="shared" si="154"/>
        <v/>
      </c>
      <c r="E9822" t="s">
        <v>79</v>
      </c>
    </row>
    <row r="9823" spans="1:5" outlineLevel="1" x14ac:dyDescent="0.35">
      <c r="A9823" s="24">
        <f>A9822</f>
        <v>43819</v>
      </c>
      <c r="B9823" s="24" t="str">
        <f>B9822</f>
        <v>SCHOOL NURSE SUPPLY INC</v>
      </c>
      <c r="C9823" s="25">
        <f>SUBTOTAL(9,C9819:C9822)</f>
        <v>496.01000000000005</v>
      </c>
      <c r="D9823" s="25" t="str">
        <f t="shared" si="154"/>
        <v>TOTAL</v>
      </c>
    </row>
    <row r="9824" spans="1:5" outlineLevel="2" x14ac:dyDescent="0.35">
      <c r="A9824" s="11">
        <v>43819</v>
      </c>
      <c r="B9824" t="s">
        <v>1147</v>
      </c>
      <c r="C9824" s="5">
        <v>115</v>
      </c>
      <c r="D9824" s="25" t="str">
        <f t="shared" si="154"/>
        <v/>
      </c>
      <c r="E9824" t="s">
        <v>77</v>
      </c>
    </row>
    <row r="9825" spans="1:5" outlineLevel="1" x14ac:dyDescent="0.35">
      <c r="A9825" s="24">
        <f>A9824</f>
        <v>43819</v>
      </c>
      <c r="B9825" s="24" t="str">
        <f>B9824</f>
        <v>JON E C SCHUHMANN JR</v>
      </c>
      <c r="C9825" s="25">
        <f>SUBTOTAL(9,C9824:C9824)</f>
        <v>115</v>
      </c>
      <c r="D9825" s="25" t="str">
        <f t="shared" si="154"/>
        <v>TOTAL</v>
      </c>
    </row>
    <row r="9826" spans="1:5" outlineLevel="2" x14ac:dyDescent="0.35">
      <c r="A9826" s="11">
        <v>43819</v>
      </c>
      <c r="B9826" t="s">
        <v>1819</v>
      </c>
      <c r="C9826" s="5">
        <v>115</v>
      </c>
      <c r="D9826" s="25" t="str">
        <f t="shared" si="154"/>
        <v/>
      </c>
      <c r="E9826" t="s">
        <v>77</v>
      </c>
    </row>
    <row r="9827" spans="1:5" outlineLevel="1" x14ac:dyDescent="0.35">
      <c r="A9827" s="24">
        <f>A9826</f>
        <v>43819</v>
      </c>
      <c r="B9827" s="24" t="str">
        <f>B9826</f>
        <v>JOSEPH SCOTT III</v>
      </c>
      <c r="C9827" s="25">
        <f>SUBTOTAL(9,C9826:C9826)</f>
        <v>115</v>
      </c>
      <c r="D9827" s="25" t="str">
        <f t="shared" si="154"/>
        <v>TOTAL</v>
      </c>
    </row>
    <row r="9828" spans="1:5" outlineLevel="2" x14ac:dyDescent="0.35">
      <c r="A9828" s="11">
        <v>43819</v>
      </c>
      <c r="B9828" t="s">
        <v>464</v>
      </c>
      <c r="C9828" s="5">
        <v>80</v>
      </c>
      <c r="D9828" s="25" t="str">
        <f t="shared" si="154"/>
        <v/>
      </c>
      <c r="E9828" t="s">
        <v>77</v>
      </c>
    </row>
    <row r="9829" spans="1:5" outlineLevel="1" x14ac:dyDescent="0.35">
      <c r="A9829" s="24">
        <f>A9828</f>
        <v>43819</v>
      </c>
      <c r="B9829" s="24" t="str">
        <f>B9828</f>
        <v>MILES SCOTT</v>
      </c>
      <c r="C9829" s="25">
        <f>SUBTOTAL(9,C9828:C9828)</f>
        <v>80</v>
      </c>
      <c r="D9829" s="25" t="str">
        <f t="shared" si="154"/>
        <v>TOTAL</v>
      </c>
    </row>
    <row r="9830" spans="1:5" outlineLevel="2" x14ac:dyDescent="0.35">
      <c r="A9830" s="11">
        <v>43819</v>
      </c>
      <c r="B9830" t="s">
        <v>1820</v>
      </c>
      <c r="C9830" s="5">
        <v>500</v>
      </c>
      <c r="D9830" s="25" t="str">
        <f t="shared" si="154"/>
        <v/>
      </c>
      <c r="E9830" t="s">
        <v>77</v>
      </c>
    </row>
    <row r="9831" spans="1:5" outlineLevel="2" x14ac:dyDescent="0.35">
      <c r="A9831" s="11">
        <v>43819</v>
      </c>
      <c r="B9831" t="s">
        <v>1820</v>
      </c>
      <c r="C9831" s="5">
        <v>500</v>
      </c>
      <c r="D9831" s="25" t="str">
        <f t="shared" si="154"/>
        <v/>
      </c>
      <c r="E9831" t="s">
        <v>77</v>
      </c>
    </row>
    <row r="9832" spans="1:5" outlineLevel="1" x14ac:dyDescent="0.35">
      <c r="A9832" s="24">
        <f>A9831</f>
        <v>43819</v>
      </c>
      <c r="B9832" s="24" t="str">
        <f>B9831</f>
        <v>LARRY W SCRANTON</v>
      </c>
      <c r="C9832" s="25">
        <f>SUBTOTAL(9,C9830:C9831)</f>
        <v>1000</v>
      </c>
      <c r="D9832" s="25" t="str">
        <f t="shared" si="154"/>
        <v>TOTAL</v>
      </c>
    </row>
    <row r="9833" spans="1:5" outlineLevel="2" x14ac:dyDescent="0.35">
      <c r="A9833" s="11">
        <v>43819</v>
      </c>
      <c r="B9833" t="s">
        <v>166</v>
      </c>
      <c r="C9833" s="5">
        <v>537.37</v>
      </c>
      <c r="D9833" s="25" t="str">
        <f t="shared" si="154"/>
        <v/>
      </c>
      <c r="E9833" t="s">
        <v>80</v>
      </c>
    </row>
    <row r="9834" spans="1:5" outlineLevel="2" x14ac:dyDescent="0.35">
      <c r="A9834" s="11">
        <v>43819</v>
      </c>
      <c r="B9834" t="s">
        <v>166</v>
      </c>
      <c r="C9834" s="5">
        <v>49.01</v>
      </c>
      <c r="D9834" s="25" t="str">
        <f t="shared" si="154"/>
        <v/>
      </c>
      <c r="E9834" t="s">
        <v>80</v>
      </c>
    </row>
    <row r="9835" spans="1:5" outlineLevel="1" x14ac:dyDescent="0.35">
      <c r="A9835" s="24">
        <f>A9834</f>
        <v>43819</v>
      </c>
      <c r="B9835" s="24" t="str">
        <f>B9834</f>
        <v>SEBCO BOOKS</v>
      </c>
      <c r="C9835" s="25">
        <f>SUBTOTAL(9,C9833:C9834)</f>
        <v>586.38</v>
      </c>
      <c r="D9835" s="25" t="str">
        <f t="shared" si="154"/>
        <v>TOTAL</v>
      </c>
    </row>
    <row r="9836" spans="1:5" outlineLevel="2" x14ac:dyDescent="0.35">
      <c r="A9836" s="11">
        <v>43819</v>
      </c>
      <c r="B9836" t="s">
        <v>1508</v>
      </c>
      <c r="C9836" s="5">
        <v>1659.5</v>
      </c>
      <c r="D9836" s="25" t="str">
        <f t="shared" si="154"/>
        <v/>
      </c>
      <c r="E9836" t="s">
        <v>93</v>
      </c>
    </row>
    <row r="9837" spans="1:5" outlineLevel="2" x14ac:dyDescent="0.35">
      <c r="A9837" s="11">
        <v>43819</v>
      </c>
      <c r="B9837" t="s">
        <v>1508</v>
      </c>
      <c r="C9837" s="5">
        <v>8029.69</v>
      </c>
      <c r="D9837" s="25" t="str">
        <f t="shared" si="154"/>
        <v/>
      </c>
      <c r="E9837" t="s">
        <v>93</v>
      </c>
    </row>
    <row r="9838" spans="1:5" outlineLevel="1" x14ac:dyDescent="0.35">
      <c r="A9838" s="24">
        <f>A9837</f>
        <v>43819</v>
      </c>
      <c r="B9838" s="24" t="str">
        <f>B9837</f>
        <v>SEITZ GIFT FRUIT</v>
      </c>
      <c r="C9838" s="25">
        <f>SUBTOTAL(9,C9836:C9837)</f>
        <v>9689.1899999999987</v>
      </c>
      <c r="D9838" s="25" t="str">
        <f t="shared" si="154"/>
        <v>TOTAL</v>
      </c>
    </row>
    <row r="9839" spans="1:5" outlineLevel="2" x14ac:dyDescent="0.35">
      <c r="A9839" s="11">
        <v>43819</v>
      </c>
      <c r="B9839" t="s">
        <v>361</v>
      </c>
      <c r="C9839" s="5">
        <v>125</v>
      </c>
      <c r="D9839" s="25" t="str">
        <f t="shared" si="154"/>
        <v/>
      </c>
      <c r="E9839" t="s">
        <v>77</v>
      </c>
    </row>
    <row r="9840" spans="1:5" outlineLevel="1" x14ac:dyDescent="0.35">
      <c r="A9840" s="24">
        <f>A9839</f>
        <v>43819</v>
      </c>
      <c r="B9840" s="24" t="str">
        <f>B9839</f>
        <v>TIMOTHY J SEVERSON</v>
      </c>
      <c r="C9840" s="25">
        <f>SUBTOTAL(9,C9839:C9839)</f>
        <v>125</v>
      </c>
      <c r="D9840" s="25" t="str">
        <f t="shared" si="154"/>
        <v>TOTAL</v>
      </c>
    </row>
    <row r="9841" spans="1:5" outlineLevel="2" x14ac:dyDescent="0.35">
      <c r="A9841" s="11">
        <v>43819</v>
      </c>
      <c r="B9841" t="s">
        <v>1821</v>
      </c>
      <c r="C9841" s="5">
        <v>210</v>
      </c>
      <c r="D9841" s="25" t="str">
        <f t="shared" si="154"/>
        <v/>
      </c>
      <c r="E9841" t="s">
        <v>77</v>
      </c>
    </row>
    <row r="9842" spans="1:5" outlineLevel="1" x14ac:dyDescent="0.35">
      <c r="A9842" s="24">
        <f>A9841</f>
        <v>43819</v>
      </c>
      <c r="B9842" s="24" t="str">
        <f>B9841</f>
        <v>RICHARD SHACKELFORD</v>
      </c>
      <c r="C9842" s="25">
        <f>SUBTOTAL(9,C9841:C9841)</f>
        <v>210</v>
      </c>
      <c r="D9842" s="25" t="str">
        <f t="shared" si="154"/>
        <v>TOTAL</v>
      </c>
    </row>
    <row r="9843" spans="1:5" outlineLevel="2" x14ac:dyDescent="0.35">
      <c r="A9843" s="11">
        <v>43819</v>
      </c>
      <c r="B9843" t="s">
        <v>1822</v>
      </c>
      <c r="C9843" s="5">
        <v>400</v>
      </c>
      <c r="D9843" s="25" t="str">
        <f t="shared" si="154"/>
        <v/>
      </c>
      <c r="E9843" t="s">
        <v>77</v>
      </c>
    </row>
    <row r="9844" spans="1:5" outlineLevel="2" x14ac:dyDescent="0.35">
      <c r="A9844" s="11">
        <v>43819</v>
      </c>
      <c r="B9844" t="s">
        <v>1822</v>
      </c>
      <c r="C9844" s="5">
        <v>950</v>
      </c>
      <c r="D9844" s="25" t="str">
        <f t="shared" si="154"/>
        <v/>
      </c>
      <c r="E9844" t="s">
        <v>77</v>
      </c>
    </row>
    <row r="9845" spans="1:5" outlineLevel="1" x14ac:dyDescent="0.35">
      <c r="A9845" s="24">
        <f>A9844</f>
        <v>43819</v>
      </c>
      <c r="B9845" s="24" t="str">
        <f>B9844</f>
        <v>HILDY SHANKS</v>
      </c>
      <c r="C9845" s="25">
        <f>SUBTOTAL(9,C9843:C9844)</f>
        <v>1350</v>
      </c>
      <c r="D9845" s="25" t="str">
        <f t="shared" si="154"/>
        <v>TOTAL</v>
      </c>
    </row>
    <row r="9846" spans="1:5" outlineLevel="2" x14ac:dyDescent="0.35">
      <c r="A9846" s="11">
        <v>43819</v>
      </c>
      <c r="B9846" t="s">
        <v>823</v>
      </c>
      <c r="C9846" s="5">
        <v>85</v>
      </c>
      <c r="D9846" s="25" t="str">
        <f t="shared" si="154"/>
        <v/>
      </c>
      <c r="E9846" t="s">
        <v>77</v>
      </c>
    </row>
    <row r="9847" spans="1:5" outlineLevel="2" x14ac:dyDescent="0.35">
      <c r="A9847" s="11">
        <v>43819</v>
      </c>
      <c r="B9847" t="s">
        <v>823</v>
      </c>
      <c r="C9847" s="5">
        <v>550</v>
      </c>
      <c r="D9847" s="25" t="str">
        <f t="shared" si="154"/>
        <v/>
      </c>
      <c r="E9847" t="s">
        <v>77</v>
      </c>
    </row>
    <row r="9848" spans="1:5" outlineLevel="2" x14ac:dyDescent="0.35">
      <c r="A9848" s="11">
        <v>43819</v>
      </c>
      <c r="B9848" t="s">
        <v>823</v>
      </c>
      <c r="C9848" s="5">
        <v>155</v>
      </c>
      <c r="D9848" s="25" t="str">
        <f t="shared" si="154"/>
        <v/>
      </c>
      <c r="E9848" t="s">
        <v>77</v>
      </c>
    </row>
    <row r="9849" spans="1:5" outlineLevel="1" x14ac:dyDescent="0.35">
      <c r="A9849" s="24">
        <f>A9848</f>
        <v>43819</v>
      </c>
      <c r="B9849" s="24" t="str">
        <f>B9848</f>
        <v>WILLIS SHANNON</v>
      </c>
      <c r="C9849" s="25">
        <f>SUBTOTAL(9,C9846:C9848)</f>
        <v>790</v>
      </c>
      <c r="D9849" s="25" t="str">
        <f t="shared" si="154"/>
        <v>TOTAL</v>
      </c>
    </row>
    <row r="9850" spans="1:5" outlineLevel="2" x14ac:dyDescent="0.35">
      <c r="A9850" s="11">
        <v>43819</v>
      </c>
      <c r="B9850" t="s">
        <v>310</v>
      </c>
      <c r="C9850" s="5">
        <v>380</v>
      </c>
      <c r="D9850" s="25" t="str">
        <f t="shared" si="154"/>
        <v/>
      </c>
      <c r="E9850" t="s">
        <v>77</v>
      </c>
    </row>
    <row r="9851" spans="1:5" outlineLevel="2" x14ac:dyDescent="0.35">
      <c r="A9851" s="11">
        <v>43819</v>
      </c>
      <c r="B9851" t="s">
        <v>310</v>
      </c>
      <c r="C9851" s="5">
        <v>50</v>
      </c>
      <c r="D9851" s="25" t="str">
        <f t="shared" si="154"/>
        <v/>
      </c>
      <c r="E9851" t="s">
        <v>77</v>
      </c>
    </row>
    <row r="9852" spans="1:5" outlineLevel="1" x14ac:dyDescent="0.35">
      <c r="A9852" s="24">
        <f>A9851</f>
        <v>43819</v>
      </c>
      <c r="B9852" s="24" t="str">
        <f>B9851</f>
        <v>SHARPER TRANSLATION SERVICES INC</v>
      </c>
      <c r="C9852" s="25">
        <f>SUBTOTAL(9,C9850:C9851)</f>
        <v>430</v>
      </c>
      <c r="D9852" s="25" t="str">
        <f t="shared" si="154"/>
        <v>TOTAL</v>
      </c>
    </row>
    <row r="9853" spans="1:5" outlineLevel="2" x14ac:dyDescent="0.35">
      <c r="A9853" s="11">
        <v>43819</v>
      </c>
      <c r="B9853" t="s">
        <v>1150</v>
      </c>
      <c r="C9853" s="5">
        <v>85</v>
      </c>
      <c r="D9853" s="25" t="str">
        <f t="shared" si="154"/>
        <v/>
      </c>
      <c r="E9853" t="s">
        <v>77</v>
      </c>
    </row>
    <row r="9854" spans="1:5" outlineLevel="2" x14ac:dyDescent="0.35">
      <c r="A9854" s="11">
        <v>43819</v>
      </c>
      <c r="B9854" t="s">
        <v>1150</v>
      </c>
      <c r="C9854" s="5">
        <v>465</v>
      </c>
      <c r="D9854" s="25" t="str">
        <f t="shared" si="154"/>
        <v/>
      </c>
      <c r="E9854" t="s">
        <v>77</v>
      </c>
    </row>
    <row r="9855" spans="1:5" outlineLevel="1" x14ac:dyDescent="0.35">
      <c r="A9855" s="24">
        <f>A9854</f>
        <v>43819</v>
      </c>
      <c r="B9855" s="24" t="str">
        <f>B9854</f>
        <v>MARK SHAW</v>
      </c>
      <c r="C9855" s="25">
        <f>SUBTOTAL(9,C9853:C9854)</f>
        <v>550</v>
      </c>
      <c r="D9855" s="25" t="str">
        <f t="shared" si="154"/>
        <v>TOTAL</v>
      </c>
    </row>
    <row r="9856" spans="1:5" outlineLevel="2" x14ac:dyDescent="0.35">
      <c r="A9856" s="11">
        <v>43819</v>
      </c>
      <c r="B9856" t="s">
        <v>347</v>
      </c>
      <c r="C9856" s="5">
        <v>27.94</v>
      </c>
      <c r="D9856" s="25" t="str">
        <f t="shared" si="154"/>
        <v/>
      </c>
      <c r="E9856" t="s">
        <v>93</v>
      </c>
    </row>
    <row r="9857" spans="1:5" outlineLevel="2" x14ac:dyDescent="0.35">
      <c r="A9857" s="11">
        <v>43819</v>
      </c>
      <c r="B9857" t="s">
        <v>347</v>
      </c>
      <c r="C9857" s="5">
        <v>94.68</v>
      </c>
      <c r="D9857" s="25" t="str">
        <f t="shared" si="154"/>
        <v/>
      </c>
      <c r="E9857" t="s">
        <v>89</v>
      </c>
    </row>
    <row r="9858" spans="1:5" outlineLevel="1" x14ac:dyDescent="0.35">
      <c r="A9858" s="24">
        <f>A9857</f>
        <v>43819</v>
      </c>
      <c r="B9858" s="24" t="str">
        <f>B9857</f>
        <v>SHIPLEY DONUTS</v>
      </c>
      <c r="C9858" s="25">
        <f>SUBTOTAL(9,C9856:C9857)</f>
        <v>122.62</v>
      </c>
      <c r="D9858" s="25" t="str">
        <f t="shared" si="154"/>
        <v>TOTAL</v>
      </c>
    </row>
    <row r="9859" spans="1:5" outlineLevel="2" x14ac:dyDescent="0.35">
      <c r="A9859" s="11">
        <v>43819</v>
      </c>
      <c r="B9859" t="s">
        <v>1823</v>
      </c>
      <c r="C9859" s="5">
        <v>100</v>
      </c>
      <c r="D9859" s="25" t="str">
        <f t="shared" si="154"/>
        <v/>
      </c>
      <c r="E9859" t="s">
        <v>77</v>
      </c>
    </row>
    <row r="9860" spans="1:5" outlineLevel="1" x14ac:dyDescent="0.35">
      <c r="A9860" s="24">
        <f>A9859</f>
        <v>43819</v>
      </c>
      <c r="B9860" s="24" t="str">
        <f>B9859</f>
        <v>BENJAMIN PAUL SIEBEN</v>
      </c>
      <c r="C9860" s="25">
        <f>SUBTOTAL(9,C9859:C9859)</f>
        <v>100</v>
      </c>
      <c r="D9860" s="25" t="str">
        <f t="shared" si="154"/>
        <v>TOTAL</v>
      </c>
    </row>
    <row r="9861" spans="1:5" outlineLevel="2" x14ac:dyDescent="0.35">
      <c r="A9861" s="11">
        <v>43819</v>
      </c>
      <c r="B9861" t="s">
        <v>212</v>
      </c>
      <c r="C9861" s="5">
        <v>3016.31</v>
      </c>
      <c r="D9861" s="25" t="str">
        <f t="shared" si="154"/>
        <v/>
      </c>
      <c r="E9861" t="s">
        <v>105</v>
      </c>
    </row>
    <row r="9862" spans="1:5" outlineLevel="2" x14ac:dyDescent="0.35">
      <c r="A9862" s="11">
        <v>43819</v>
      </c>
      <c r="B9862" t="s">
        <v>212</v>
      </c>
      <c r="C9862" s="5">
        <v>1515.57</v>
      </c>
      <c r="D9862" s="25" t="str">
        <f t="shared" si="154"/>
        <v/>
      </c>
      <c r="E9862" t="s">
        <v>105</v>
      </c>
    </row>
    <row r="9863" spans="1:5" outlineLevel="2" x14ac:dyDescent="0.35">
      <c r="A9863" s="11">
        <v>43819</v>
      </c>
      <c r="B9863" t="s">
        <v>212</v>
      </c>
      <c r="C9863" s="5">
        <v>1057.8800000000001</v>
      </c>
      <c r="D9863" s="25" t="str">
        <f t="shared" si="154"/>
        <v/>
      </c>
      <c r="E9863" t="s">
        <v>105</v>
      </c>
    </row>
    <row r="9864" spans="1:5" outlineLevel="1" x14ac:dyDescent="0.35">
      <c r="A9864" s="24">
        <f>A9863</f>
        <v>43819</v>
      </c>
      <c r="B9864" s="24" t="str">
        <f>B9863</f>
        <v>SIENERGY LP</v>
      </c>
      <c r="C9864" s="25">
        <f>SUBTOTAL(9,C9861:C9863)</f>
        <v>5589.76</v>
      </c>
      <c r="D9864" s="25" t="str">
        <f t="shared" si="154"/>
        <v>TOTAL</v>
      </c>
    </row>
    <row r="9865" spans="1:5" outlineLevel="2" x14ac:dyDescent="0.35">
      <c r="A9865" s="11">
        <v>43819</v>
      </c>
      <c r="B9865" t="s">
        <v>457</v>
      </c>
      <c r="C9865" s="5">
        <v>3052.5</v>
      </c>
      <c r="D9865" s="25" t="str">
        <f t="shared" si="154"/>
        <v/>
      </c>
      <c r="E9865" t="s">
        <v>483</v>
      </c>
    </row>
    <row r="9866" spans="1:5" outlineLevel="1" x14ac:dyDescent="0.35">
      <c r="A9866" s="24">
        <f>A9865</f>
        <v>43819</v>
      </c>
      <c r="B9866" s="24" t="str">
        <f>B9865</f>
        <v>SIERRA STAGE COACHES INC</v>
      </c>
      <c r="C9866" s="25">
        <f>SUBTOTAL(9,C9865:C9865)</f>
        <v>3052.5</v>
      </c>
      <c r="D9866" s="25" t="str">
        <f t="shared" si="154"/>
        <v>TOTAL</v>
      </c>
    </row>
    <row r="9867" spans="1:5" outlineLevel="2" x14ac:dyDescent="0.35">
      <c r="A9867" s="11">
        <v>43819</v>
      </c>
      <c r="B9867" t="s">
        <v>1512</v>
      </c>
      <c r="C9867" s="5">
        <v>83.25</v>
      </c>
      <c r="D9867" s="25" t="str">
        <f t="shared" si="154"/>
        <v/>
      </c>
      <c r="E9867" t="s">
        <v>79</v>
      </c>
    </row>
    <row r="9868" spans="1:5" outlineLevel="1" x14ac:dyDescent="0.35">
      <c r="A9868" s="24">
        <f>A9867</f>
        <v>43819</v>
      </c>
      <c r="B9868" s="24" t="str">
        <f>B9867</f>
        <v>SIGN SOLUTIONS INC</v>
      </c>
      <c r="C9868" s="25">
        <f>SUBTOTAL(9,C9867:C9867)</f>
        <v>83.25</v>
      </c>
      <c r="D9868" s="25" t="str">
        <f t="shared" si="154"/>
        <v>TOTAL</v>
      </c>
    </row>
    <row r="9869" spans="1:5" outlineLevel="2" x14ac:dyDescent="0.35">
      <c r="A9869" s="11">
        <v>43819</v>
      </c>
      <c r="B9869" t="s">
        <v>1154</v>
      </c>
      <c r="C9869" s="5">
        <v>85</v>
      </c>
      <c r="D9869" s="25" t="str">
        <f t="shared" si="154"/>
        <v/>
      </c>
      <c r="E9869" t="s">
        <v>77</v>
      </c>
    </row>
    <row r="9870" spans="1:5" outlineLevel="2" x14ac:dyDescent="0.35">
      <c r="A9870" s="11">
        <v>43819</v>
      </c>
      <c r="B9870" t="s">
        <v>1154</v>
      </c>
      <c r="C9870" s="5">
        <v>465</v>
      </c>
      <c r="D9870" s="25" t="str">
        <f t="shared" si="154"/>
        <v/>
      </c>
      <c r="E9870" t="s">
        <v>77</v>
      </c>
    </row>
    <row r="9871" spans="1:5" outlineLevel="1" x14ac:dyDescent="0.35">
      <c r="A9871" s="24">
        <f>A9870</f>
        <v>43819</v>
      </c>
      <c r="B9871" s="24" t="str">
        <f>B9870</f>
        <v>CANARY SIMMONS</v>
      </c>
      <c r="C9871" s="25">
        <f>SUBTOTAL(9,C9869:C9870)</f>
        <v>550</v>
      </c>
      <c r="D9871" s="25" t="str">
        <f t="shared" si="154"/>
        <v>TOTAL</v>
      </c>
    </row>
    <row r="9872" spans="1:5" outlineLevel="2" x14ac:dyDescent="0.35">
      <c r="A9872" s="11">
        <v>43819</v>
      </c>
      <c r="B9872" t="s">
        <v>1824</v>
      </c>
      <c r="C9872" s="5">
        <v>310</v>
      </c>
      <c r="D9872" s="25" t="str">
        <f t="shared" si="154"/>
        <v/>
      </c>
      <c r="E9872" t="s">
        <v>77</v>
      </c>
    </row>
    <row r="9873" spans="1:5" outlineLevel="1" x14ac:dyDescent="0.35">
      <c r="A9873" s="24">
        <f>A9872</f>
        <v>43819</v>
      </c>
      <c r="B9873" s="24" t="str">
        <f>B9872</f>
        <v>RILEY W SIMMONS</v>
      </c>
      <c r="C9873" s="25">
        <f>SUBTOTAL(9,C9872:C9872)</f>
        <v>310</v>
      </c>
      <c r="D9873" s="25" t="str">
        <f t="shared" si="154"/>
        <v>TOTAL</v>
      </c>
    </row>
    <row r="9874" spans="1:5" outlineLevel="2" x14ac:dyDescent="0.35">
      <c r="A9874" s="11">
        <v>43819</v>
      </c>
      <c r="B9874" t="s">
        <v>1825</v>
      </c>
      <c r="C9874" s="5">
        <v>210</v>
      </c>
      <c r="D9874" s="25" t="str">
        <f t="shared" si="154"/>
        <v/>
      </c>
      <c r="E9874" t="s">
        <v>77</v>
      </c>
    </row>
    <row r="9875" spans="1:5" outlineLevel="1" x14ac:dyDescent="0.35">
      <c r="A9875" s="24">
        <f>A9874</f>
        <v>43819</v>
      </c>
      <c r="B9875" s="24" t="str">
        <f>B9874</f>
        <v>RODNEY SIMMS</v>
      </c>
      <c r="C9875" s="25">
        <f>SUBTOTAL(9,C9874:C9874)</f>
        <v>210</v>
      </c>
      <c r="D9875" s="25" t="str">
        <f t="shared" si="154"/>
        <v>TOTAL</v>
      </c>
    </row>
    <row r="9876" spans="1:5" outlineLevel="2" x14ac:dyDescent="0.35">
      <c r="A9876" s="11">
        <v>43819</v>
      </c>
      <c r="B9876" t="s">
        <v>578</v>
      </c>
      <c r="C9876" s="5">
        <v>16</v>
      </c>
      <c r="D9876" s="25" t="str">
        <f t="shared" si="154"/>
        <v/>
      </c>
      <c r="E9876" t="s">
        <v>83</v>
      </c>
    </row>
    <row r="9877" spans="1:5" outlineLevel="1" x14ac:dyDescent="0.35">
      <c r="A9877" s="24">
        <f>A9876</f>
        <v>43819</v>
      </c>
      <c r="B9877" s="24" t="str">
        <f>B9876</f>
        <v>SKILLS USA</v>
      </c>
      <c r="C9877" s="25">
        <f>SUBTOTAL(9,C9876:C9876)</f>
        <v>16</v>
      </c>
      <c r="D9877" s="25" t="str">
        <f t="shared" si="154"/>
        <v>TOTAL</v>
      </c>
    </row>
    <row r="9878" spans="1:5" outlineLevel="2" x14ac:dyDescent="0.35">
      <c r="A9878" s="11">
        <v>43819</v>
      </c>
      <c r="B9878" t="s">
        <v>578</v>
      </c>
      <c r="C9878" s="5">
        <v>32</v>
      </c>
      <c r="D9878" s="25" t="str">
        <f t="shared" ref="D9878:D9941" si="155">IF(E9878="","TOTAL","")</f>
        <v/>
      </c>
      <c r="E9878" t="s">
        <v>83</v>
      </c>
    </row>
    <row r="9879" spans="1:5" outlineLevel="1" x14ac:dyDescent="0.35">
      <c r="A9879" s="24">
        <f>A9878</f>
        <v>43819</v>
      </c>
      <c r="B9879" s="24" t="str">
        <f>B9878</f>
        <v>SKILLS USA</v>
      </c>
      <c r="C9879" s="25">
        <f>SUBTOTAL(9,C9878:C9878)</f>
        <v>32</v>
      </c>
      <c r="D9879" s="25" t="str">
        <f t="shared" si="155"/>
        <v>TOTAL</v>
      </c>
    </row>
    <row r="9880" spans="1:5" outlineLevel="2" x14ac:dyDescent="0.35">
      <c r="A9880" s="11">
        <v>43819</v>
      </c>
      <c r="B9880" t="s">
        <v>1826</v>
      </c>
      <c r="C9880" s="5">
        <v>310</v>
      </c>
      <c r="D9880" s="25" t="str">
        <f t="shared" si="155"/>
        <v/>
      </c>
      <c r="E9880" t="s">
        <v>77</v>
      </c>
    </row>
    <row r="9881" spans="1:5" outlineLevel="1" x14ac:dyDescent="0.35">
      <c r="A9881" s="24">
        <f>A9880</f>
        <v>43819</v>
      </c>
      <c r="B9881" s="24" t="str">
        <f>B9880</f>
        <v>CLARENCE SMITH</v>
      </c>
      <c r="C9881" s="25">
        <f>SUBTOTAL(9,C9880:C9880)</f>
        <v>310</v>
      </c>
      <c r="D9881" s="25" t="str">
        <f t="shared" si="155"/>
        <v>TOTAL</v>
      </c>
    </row>
    <row r="9882" spans="1:5" outlineLevel="2" x14ac:dyDescent="0.35">
      <c r="A9882" s="11">
        <v>43819</v>
      </c>
      <c r="B9882" t="s">
        <v>416</v>
      </c>
      <c r="C9882" s="5">
        <v>150</v>
      </c>
      <c r="D9882" s="25" t="str">
        <f t="shared" si="155"/>
        <v/>
      </c>
      <c r="E9882" t="s">
        <v>77</v>
      </c>
    </row>
    <row r="9883" spans="1:5" outlineLevel="1" x14ac:dyDescent="0.35">
      <c r="A9883" s="24">
        <f>A9882</f>
        <v>43819</v>
      </c>
      <c r="B9883" s="24" t="str">
        <f>B9882</f>
        <v>STEVEN SMITH</v>
      </c>
      <c r="C9883" s="25">
        <f>SUBTOTAL(9,C9882:C9882)</f>
        <v>150</v>
      </c>
      <c r="D9883" s="25" t="str">
        <f t="shared" si="155"/>
        <v>TOTAL</v>
      </c>
    </row>
    <row r="9884" spans="1:5" outlineLevel="2" x14ac:dyDescent="0.35">
      <c r="A9884" s="11">
        <v>43819</v>
      </c>
      <c r="B9884" t="s">
        <v>474</v>
      </c>
      <c r="C9884" s="5">
        <v>115</v>
      </c>
      <c r="D9884" s="25" t="str">
        <f t="shared" si="155"/>
        <v/>
      </c>
      <c r="E9884" t="s">
        <v>77</v>
      </c>
    </row>
    <row r="9885" spans="1:5" outlineLevel="1" x14ac:dyDescent="0.35">
      <c r="A9885" s="24">
        <f>A9884</f>
        <v>43819</v>
      </c>
      <c r="B9885" s="24" t="str">
        <f>B9884</f>
        <v>THURMAN SMITH</v>
      </c>
      <c r="C9885" s="25">
        <f>SUBTOTAL(9,C9884:C9884)</f>
        <v>115</v>
      </c>
      <c r="D9885" s="25" t="str">
        <f t="shared" si="155"/>
        <v>TOTAL</v>
      </c>
    </row>
    <row r="9886" spans="1:5" outlineLevel="2" x14ac:dyDescent="0.35">
      <c r="A9886" s="11">
        <v>43819</v>
      </c>
      <c r="B9886" t="s">
        <v>712</v>
      </c>
      <c r="C9886" s="5">
        <v>2995.12</v>
      </c>
      <c r="D9886" s="25" t="str">
        <f t="shared" si="155"/>
        <v/>
      </c>
      <c r="E9886" t="s">
        <v>79</v>
      </c>
    </row>
    <row r="9887" spans="1:5" outlineLevel="1" x14ac:dyDescent="0.35">
      <c r="A9887" s="24">
        <f>A9886</f>
        <v>43819</v>
      </c>
      <c r="B9887" s="24" t="str">
        <f>B9886</f>
        <v>SOCCER 4 ALL INC</v>
      </c>
      <c r="C9887" s="25">
        <f>SUBTOTAL(9,C9886:C9886)</f>
        <v>2995.12</v>
      </c>
      <c r="D9887" s="25" t="str">
        <f t="shared" si="155"/>
        <v>TOTAL</v>
      </c>
    </row>
    <row r="9888" spans="1:5" outlineLevel="2" x14ac:dyDescent="0.35">
      <c r="A9888" s="11">
        <v>43819</v>
      </c>
      <c r="B9888" t="s">
        <v>713</v>
      </c>
      <c r="C9888" s="5">
        <v>2437.5</v>
      </c>
      <c r="D9888" s="25" t="str">
        <f t="shared" si="155"/>
        <v/>
      </c>
      <c r="E9888" t="s">
        <v>77</v>
      </c>
    </row>
    <row r="9889" spans="1:5" outlineLevel="2" x14ac:dyDescent="0.35">
      <c r="A9889" s="11">
        <v>43819</v>
      </c>
      <c r="B9889" t="s">
        <v>713</v>
      </c>
      <c r="C9889" s="5">
        <v>1005</v>
      </c>
      <c r="D9889" s="25" t="str">
        <f t="shared" si="155"/>
        <v/>
      </c>
      <c r="E9889" t="s">
        <v>77</v>
      </c>
    </row>
    <row r="9890" spans="1:5" outlineLevel="2" x14ac:dyDescent="0.35">
      <c r="A9890" s="11">
        <v>43819</v>
      </c>
      <c r="B9890" t="s">
        <v>713</v>
      </c>
      <c r="C9890" s="5">
        <v>2437.5</v>
      </c>
      <c r="D9890" s="25" t="str">
        <f t="shared" si="155"/>
        <v/>
      </c>
      <c r="E9890" t="s">
        <v>77</v>
      </c>
    </row>
    <row r="9891" spans="1:5" outlineLevel="2" x14ac:dyDescent="0.35">
      <c r="A9891" s="11">
        <v>43819</v>
      </c>
      <c r="B9891" t="s">
        <v>713</v>
      </c>
      <c r="C9891" s="5">
        <v>971.5</v>
      </c>
      <c r="D9891" s="25" t="str">
        <f t="shared" si="155"/>
        <v/>
      </c>
      <c r="E9891" t="s">
        <v>77</v>
      </c>
    </row>
    <row r="9892" spans="1:5" outlineLevel="2" x14ac:dyDescent="0.35">
      <c r="A9892" s="11">
        <v>43819</v>
      </c>
      <c r="B9892" t="s">
        <v>713</v>
      </c>
      <c r="C9892" s="5">
        <v>2437.5</v>
      </c>
      <c r="D9892" s="25" t="str">
        <f t="shared" si="155"/>
        <v/>
      </c>
      <c r="E9892" t="s">
        <v>77</v>
      </c>
    </row>
    <row r="9893" spans="1:5" outlineLevel="2" x14ac:dyDescent="0.35">
      <c r="A9893" s="11">
        <v>43819</v>
      </c>
      <c r="B9893" t="s">
        <v>713</v>
      </c>
      <c r="C9893" s="5">
        <v>2437.5</v>
      </c>
      <c r="D9893" s="25" t="str">
        <f t="shared" si="155"/>
        <v/>
      </c>
      <c r="E9893" t="s">
        <v>77</v>
      </c>
    </row>
    <row r="9894" spans="1:5" outlineLevel="1" x14ac:dyDescent="0.35">
      <c r="A9894" s="24">
        <f>A9893</f>
        <v>43819</v>
      </c>
      <c r="B9894" s="24" t="str">
        <f>B9893</f>
        <v>SOLIANT HEALTH</v>
      </c>
      <c r="C9894" s="25">
        <f>SUBTOTAL(9,C9888:C9893)</f>
        <v>11726.5</v>
      </c>
      <c r="D9894" s="25" t="str">
        <f t="shared" si="155"/>
        <v>TOTAL</v>
      </c>
    </row>
    <row r="9895" spans="1:5" outlineLevel="2" x14ac:dyDescent="0.35">
      <c r="A9895" s="11">
        <v>43819</v>
      </c>
      <c r="B9895" t="s">
        <v>1827</v>
      </c>
      <c r="C9895" s="5">
        <v>61514</v>
      </c>
      <c r="D9895" s="25" t="str">
        <f t="shared" si="155"/>
        <v/>
      </c>
      <c r="E9895" t="s">
        <v>92</v>
      </c>
    </row>
    <row r="9896" spans="1:5" outlineLevel="1" x14ac:dyDescent="0.35">
      <c r="A9896" s="24">
        <f>A9895</f>
        <v>43819</v>
      </c>
      <c r="B9896" s="24" t="str">
        <f>B9895</f>
        <v>SOLID BORDER INC</v>
      </c>
      <c r="C9896" s="25">
        <f>SUBTOTAL(9,C9895:C9895)</f>
        <v>61514</v>
      </c>
      <c r="D9896" s="25" t="str">
        <f t="shared" si="155"/>
        <v>TOTAL</v>
      </c>
    </row>
    <row r="9897" spans="1:5" outlineLevel="2" x14ac:dyDescent="0.35">
      <c r="A9897" s="11">
        <v>43819</v>
      </c>
      <c r="B9897" t="s">
        <v>825</v>
      </c>
      <c r="C9897" s="5">
        <v>68.75</v>
      </c>
      <c r="D9897" s="25" t="str">
        <f t="shared" si="155"/>
        <v/>
      </c>
      <c r="E9897" t="s">
        <v>77</v>
      </c>
    </row>
    <row r="9898" spans="1:5" outlineLevel="2" x14ac:dyDescent="0.35">
      <c r="A9898" s="11">
        <v>43819</v>
      </c>
      <c r="B9898" t="s">
        <v>825</v>
      </c>
      <c r="C9898" s="5">
        <v>43.75</v>
      </c>
      <c r="D9898" s="25" t="str">
        <f t="shared" si="155"/>
        <v/>
      </c>
      <c r="E9898" t="s">
        <v>77</v>
      </c>
    </row>
    <row r="9899" spans="1:5" outlineLevel="2" x14ac:dyDescent="0.35">
      <c r="A9899" s="11">
        <v>43819</v>
      </c>
      <c r="B9899" t="s">
        <v>825</v>
      </c>
      <c r="C9899" s="5">
        <v>50</v>
      </c>
      <c r="D9899" s="25" t="str">
        <f t="shared" si="155"/>
        <v/>
      </c>
      <c r="E9899" t="s">
        <v>77</v>
      </c>
    </row>
    <row r="9900" spans="1:5" outlineLevel="2" x14ac:dyDescent="0.35">
      <c r="A9900" s="11">
        <v>43819</v>
      </c>
      <c r="B9900" t="s">
        <v>825</v>
      </c>
      <c r="C9900" s="5">
        <v>25</v>
      </c>
      <c r="D9900" s="25" t="str">
        <f t="shared" si="155"/>
        <v/>
      </c>
      <c r="E9900" t="s">
        <v>77</v>
      </c>
    </row>
    <row r="9901" spans="1:5" outlineLevel="2" x14ac:dyDescent="0.35">
      <c r="A9901" s="11">
        <v>43819</v>
      </c>
      <c r="B9901" t="s">
        <v>825</v>
      </c>
      <c r="C9901" s="5">
        <v>62.5</v>
      </c>
      <c r="D9901" s="25" t="str">
        <f t="shared" si="155"/>
        <v/>
      </c>
      <c r="E9901" t="s">
        <v>77</v>
      </c>
    </row>
    <row r="9902" spans="1:5" outlineLevel="2" x14ac:dyDescent="0.35">
      <c r="A9902" s="11">
        <v>43819</v>
      </c>
      <c r="B9902" t="s">
        <v>825</v>
      </c>
      <c r="C9902" s="5">
        <v>31.25</v>
      </c>
      <c r="D9902" s="25" t="str">
        <f t="shared" si="155"/>
        <v/>
      </c>
      <c r="E9902" t="s">
        <v>77</v>
      </c>
    </row>
    <row r="9903" spans="1:5" outlineLevel="2" x14ac:dyDescent="0.35">
      <c r="A9903" s="11">
        <v>43819</v>
      </c>
      <c r="B9903" t="s">
        <v>825</v>
      </c>
      <c r="C9903" s="5">
        <v>31.25</v>
      </c>
      <c r="D9903" s="25" t="str">
        <f t="shared" si="155"/>
        <v/>
      </c>
      <c r="E9903" t="s">
        <v>77</v>
      </c>
    </row>
    <row r="9904" spans="1:5" outlineLevel="2" x14ac:dyDescent="0.35">
      <c r="A9904" s="11">
        <v>43819</v>
      </c>
      <c r="B9904" t="s">
        <v>825</v>
      </c>
      <c r="C9904" s="5">
        <v>31.25</v>
      </c>
      <c r="D9904" s="25" t="str">
        <f t="shared" si="155"/>
        <v/>
      </c>
      <c r="E9904" t="s">
        <v>77</v>
      </c>
    </row>
    <row r="9905" spans="1:5" outlineLevel="2" x14ac:dyDescent="0.35">
      <c r="A9905" s="11">
        <v>43819</v>
      </c>
      <c r="B9905" t="s">
        <v>825</v>
      </c>
      <c r="C9905" s="5">
        <v>25</v>
      </c>
      <c r="D9905" s="25" t="str">
        <f t="shared" si="155"/>
        <v/>
      </c>
      <c r="E9905" t="s">
        <v>77</v>
      </c>
    </row>
    <row r="9906" spans="1:5" outlineLevel="2" x14ac:dyDescent="0.35">
      <c r="A9906" s="11">
        <v>43819</v>
      </c>
      <c r="B9906" t="s">
        <v>825</v>
      </c>
      <c r="C9906" s="5">
        <v>50</v>
      </c>
      <c r="D9906" s="25" t="str">
        <f t="shared" si="155"/>
        <v/>
      </c>
      <c r="E9906" t="s">
        <v>77</v>
      </c>
    </row>
    <row r="9907" spans="1:5" outlineLevel="2" x14ac:dyDescent="0.35">
      <c r="A9907" s="11">
        <v>43819</v>
      </c>
      <c r="B9907" t="s">
        <v>825</v>
      </c>
      <c r="C9907" s="5">
        <v>37.5</v>
      </c>
      <c r="D9907" s="25" t="str">
        <f t="shared" si="155"/>
        <v/>
      </c>
      <c r="E9907" t="s">
        <v>77</v>
      </c>
    </row>
    <row r="9908" spans="1:5" outlineLevel="2" x14ac:dyDescent="0.35">
      <c r="A9908" s="11">
        <v>43819</v>
      </c>
      <c r="B9908" t="s">
        <v>825</v>
      </c>
      <c r="C9908" s="5">
        <v>43.75</v>
      </c>
      <c r="D9908" s="25" t="str">
        <f t="shared" si="155"/>
        <v/>
      </c>
      <c r="E9908" t="s">
        <v>77</v>
      </c>
    </row>
    <row r="9909" spans="1:5" outlineLevel="2" x14ac:dyDescent="0.35">
      <c r="A9909" s="11">
        <v>43819</v>
      </c>
      <c r="B9909" t="s">
        <v>825</v>
      </c>
      <c r="C9909" s="5">
        <v>37.5</v>
      </c>
      <c r="D9909" s="25" t="str">
        <f t="shared" si="155"/>
        <v/>
      </c>
      <c r="E9909" t="s">
        <v>77</v>
      </c>
    </row>
    <row r="9910" spans="1:5" outlineLevel="2" x14ac:dyDescent="0.35">
      <c r="A9910" s="11">
        <v>43819</v>
      </c>
      <c r="B9910" t="s">
        <v>825</v>
      </c>
      <c r="C9910" s="5">
        <v>37.5</v>
      </c>
      <c r="D9910" s="25" t="str">
        <f t="shared" si="155"/>
        <v/>
      </c>
      <c r="E9910" t="s">
        <v>77</v>
      </c>
    </row>
    <row r="9911" spans="1:5" outlineLevel="2" x14ac:dyDescent="0.35">
      <c r="A9911" s="11">
        <v>43819</v>
      </c>
      <c r="B9911" t="s">
        <v>825</v>
      </c>
      <c r="C9911" s="5">
        <v>31.25</v>
      </c>
      <c r="D9911" s="25" t="str">
        <f t="shared" si="155"/>
        <v/>
      </c>
      <c r="E9911" t="s">
        <v>77</v>
      </c>
    </row>
    <row r="9912" spans="1:5" outlineLevel="2" x14ac:dyDescent="0.35">
      <c r="A9912" s="11">
        <v>43819</v>
      </c>
      <c r="B9912" t="s">
        <v>825</v>
      </c>
      <c r="C9912" s="5">
        <v>31.25</v>
      </c>
      <c r="D9912" s="25" t="str">
        <f t="shared" si="155"/>
        <v/>
      </c>
      <c r="E9912" t="s">
        <v>77</v>
      </c>
    </row>
    <row r="9913" spans="1:5" outlineLevel="2" x14ac:dyDescent="0.35">
      <c r="A9913" s="11">
        <v>43819</v>
      </c>
      <c r="B9913" t="s">
        <v>825</v>
      </c>
      <c r="C9913" s="5">
        <v>31.25</v>
      </c>
      <c r="D9913" s="25" t="str">
        <f t="shared" si="155"/>
        <v/>
      </c>
      <c r="E9913" t="s">
        <v>77</v>
      </c>
    </row>
    <row r="9914" spans="1:5" outlineLevel="1" x14ac:dyDescent="0.35">
      <c r="A9914" s="24">
        <f>A9913</f>
        <v>43819</v>
      </c>
      <c r="B9914" s="24" t="str">
        <f>B9913</f>
        <v>MIRIAM LUZ SOTO</v>
      </c>
      <c r="C9914" s="25">
        <f>SUBTOTAL(9,C9897:C9913)</f>
        <v>668.75</v>
      </c>
      <c r="D9914" s="25" t="str">
        <f t="shared" si="155"/>
        <v>TOTAL</v>
      </c>
    </row>
    <row r="9915" spans="1:5" outlineLevel="2" x14ac:dyDescent="0.35">
      <c r="A9915" s="11">
        <v>43819</v>
      </c>
      <c r="B9915" t="s">
        <v>378</v>
      </c>
      <c r="C9915" s="5">
        <v>357.57</v>
      </c>
      <c r="D9915" s="25" t="str">
        <f t="shared" si="155"/>
        <v/>
      </c>
      <c r="E9915" t="s">
        <v>79</v>
      </c>
    </row>
    <row r="9916" spans="1:5" outlineLevel="1" x14ac:dyDescent="0.35">
      <c r="A9916" s="24">
        <f>A9915</f>
        <v>43819</v>
      </c>
      <c r="B9916" s="24" t="str">
        <f>B9915</f>
        <v>SOUTHEASTERN PERFORMANCE APPAREL</v>
      </c>
      <c r="C9916" s="25">
        <f>SUBTOTAL(9,C9915:C9915)</f>
        <v>357.57</v>
      </c>
      <c r="D9916" s="25" t="str">
        <f t="shared" si="155"/>
        <v>TOTAL</v>
      </c>
    </row>
    <row r="9917" spans="1:5" outlineLevel="2" x14ac:dyDescent="0.35">
      <c r="A9917" s="11">
        <v>43819</v>
      </c>
      <c r="B9917" t="s">
        <v>251</v>
      </c>
      <c r="C9917" s="5">
        <v>2230.5100000000002</v>
      </c>
      <c r="D9917" s="25" t="str">
        <f t="shared" si="155"/>
        <v/>
      </c>
      <c r="E9917" t="s">
        <v>80</v>
      </c>
    </row>
    <row r="9918" spans="1:5" outlineLevel="2" x14ac:dyDescent="0.35">
      <c r="A9918" s="11">
        <v>43819</v>
      </c>
      <c r="B9918" t="s">
        <v>251</v>
      </c>
      <c r="C9918" s="5">
        <v>5493.02</v>
      </c>
      <c r="D9918" s="25" t="str">
        <f t="shared" si="155"/>
        <v/>
      </c>
      <c r="E9918" t="s">
        <v>80</v>
      </c>
    </row>
    <row r="9919" spans="1:5" outlineLevel="1" x14ac:dyDescent="0.35">
      <c r="A9919" s="24">
        <f>A9918</f>
        <v>43819</v>
      </c>
      <c r="B9919" s="24" t="str">
        <f>B9918</f>
        <v>SCHOLASTIC BOOK FAIRS INC</v>
      </c>
      <c r="C9919" s="25">
        <f>SUBTOTAL(9,C9917:C9918)</f>
        <v>7723.5300000000007</v>
      </c>
      <c r="D9919" s="25" t="str">
        <f t="shared" si="155"/>
        <v>TOTAL</v>
      </c>
    </row>
    <row r="9920" spans="1:5" outlineLevel="2" x14ac:dyDescent="0.35">
      <c r="A9920" s="11">
        <v>43819</v>
      </c>
      <c r="B9920" t="s">
        <v>40</v>
      </c>
      <c r="C9920" s="5">
        <v>519.5</v>
      </c>
      <c r="D9920" s="25" t="str">
        <f t="shared" si="155"/>
        <v/>
      </c>
      <c r="E9920" t="s">
        <v>87</v>
      </c>
    </row>
    <row r="9921" spans="1:5" outlineLevel="2" x14ac:dyDescent="0.35">
      <c r="A9921" s="11">
        <v>43819</v>
      </c>
      <c r="B9921" t="s">
        <v>40</v>
      </c>
      <c r="C9921" s="5">
        <v>176.32</v>
      </c>
      <c r="D9921" s="25" t="str">
        <f t="shared" si="155"/>
        <v/>
      </c>
      <c r="E9921" t="s">
        <v>93</v>
      </c>
    </row>
    <row r="9922" spans="1:5" outlineLevel="1" x14ac:dyDescent="0.35">
      <c r="A9922" s="24">
        <f>A9921</f>
        <v>43819</v>
      </c>
      <c r="B9922" s="24" t="str">
        <f>B9921</f>
        <v>SPARKLETTS AND SIERRA SPRINGS</v>
      </c>
      <c r="C9922" s="25">
        <f>SUBTOTAL(9,C9920:C9921)</f>
        <v>695.81999999999994</v>
      </c>
      <c r="D9922" s="25" t="str">
        <f t="shared" si="155"/>
        <v>TOTAL</v>
      </c>
    </row>
    <row r="9923" spans="1:5" outlineLevel="2" x14ac:dyDescent="0.35">
      <c r="A9923" s="11">
        <v>43819</v>
      </c>
      <c r="B9923" t="s">
        <v>173</v>
      </c>
      <c r="C9923" s="5">
        <v>6440</v>
      </c>
      <c r="D9923" s="25" t="str">
        <f t="shared" si="155"/>
        <v/>
      </c>
      <c r="E9923" t="s">
        <v>77</v>
      </c>
    </row>
    <row r="9924" spans="1:5" outlineLevel="2" x14ac:dyDescent="0.35">
      <c r="A9924" s="11">
        <v>43819</v>
      </c>
      <c r="B9924" t="s">
        <v>173</v>
      </c>
      <c r="C9924" s="5">
        <v>4620</v>
      </c>
      <c r="D9924" s="25" t="str">
        <f t="shared" si="155"/>
        <v/>
      </c>
      <c r="E9924" t="s">
        <v>77</v>
      </c>
    </row>
    <row r="9925" spans="1:5" outlineLevel="2" x14ac:dyDescent="0.35">
      <c r="A9925" s="11">
        <v>43819</v>
      </c>
      <c r="B9925" t="s">
        <v>173</v>
      </c>
      <c r="C9925" s="5">
        <v>1600</v>
      </c>
      <c r="D9925" s="25" t="str">
        <f t="shared" si="155"/>
        <v/>
      </c>
      <c r="E9925" t="s">
        <v>77</v>
      </c>
    </row>
    <row r="9926" spans="1:5" outlineLevel="2" x14ac:dyDescent="0.35">
      <c r="A9926" s="11">
        <v>43819</v>
      </c>
      <c r="B9926" t="s">
        <v>173</v>
      </c>
      <c r="C9926" s="5">
        <v>3920</v>
      </c>
      <c r="D9926" s="25" t="str">
        <f t="shared" si="155"/>
        <v/>
      </c>
      <c r="E9926" t="s">
        <v>77</v>
      </c>
    </row>
    <row r="9927" spans="1:5" outlineLevel="2" x14ac:dyDescent="0.35">
      <c r="A9927" s="11">
        <v>43819</v>
      </c>
      <c r="B9927" t="s">
        <v>173</v>
      </c>
      <c r="C9927" s="5">
        <v>3750</v>
      </c>
      <c r="D9927" s="25" t="str">
        <f t="shared" si="155"/>
        <v/>
      </c>
      <c r="E9927" t="s">
        <v>77</v>
      </c>
    </row>
    <row r="9928" spans="1:5" outlineLevel="2" x14ac:dyDescent="0.35">
      <c r="A9928" s="11">
        <v>43819</v>
      </c>
      <c r="B9928" t="s">
        <v>173</v>
      </c>
      <c r="C9928" s="5">
        <v>2765</v>
      </c>
      <c r="D9928" s="25" t="str">
        <f t="shared" si="155"/>
        <v/>
      </c>
      <c r="E9928" t="s">
        <v>77</v>
      </c>
    </row>
    <row r="9929" spans="1:5" outlineLevel="2" x14ac:dyDescent="0.35">
      <c r="A9929" s="11">
        <v>43819</v>
      </c>
      <c r="B9929" t="s">
        <v>173</v>
      </c>
      <c r="C9929" s="5">
        <v>4130</v>
      </c>
      <c r="D9929" s="25" t="str">
        <f t="shared" si="155"/>
        <v/>
      </c>
      <c r="E9929" t="s">
        <v>77</v>
      </c>
    </row>
    <row r="9930" spans="1:5" outlineLevel="2" x14ac:dyDescent="0.35">
      <c r="A9930" s="11">
        <v>43819</v>
      </c>
      <c r="B9930" t="s">
        <v>173</v>
      </c>
      <c r="C9930" s="5">
        <v>3710</v>
      </c>
      <c r="D9930" s="25" t="str">
        <f t="shared" si="155"/>
        <v/>
      </c>
      <c r="E9930" t="s">
        <v>77</v>
      </c>
    </row>
    <row r="9931" spans="1:5" outlineLevel="2" x14ac:dyDescent="0.35">
      <c r="A9931" s="11">
        <v>43819</v>
      </c>
      <c r="B9931" t="s">
        <v>173</v>
      </c>
      <c r="C9931" s="5">
        <v>510</v>
      </c>
      <c r="D9931" s="25" t="str">
        <f t="shared" si="155"/>
        <v/>
      </c>
      <c r="E9931" t="s">
        <v>77</v>
      </c>
    </row>
    <row r="9932" spans="1:5" outlineLevel="1" x14ac:dyDescent="0.35">
      <c r="A9932" s="24">
        <f>A9931</f>
        <v>43819</v>
      </c>
      <c r="B9932" s="24" t="str">
        <f>B9931</f>
        <v>SPECIALIZED ASSESSMENT AND CONSULTING</v>
      </c>
      <c r="C9932" s="25">
        <f>SUBTOTAL(9,C9923:C9931)</f>
        <v>31445</v>
      </c>
      <c r="D9932" s="25" t="str">
        <f t="shared" si="155"/>
        <v>TOTAL</v>
      </c>
    </row>
    <row r="9933" spans="1:5" outlineLevel="2" x14ac:dyDescent="0.35">
      <c r="A9933" s="11">
        <v>43819</v>
      </c>
      <c r="B9933" t="s">
        <v>362</v>
      </c>
      <c r="C9933" s="5">
        <v>125</v>
      </c>
      <c r="D9933" s="25" t="str">
        <f t="shared" si="155"/>
        <v/>
      </c>
      <c r="E9933" t="s">
        <v>77</v>
      </c>
    </row>
    <row r="9934" spans="1:5" outlineLevel="2" x14ac:dyDescent="0.35">
      <c r="A9934" s="11">
        <v>43819</v>
      </c>
      <c r="B9934" t="s">
        <v>362</v>
      </c>
      <c r="C9934" s="5">
        <v>125</v>
      </c>
      <c r="D9934" s="25" t="str">
        <f t="shared" si="155"/>
        <v/>
      </c>
      <c r="E9934" t="s">
        <v>77</v>
      </c>
    </row>
    <row r="9935" spans="1:5" outlineLevel="1" x14ac:dyDescent="0.35">
      <c r="A9935" s="24">
        <f>A9934</f>
        <v>43819</v>
      </c>
      <c r="B9935" s="24" t="str">
        <f>B9934</f>
        <v>CHARLES R SPIES</v>
      </c>
      <c r="C9935" s="25">
        <f>SUBTOTAL(9,C9933:C9934)</f>
        <v>250</v>
      </c>
      <c r="D9935" s="25" t="str">
        <f t="shared" si="155"/>
        <v>TOTAL</v>
      </c>
    </row>
    <row r="9936" spans="1:5" outlineLevel="2" x14ac:dyDescent="0.35">
      <c r="A9936" s="11">
        <v>43819</v>
      </c>
      <c r="B9936" t="s">
        <v>1828</v>
      </c>
      <c r="C9936" s="5">
        <v>1973.25</v>
      </c>
      <c r="D9936" s="25" t="str">
        <f t="shared" si="155"/>
        <v/>
      </c>
      <c r="E9936" t="s">
        <v>79</v>
      </c>
    </row>
    <row r="9937" spans="1:5" outlineLevel="1" x14ac:dyDescent="0.35">
      <c r="A9937" s="24">
        <f>A9936</f>
        <v>43819</v>
      </c>
      <c r="B9937" s="24" t="str">
        <f>B9936</f>
        <v>SPIRAL BINDING LLC</v>
      </c>
      <c r="C9937" s="25">
        <f>SUBTOTAL(9,C9936:C9936)</f>
        <v>1973.25</v>
      </c>
      <c r="D9937" s="25" t="str">
        <f t="shared" si="155"/>
        <v>TOTAL</v>
      </c>
    </row>
    <row r="9938" spans="1:5" outlineLevel="2" x14ac:dyDescent="0.35">
      <c r="A9938" s="11">
        <v>43819</v>
      </c>
      <c r="B9938" t="s">
        <v>41</v>
      </c>
      <c r="C9938" s="5">
        <v>300.98</v>
      </c>
      <c r="D9938" s="25" t="str">
        <f t="shared" si="155"/>
        <v/>
      </c>
      <c r="E9938" t="s">
        <v>106</v>
      </c>
    </row>
    <row r="9939" spans="1:5" outlineLevel="2" x14ac:dyDescent="0.35">
      <c r="A9939" s="11">
        <v>43819</v>
      </c>
      <c r="B9939" t="s">
        <v>41</v>
      </c>
      <c r="C9939" s="5">
        <v>276.41000000000003</v>
      </c>
      <c r="D9939" s="25" t="str">
        <f t="shared" si="155"/>
        <v/>
      </c>
      <c r="E9939" t="s">
        <v>106</v>
      </c>
    </row>
    <row r="9940" spans="1:5" outlineLevel="2" x14ac:dyDescent="0.35">
      <c r="A9940" s="11">
        <v>43819</v>
      </c>
      <c r="B9940" t="s">
        <v>41</v>
      </c>
      <c r="C9940" s="5">
        <v>300.98</v>
      </c>
      <c r="D9940" s="25" t="str">
        <f t="shared" si="155"/>
        <v/>
      </c>
      <c r="E9940" t="s">
        <v>106</v>
      </c>
    </row>
    <row r="9941" spans="1:5" outlineLevel="2" x14ac:dyDescent="0.35">
      <c r="A9941" s="11">
        <v>43819</v>
      </c>
      <c r="B9941" t="s">
        <v>41</v>
      </c>
      <c r="C9941" s="5">
        <v>300.98</v>
      </c>
      <c r="D9941" s="25" t="str">
        <f t="shared" si="155"/>
        <v/>
      </c>
      <c r="E9941" t="s">
        <v>106</v>
      </c>
    </row>
    <row r="9942" spans="1:5" outlineLevel="2" x14ac:dyDescent="0.35">
      <c r="A9942" s="11">
        <v>43819</v>
      </c>
      <c r="B9942" t="s">
        <v>41</v>
      </c>
      <c r="C9942" s="5">
        <v>417.98</v>
      </c>
      <c r="D9942" s="25" t="str">
        <f t="shared" ref="D9942:D10005" si="156">IF(E9942="","TOTAL","")</f>
        <v/>
      </c>
      <c r="E9942" t="s">
        <v>106</v>
      </c>
    </row>
    <row r="9943" spans="1:5" outlineLevel="2" x14ac:dyDescent="0.35">
      <c r="A9943" s="11">
        <v>43819</v>
      </c>
      <c r="B9943" t="s">
        <v>41</v>
      </c>
      <c r="C9943" s="5">
        <v>601.96</v>
      </c>
      <c r="D9943" s="25" t="str">
        <f t="shared" si="156"/>
        <v/>
      </c>
      <c r="E9943" t="s">
        <v>106</v>
      </c>
    </row>
    <row r="9944" spans="1:5" outlineLevel="1" x14ac:dyDescent="0.35">
      <c r="A9944" s="24">
        <f>A9943</f>
        <v>43819</v>
      </c>
      <c r="B9944" s="24" t="str">
        <f>B9943</f>
        <v>SPRINT WASTE SERVICES LP</v>
      </c>
      <c r="C9944" s="25">
        <f>SUBTOTAL(9,C9938:C9943)</f>
        <v>2199.29</v>
      </c>
      <c r="D9944" s="25" t="str">
        <f t="shared" si="156"/>
        <v>TOTAL</v>
      </c>
    </row>
    <row r="9945" spans="1:5" outlineLevel="2" x14ac:dyDescent="0.35">
      <c r="A9945" s="11">
        <v>43819</v>
      </c>
      <c r="B9945" t="s">
        <v>1829</v>
      </c>
      <c r="C9945" s="5">
        <v>465</v>
      </c>
      <c r="D9945" s="25" t="str">
        <f t="shared" si="156"/>
        <v/>
      </c>
      <c r="E9945" t="s">
        <v>77</v>
      </c>
    </row>
    <row r="9946" spans="1:5" outlineLevel="1" x14ac:dyDescent="0.35">
      <c r="A9946" s="24">
        <f>A9945</f>
        <v>43819</v>
      </c>
      <c r="B9946" s="24" t="str">
        <f>B9945</f>
        <v>CANDACE ST JULIAN</v>
      </c>
      <c r="C9946" s="25">
        <f>SUBTOTAL(9,C9945:C9945)</f>
        <v>465</v>
      </c>
      <c r="D9946" s="25" t="str">
        <f t="shared" si="156"/>
        <v>TOTAL</v>
      </c>
    </row>
    <row r="9947" spans="1:5" outlineLevel="2" x14ac:dyDescent="0.35">
      <c r="A9947" s="11">
        <v>43819</v>
      </c>
      <c r="B9947" t="s">
        <v>827</v>
      </c>
      <c r="C9947" s="5">
        <v>125</v>
      </c>
      <c r="D9947" s="25" t="str">
        <f t="shared" si="156"/>
        <v/>
      </c>
      <c r="E9947" t="s">
        <v>77</v>
      </c>
    </row>
    <row r="9948" spans="1:5" outlineLevel="2" x14ac:dyDescent="0.35">
      <c r="A9948" s="11">
        <v>43819</v>
      </c>
      <c r="B9948" t="s">
        <v>827</v>
      </c>
      <c r="C9948" s="5">
        <v>125</v>
      </c>
      <c r="D9948" s="25" t="str">
        <f t="shared" si="156"/>
        <v/>
      </c>
      <c r="E9948" t="s">
        <v>77</v>
      </c>
    </row>
    <row r="9949" spans="1:5" outlineLevel="1" x14ac:dyDescent="0.35">
      <c r="A9949" s="24">
        <f>A9948</f>
        <v>43819</v>
      </c>
      <c r="B9949" s="24" t="str">
        <f>B9948</f>
        <v>JASON ST JULIEN</v>
      </c>
      <c r="C9949" s="25">
        <f>SUBTOTAL(9,C9947:C9948)</f>
        <v>250</v>
      </c>
      <c r="D9949" s="25" t="str">
        <f t="shared" si="156"/>
        <v>TOTAL</v>
      </c>
    </row>
    <row r="9950" spans="1:5" outlineLevel="2" x14ac:dyDescent="0.35">
      <c r="A9950" s="11">
        <v>43819</v>
      </c>
      <c r="B9950" t="s">
        <v>1163</v>
      </c>
      <c r="C9950" s="5">
        <v>8800</v>
      </c>
      <c r="D9950" s="25" t="str">
        <f t="shared" si="156"/>
        <v/>
      </c>
      <c r="E9950" t="s">
        <v>183</v>
      </c>
    </row>
    <row r="9951" spans="1:5" outlineLevel="1" x14ac:dyDescent="0.35">
      <c r="A9951" s="24">
        <f>A9950</f>
        <v>43819</v>
      </c>
      <c r="B9951" s="24" t="str">
        <f>B9950</f>
        <v>STAFF DEVELOPMENT WORKSHOPS INC</v>
      </c>
      <c r="C9951" s="25">
        <f>SUBTOTAL(9,C9950:C9950)</f>
        <v>8800</v>
      </c>
      <c r="D9951" s="25" t="str">
        <f t="shared" si="156"/>
        <v>TOTAL</v>
      </c>
    </row>
    <row r="9952" spans="1:5" outlineLevel="2" x14ac:dyDescent="0.35">
      <c r="A9952" s="11">
        <v>43819</v>
      </c>
      <c r="B9952" t="s">
        <v>1830</v>
      </c>
      <c r="C9952" s="5">
        <v>121.3</v>
      </c>
      <c r="D9952" s="25" t="str">
        <f t="shared" si="156"/>
        <v/>
      </c>
      <c r="E9952" t="s">
        <v>93</v>
      </c>
    </row>
    <row r="9953" spans="1:5" outlineLevel="1" x14ac:dyDescent="0.35">
      <c r="A9953" s="24">
        <f>A9952</f>
        <v>43819</v>
      </c>
      <c r="B9953" s="24" t="str">
        <f>B9952</f>
        <v>STANDARD COFFEE SERVICE CO</v>
      </c>
      <c r="C9953" s="25">
        <f>SUBTOTAL(9,C9952:C9952)</f>
        <v>121.3</v>
      </c>
      <c r="D9953" s="25" t="str">
        <f t="shared" si="156"/>
        <v>TOTAL</v>
      </c>
    </row>
    <row r="9954" spans="1:5" outlineLevel="2" x14ac:dyDescent="0.35">
      <c r="A9954" s="11">
        <v>43819</v>
      </c>
      <c r="B9954" t="s">
        <v>258</v>
      </c>
      <c r="C9954" s="5">
        <v>6934.84</v>
      </c>
      <c r="D9954" s="25" t="str">
        <f t="shared" si="156"/>
        <v/>
      </c>
      <c r="E9954" t="s">
        <v>88</v>
      </c>
    </row>
    <row r="9955" spans="1:5" outlineLevel="1" x14ac:dyDescent="0.35">
      <c r="A9955" s="24">
        <f>A9954</f>
        <v>43819</v>
      </c>
      <c r="B9955" s="24" t="str">
        <f>B9954</f>
        <v>STANTEC ARCHITECTURE INC</v>
      </c>
      <c r="C9955" s="25">
        <f>SUBTOTAL(9,C9954:C9954)</f>
        <v>6934.84</v>
      </c>
      <c r="D9955" s="25" t="str">
        <f t="shared" si="156"/>
        <v>TOTAL</v>
      </c>
    </row>
    <row r="9956" spans="1:5" outlineLevel="2" x14ac:dyDescent="0.35">
      <c r="A9956" s="11">
        <v>43819</v>
      </c>
      <c r="B9956" t="s">
        <v>674</v>
      </c>
      <c r="C9956" s="5">
        <v>500</v>
      </c>
      <c r="D9956" s="25" t="str">
        <f t="shared" si="156"/>
        <v/>
      </c>
      <c r="E9956" t="s">
        <v>77</v>
      </c>
    </row>
    <row r="9957" spans="1:5" outlineLevel="2" x14ac:dyDescent="0.35">
      <c r="A9957" s="11">
        <v>43819</v>
      </c>
      <c r="B9957" t="s">
        <v>674</v>
      </c>
      <c r="C9957" s="5">
        <v>500</v>
      </c>
      <c r="D9957" s="25" t="str">
        <f t="shared" si="156"/>
        <v/>
      </c>
      <c r="E9957" t="s">
        <v>77</v>
      </c>
    </row>
    <row r="9958" spans="1:5" outlineLevel="1" x14ac:dyDescent="0.35">
      <c r="A9958" s="24">
        <f>A9957</f>
        <v>43819</v>
      </c>
      <c r="B9958" s="24" t="str">
        <f>B9957</f>
        <v>SANDRA STARNES</v>
      </c>
      <c r="C9958" s="25">
        <f>SUBTOTAL(9,C9956:C9957)</f>
        <v>1000</v>
      </c>
      <c r="D9958" s="25" t="str">
        <f t="shared" si="156"/>
        <v>TOTAL</v>
      </c>
    </row>
    <row r="9959" spans="1:5" outlineLevel="2" x14ac:dyDescent="0.35">
      <c r="A9959" s="11">
        <v>43819</v>
      </c>
      <c r="B9959" t="s">
        <v>714</v>
      </c>
      <c r="C9959" s="5">
        <v>199</v>
      </c>
      <c r="D9959" s="25" t="str">
        <f t="shared" si="156"/>
        <v/>
      </c>
      <c r="E9959" t="s">
        <v>82</v>
      </c>
    </row>
    <row r="9960" spans="1:5" outlineLevel="1" x14ac:dyDescent="0.35">
      <c r="A9960" s="24">
        <f>A9959</f>
        <v>43819</v>
      </c>
      <c r="B9960" s="24" t="str">
        <f>B9959</f>
        <v>STARR COMMONWEALTH</v>
      </c>
      <c r="C9960" s="25">
        <f>SUBTOTAL(9,C9959:C9959)</f>
        <v>199</v>
      </c>
      <c r="D9960" s="25" t="str">
        <f t="shared" si="156"/>
        <v>TOTAL</v>
      </c>
    </row>
    <row r="9961" spans="1:5" outlineLevel="2" x14ac:dyDescent="0.35">
      <c r="A9961" s="11">
        <v>43819</v>
      </c>
      <c r="B9961" t="s">
        <v>426</v>
      </c>
      <c r="C9961" s="5">
        <v>190</v>
      </c>
      <c r="D9961" s="25" t="str">
        <f t="shared" si="156"/>
        <v/>
      </c>
      <c r="E9961" t="s">
        <v>77</v>
      </c>
    </row>
    <row r="9962" spans="1:5" outlineLevel="1" x14ac:dyDescent="0.35">
      <c r="A9962" s="24">
        <f>A9961</f>
        <v>43819</v>
      </c>
      <c r="B9962" s="24" t="str">
        <f>B9961</f>
        <v>EUGENE M STEIN</v>
      </c>
      <c r="C9962" s="25">
        <f>SUBTOTAL(9,C9961:C9961)</f>
        <v>190</v>
      </c>
      <c r="D9962" s="25" t="str">
        <f t="shared" si="156"/>
        <v>TOTAL</v>
      </c>
    </row>
    <row r="9963" spans="1:5" outlineLevel="2" x14ac:dyDescent="0.35">
      <c r="A9963" s="11">
        <v>43819</v>
      </c>
      <c r="B9963" t="s">
        <v>174</v>
      </c>
      <c r="C9963" s="5">
        <v>95.68</v>
      </c>
      <c r="D9963" s="25" t="str">
        <f t="shared" si="156"/>
        <v/>
      </c>
      <c r="E9963" t="s">
        <v>79</v>
      </c>
    </row>
    <row r="9964" spans="1:5" outlineLevel="1" x14ac:dyDescent="0.35">
      <c r="A9964" s="24">
        <f>A9963</f>
        <v>43819</v>
      </c>
      <c r="B9964" s="24" t="str">
        <f>B9963</f>
        <v>STEINHAUSERS</v>
      </c>
      <c r="C9964" s="25">
        <f>SUBTOTAL(9,C9963:C9963)</f>
        <v>95.68</v>
      </c>
      <c r="D9964" s="25" t="str">
        <f t="shared" si="156"/>
        <v>TOTAL</v>
      </c>
    </row>
    <row r="9965" spans="1:5" outlineLevel="2" x14ac:dyDescent="0.35">
      <c r="A9965" s="11">
        <v>43819</v>
      </c>
      <c r="B9965" t="s">
        <v>127</v>
      </c>
      <c r="C9965" s="5">
        <v>2082.4</v>
      </c>
      <c r="D9965" s="25" t="str">
        <f t="shared" si="156"/>
        <v/>
      </c>
      <c r="E9965" t="s">
        <v>80</v>
      </c>
    </row>
    <row r="9966" spans="1:5" outlineLevel="2" x14ac:dyDescent="0.35">
      <c r="A9966" s="11">
        <v>43819</v>
      </c>
      <c r="B9966" t="s">
        <v>127</v>
      </c>
      <c r="C9966" s="5">
        <v>2082.39</v>
      </c>
      <c r="D9966" s="25" t="str">
        <f t="shared" si="156"/>
        <v/>
      </c>
      <c r="E9966" t="s">
        <v>80</v>
      </c>
    </row>
    <row r="9967" spans="1:5" outlineLevel="2" x14ac:dyDescent="0.35">
      <c r="A9967" s="11">
        <v>43819</v>
      </c>
      <c r="B9967" t="s">
        <v>127</v>
      </c>
      <c r="C9967" s="5">
        <v>29.97</v>
      </c>
      <c r="D9967" s="25" t="str">
        <f t="shared" si="156"/>
        <v/>
      </c>
      <c r="E9967" t="s">
        <v>80</v>
      </c>
    </row>
    <row r="9968" spans="1:5" outlineLevel="2" x14ac:dyDescent="0.35">
      <c r="A9968" s="11">
        <v>43819</v>
      </c>
      <c r="B9968" t="s">
        <v>127</v>
      </c>
      <c r="C9968" s="5">
        <v>29.97</v>
      </c>
      <c r="D9968" s="25" t="str">
        <f t="shared" si="156"/>
        <v/>
      </c>
      <c r="E9968" t="s">
        <v>80</v>
      </c>
    </row>
    <row r="9969" spans="1:5" outlineLevel="2" x14ac:dyDescent="0.35">
      <c r="A9969" s="11">
        <v>43819</v>
      </c>
      <c r="B9969" t="s">
        <v>127</v>
      </c>
      <c r="C9969" s="5">
        <v>29.97</v>
      </c>
      <c r="D9969" s="25" t="str">
        <f t="shared" si="156"/>
        <v/>
      </c>
      <c r="E9969" t="s">
        <v>80</v>
      </c>
    </row>
    <row r="9970" spans="1:5" outlineLevel="2" x14ac:dyDescent="0.35">
      <c r="A9970" s="11">
        <v>43819</v>
      </c>
      <c r="B9970" t="s">
        <v>127</v>
      </c>
      <c r="C9970" s="5">
        <v>29.97</v>
      </c>
      <c r="D9970" s="25" t="str">
        <f t="shared" si="156"/>
        <v/>
      </c>
      <c r="E9970" t="s">
        <v>80</v>
      </c>
    </row>
    <row r="9971" spans="1:5" outlineLevel="2" x14ac:dyDescent="0.35">
      <c r="A9971" s="11">
        <v>43819</v>
      </c>
      <c r="B9971" t="s">
        <v>127</v>
      </c>
      <c r="C9971" s="5">
        <v>29.97</v>
      </c>
      <c r="D9971" s="25" t="str">
        <f t="shared" si="156"/>
        <v/>
      </c>
      <c r="E9971" t="s">
        <v>80</v>
      </c>
    </row>
    <row r="9972" spans="1:5" outlineLevel="2" x14ac:dyDescent="0.35">
      <c r="A9972" s="11">
        <v>43819</v>
      </c>
      <c r="B9972" t="s">
        <v>127</v>
      </c>
      <c r="C9972" s="5">
        <v>389.2</v>
      </c>
      <c r="D9972" s="25" t="str">
        <f t="shared" si="156"/>
        <v/>
      </c>
      <c r="E9972" t="s">
        <v>80</v>
      </c>
    </row>
    <row r="9973" spans="1:5" outlineLevel="2" x14ac:dyDescent="0.35">
      <c r="A9973" s="11">
        <v>43819</v>
      </c>
      <c r="B9973" t="s">
        <v>127</v>
      </c>
      <c r="C9973" s="5">
        <v>29.97</v>
      </c>
      <c r="D9973" s="25" t="str">
        <f t="shared" si="156"/>
        <v/>
      </c>
      <c r="E9973" t="s">
        <v>80</v>
      </c>
    </row>
    <row r="9974" spans="1:5" outlineLevel="2" x14ac:dyDescent="0.35">
      <c r="A9974" s="11">
        <v>43819</v>
      </c>
      <c r="B9974" t="s">
        <v>127</v>
      </c>
      <c r="C9974" s="5">
        <v>29.97</v>
      </c>
      <c r="D9974" s="25" t="str">
        <f t="shared" si="156"/>
        <v/>
      </c>
      <c r="E9974" t="s">
        <v>80</v>
      </c>
    </row>
    <row r="9975" spans="1:5" outlineLevel="2" x14ac:dyDescent="0.35">
      <c r="A9975" s="11">
        <v>43819</v>
      </c>
      <c r="B9975" t="s">
        <v>127</v>
      </c>
      <c r="C9975" s="5">
        <v>29.97</v>
      </c>
      <c r="D9975" s="25" t="str">
        <f t="shared" si="156"/>
        <v/>
      </c>
      <c r="E9975" t="s">
        <v>80</v>
      </c>
    </row>
    <row r="9976" spans="1:5" outlineLevel="2" x14ac:dyDescent="0.35">
      <c r="A9976" s="11">
        <v>43819</v>
      </c>
      <c r="B9976" t="s">
        <v>127</v>
      </c>
      <c r="C9976" s="5">
        <v>29.97</v>
      </c>
      <c r="D9976" s="25" t="str">
        <f t="shared" si="156"/>
        <v/>
      </c>
      <c r="E9976" t="s">
        <v>80</v>
      </c>
    </row>
    <row r="9977" spans="1:5" outlineLevel="2" x14ac:dyDescent="0.35">
      <c r="A9977" s="11">
        <v>43819</v>
      </c>
      <c r="B9977" t="s">
        <v>127</v>
      </c>
      <c r="C9977" s="5">
        <v>29.97</v>
      </c>
      <c r="D9977" s="25" t="str">
        <f t="shared" si="156"/>
        <v/>
      </c>
      <c r="E9977" t="s">
        <v>80</v>
      </c>
    </row>
    <row r="9978" spans="1:5" outlineLevel="2" x14ac:dyDescent="0.35">
      <c r="A9978" s="11">
        <v>43819</v>
      </c>
      <c r="B9978" t="s">
        <v>127</v>
      </c>
      <c r="C9978" s="5">
        <v>29.97</v>
      </c>
      <c r="D9978" s="25" t="str">
        <f t="shared" si="156"/>
        <v/>
      </c>
      <c r="E9978" t="s">
        <v>80</v>
      </c>
    </row>
    <row r="9979" spans="1:5" outlineLevel="2" x14ac:dyDescent="0.35">
      <c r="A9979" s="11">
        <v>43819</v>
      </c>
      <c r="B9979" t="s">
        <v>127</v>
      </c>
      <c r="C9979" s="5">
        <v>29.97</v>
      </c>
      <c r="D9979" s="25" t="str">
        <f t="shared" si="156"/>
        <v/>
      </c>
      <c r="E9979" t="s">
        <v>80</v>
      </c>
    </row>
    <row r="9980" spans="1:5" outlineLevel="2" x14ac:dyDescent="0.35">
      <c r="A9980" s="11">
        <v>43819</v>
      </c>
      <c r="B9980" t="s">
        <v>127</v>
      </c>
      <c r="C9980" s="5">
        <v>29.97</v>
      </c>
      <c r="D9980" s="25" t="str">
        <f t="shared" si="156"/>
        <v/>
      </c>
      <c r="E9980" t="s">
        <v>80</v>
      </c>
    </row>
    <row r="9981" spans="1:5" outlineLevel="2" x14ac:dyDescent="0.35">
      <c r="A9981" s="11">
        <v>43819</v>
      </c>
      <c r="B9981" t="s">
        <v>127</v>
      </c>
      <c r="C9981" s="5">
        <v>29.97</v>
      </c>
      <c r="D9981" s="25" t="str">
        <f t="shared" si="156"/>
        <v/>
      </c>
      <c r="E9981" t="s">
        <v>80</v>
      </c>
    </row>
    <row r="9982" spans="1:5" outlineLevel="2" x14ac:dyDescent="0.35">
      <c r="A9982" s="11">
        <v>43819</v>
      </c>
      <c r="B9982" t="s">
        <v>127</v>
      </c>
      <c r="C9982" s="5">
        <v>29.97</v>
      </c>
      <c r="D9982" s="25" t="str">
        <f t="shared" si="156"/>
        <v/>
      </c>
      <c r="E9982" t="s">
        <v>80</v>
      </c>
    </row>
    <row r="9983" spans="1:5" outlineLevel="2" x14ac:dyDescent="0.35">
      <c r="A9983" s="11">
        <v>43819</v>
      </c>
      <c r="B9983" t="s">
        <v>127</v>
      </c>
      <c r="C9983" s="5">
        <v>29.97</v>
      </c>
      <c r="D9983" s="25" t="str">
        <f t="shared" si="156"/>
        <v/>
      </c>
      <c r="E9983" t="s">
        <v>80</v>
      </c>
    </row>
    <row r="9984" spans="1:5" outlineLevel="2" x14ac:dyDescent="0.35">
      <c r="A9984" s="11">
        <v>43819</v>
      </c>
      <c r="B9984" t="s">
        <v>127</v>
      </c>
      <c r="C9984" s="5">
        <v>29.97</v>
      </c>
      <c r="D9984" s="25" t="str">
        <f t="shared" si="156"/>
        <v/>
      </c>
      <c r="E9984" t="s">
        <v>80</v>
      </c>
    </row>
    <row r="9985" spans="1:5" outlineLevel="2" x14ac:dyDescent="0.35">
      <c r="A9985" s="11">
        <v>43819</v>
      </c>
      <c r="B9985" t="s">
        <v>127</v>
      </c>
      <c r="C9985" s="5">
        <v>29.97</v>
      </c>
      <c r="D9985" s="25" t="str">
        <f t="shared" si="156"/>
        <v/>
      </c>
      <c r="E9985" t="s">
        <v>80</v>
      </c>
    </row>
    <row r="9986" spans="1:5" outlineLevel="2" x14ac:dyDescent="0.35">
      <c r="A9986" s="11">
        <v>43819</v>
      </c>
      <c r="B9986" t="s">
        <v>127</v>
      </c>
      <c r="C9986" s="5">
        <v>29.97</v>
      </c>
      <c r="D9986" s="25" t="str">
        <f t="shared" si="156"/>
        <v/>
      </c>
      <c r="E9986" t="s">
        <v>80</v>
      </c>
    </row>
    <row r="9987" spans="1:5" outlineLevel="2" x14ac:dyDescent="0.35">
      <c r="A9987" s="11">
        <v>43819</v>
      </c>
      <c r="B9987" t="s">
        <v>127</v>
      </c>
      <c r="C9987" s="5">
        <v>29.97</v>
      </c>
      <c r="D9987" s="25" t="str">
        <f t="shared" si="156"/>
        <v/>
      </c>
      <c r="E9987" t="s">
        <v>80</v>
      </c>
    </row>
    <row r="9988" spans="1:5" outlineLevel="2" x14ac:dyDescent="0.35">
      <c r="A9988" s="11">
        <v>43819</v>
      </c>
      <c r="B9988" t="s">
        <v>127</v>
      </c>
      <c r="C9988" s="5">
        <v>29.97</v>
      </c>
      <c r="D9988" s="25" t="str">
        <f t="shared" si="156"/>
        <v/>
      </c>
      <c r="E9988" t="s">
        <v>80</v>
      </c>
    </row>
    <row r="9989" spans="1:5" outlineLevel="2" x14ac:dyDescent="0.35">
      <c r="A9989" s="11">
        <v>43819</v>
      </c>
      <c r="B9989" t="s">
        <v>127</v>
      </c>
      <c r="C9989" s="5">
        <v>29.97</v>
      </c>
      <c r="D9989" s="25" t="str">
        <f t="shared" si="156"/>
        <v/>
      </c>
      <c r="E9989" t="s">
        <v>80</v>
      </c>
    </row>
    <row r="9990" spans="1:5" outlineLevel="2" x14ac:dyDescent="0.35">
      <c r="A9990" s="11">
        <v>43819</v>
      </c>
      <c r="B9990" t="s">
        <v>127</v>
      </c>
      <c r="C9990" s="5">
        <v>29.97</v>
      </c>
      <c r="D9990" s="25" t="str">
        <f t="shared" si="156"/>
        <v/>
      </c>
      <c r="E9990" t="s">
        <v>80</v>
      </c>
    </row>
    <row r="9991" spans="1:5" outlineLevel="2" x14ac:dyDescent="0.35">
      <c r="A9991" s="11">
        <v>43819</v>
      </c>
      <c r="B9991" t="s">
        <v>127</v>
      </c>
      <c r="C9991" s="5">
        <v>29.97</v>
      </c>
      <c r="D9991" s="25" t="str">
        <f t="shared" si="156"/>
        <v/>
      </c>
      <c r="E9991" t="s">
        <v>80</v>
      </c>
    </row>
    <row r="9992" spans="1:5" outlineLevel="2" x14ac:dyDescent="0.35">
      <c r="A9992" s="11">
        <v>43819</v>
      </c>
      <c r="B9992" t="s">
        <v>127</v>
      </c>
      <c r="C9992" s="5">
        <v>29.97</v>
      </c>
      <c r="D9992" s="25" t="str">
        <f t="shared" si="156"/>
        <v/>
      </c>
      <c r="E9992" t="s">
        <v>80</v>
      </c>
    </row>
    <row r="9993" spans="1:5" outlineLevel="2" x14ac:dyDescent="0.35">
      <c r="A9993" s="11">
        <v>43819</v>
      </c>
      <c r="B9993" t="s">
        <v>127</v>
      </c>
      <c r="C9993" s="5">
        <v>29.97</v>
      </c>
      <c r="D9993" s="25" t="str">
        <f t="shared" si="156"/>
        <v/>
      </c>
      <c r="E9993" t="s">
        <v>80</v>
      </c>
    </row>
    <row r="9994" spans="1:5" outlineLevel="2" x14ac:dyDescent="0.35">
      <c r="A9994" s="11">
        <v>43819</v>
      </c>
      <c r="B9994" t="s">
        <v>127</v>
      </c>
      <c r="C9994" s="5">
        <v>29.97</v>
      </c>
      <c r="D9994" s="25" t="str">
        <f t="shared" si="156"/>
        <v/>
      </c>
      <c r="E9994" t="s">
        <v>80</v>
      </c>
    </row>
    <row r="9995" spans="1:5" outlineLevel="2" x14ac:dyDescent="0.35">
      <c r="A9995" s="11">
        <v>43819</v>
      </c>
      <c r="B9995" t="s">
        <v>127</v>
      </c>
      <c r="C9995" s="5">
        <v>29.97</v>
      </c>
      <c r="D9995" s="25" t="str">
        <f t="shared" si="156"/>
        <v/>
      </c>
      <c r="E9995" t="s">
        <v>80</v>
      </c>
    </row>
    <row r="9996" spans="1:5" outlineLevel="2" x14ac:dyDescent="0.35">
      <c r="A9996" s="11">
        <v>43819</v>
      </c>
      <c r="B9996" t="s">
        <v>127</v>
      </c>
      <c r="C9996" s="5">
        <v>29.97</v>
      </c>
      <c r="D9996" s="25" t="str">
        <f t="shared" si="156"/>
        <v/>
      </c>
      <c r="E9996" t="s">
        <v>80</v>
      </c>
    </row>
    <row r="9997" spans="1:5" outlineLevel="2" x14ac:dyDescent="0.35">
      <c r="A9997" s="11">
        <v>43819</v>
      </c>
      <c r="B9997" t="s">
        <v>127</v>
      </c>
      <c r="C9997" s="5">
        <v>29.97</v>
      </c>
      <c r="D9997" s="25" t="str">
        <f t="shared" si="156"/>
        <v/>
      </c>
      <c r="E9997" t="s">
        <v>80</v>
      </c>
    </row>
    <row r="9998" spans="1:5" outlineLevel="2" x14ac:dyDescent="0.35">
      <c r="A9998" s="11">
        <v>43819</v>
      </c>
      <c r="B9998" t="s">
        <v>127</v>
      </c>
      <c r="C9998" s="5">
        <v>29.97</v>
      </c>
      <c r="D9998" s="25" t="str">
        <f t="shared" si="156"/>
        <v/>
      </c>
      <c r="E9998" t="s">
        <v>80</v>
      </c>
    </row>
    <row r="9999" spans="1:5" outlineLevel="2" x14ac:dyDescent="0.35">
      <c r="A9999" s="11">
        <v>43819</v>
      </c>
      <c r="B9999" t="s">
        <v>127</v>
      </c>
      <c r="C9999" s="5">
        <v>29.97</v>
      </c>
      <c r="D9999" s="25" t="str">
        <f t="shared" si="156"/>
        <v/>
      </c>
      <c r="E9999" t="s">
        <v>80</v>
      </c>
    </row>
    <row r="10000" spans="1:5" outlineLevel="2" x14ac:dyDescent="0.35">
      <c r="A10000" s="11">
        <v>43819</v>
      </c>
      <c r="B10000" t="s">
        <v>127</v>
      </c>
      <c r="C10000" s="5">
        <v>29.97</v>
      </c>
      <c r="D10000" s="25" t="str">
        <f t="shared" si="156"/>
        <v/>
      </c>
      <c r="E10000" t="s">
        <v>80</v>
      </c>
    </row>
    <row r="10001" spans="1:5" outlineLevel="2" x14ac:dyDescent="0.35">
      <c r="A10001" s="11">
        <v>43819</v>
      </c>
      <c r="B10001" t="s">
        <v>127</v>
      </c>
      <c r="C10001" s="5">
        <v>29.97</v>
      </c>
      <c r="D10001" s="25" t="str">
        <f t="shared" si="156"/>
        <v/>
      </c>
      <c r="E10001" t="s">
        <v>80</v>
      </c>
    </row>
    <row r="10002" spans="1:5" outlineLevel="2" x14ac:dyDescent="0.35">
      <c r="A10002" s="11">
        <v>43819</v>
      </c>
      <c r="B10002" t="s">
        <v>127</v>
      </c>
      <c r="C10002" s="5">
        <v>29.97</v>
      </c>
      <c r="D10002" s="25" t="str">
        <f t="shared" si="156"/>
        <v/>
      </c>
      <c r="E10002" t="s">
        <v>80</v>
      </c>
    </row>
    <row r="10003" spans="1:5" outlineLevel="2" x14ac:dyDescent="0.35">
      <c r="A10003" s="11">
        <v>43819</v>
      </c>
      <c r="B10003" t="s">
        <v>127</v>
      </c>
      <c r="C10003" s="5">
        <v>29.97</v>
      </c>
      <c r="D10003" s="25" t="str">
        <f t="shared" si="156"/>
        <v/>
      </c>
      <c r="E10003" t="s">
        <v>80</v>
      </c>
    </row>
    <row r="10004" spans="1:5" outlineLevel="2" x14ac:dyDescent="0.35">
      <c r="A10004" s="11">
        <v>43819</v>
      </c>
      <c r="B10004" t="s">
        <v>127</v>
      </c>
      <c r="C10004" s="5">
        <v>29.97</v>
      </c>
      <c r="D10004" s="25" t="str">
        <f t="shared" si="156"/>
        <v/>
      </c>
      <c r="E10004" t="s">
        <v>80</v>
      </c>
    </row>
    <row r="10005" spans="1:5" outlineLevel="2" x14ac:dyDescent="0.35">
      <c r="A10005" s="11">
        <v>43819</v>
      </c>
      <c r="B10005" t="s">
        <v>127</v>
      </c>
      <c r="C10005" s="5">
        <v>29.97</v>
      </c>
      <c r="D10005" s="25" t="str">
        <f t="shared" si="156"/>
        <v/>
      </c>
      <c r="E10005" t="s">
        <v>80</v>
      </c>
    </row>
    <row r="10006" spans="1:5" outlineLevel="2" x14ac:dyDescent="0.35">
      <c r="A10006" s="11">
        <v>43819</v>
      </c>
      <c r="B10006" t="s">
        <v>127</v>
      </c>
      <c r="C10006" s="5">
        <v>29.97</v>
      </c>
      <c r="D10006" s="25" t="str">
        <f t="shared" ref="D10006:D10069" si="157">IF(E10006="","TOTAL","")</f>
        <v/>
      </c>
      <c r="E10006" t="s">
        <v>80</v>
      </c>
    </row>
    <row r="10007" spans="1:5" outlineLevel="2" x14ac:dyDescent="0.35">
      <c r="A10007" s="11">
        <v>43819</v>
      </c>
      <c r="B10007" t="s">
        <v>127</v>
      </c>
      <c r="C10007" s="5">
        <v>29.97</v>
      </c>
      <c r="D10007" s="25" t="str">
        <f t="shared" si="157"/>
        <v/>
      </c>
      <c r="E10007" t="s">
        <v>80</v>
      </c>
    </row>
    <row r="10008" spans="1:5" outlineLevel="2" x14ac:dyDescent="0.35">
      <c r="A10008" s="11">
        <v>43819</v>
      </c>
      <c r="B10008" t="s">
        <v>127</v>
      </c>
      <c r="C10008" s="5">
        <v>29.97</v>
      </c>
      <c r="D10008" s="25" t="str">
        <f t="shared" si="157"/>
        <v/>
      </c>
      <c r="E10008" t="s">
        <v>80</v>
      </c>
    </row>
    <row r="10009" spans="1:5" outlineLevel="2" x14ac:dyDescent="0.35">
      <c r="A10009" s="11">
        <v>43819</v>
      </c>
      <c r="B10009" t="s">
        <v>127</v>
      </c>
      <c r="C10009" s="5">
        <v>29.97</v>
      </c>
      <c r="D10009" s="25" t="str">
        <f t="shared" si="157"/>
        <v/>
      </c>
      <c r="E10009" t="s">
        <v>80</v>
      </c>
    </row>
    <row r="10010" spans="1:5" outlineLevel="2" x14ac:dyDescent="0.35">
      <c r="A10010" s="11">
        <v>43819</v>
      </c>
      <c r="B10010" t="s">
        <v>127</v>
      </c>
      <c r="C10010" s="5">
        <v>104.95</v>
      </c>
      <c r="D10010" s="25" t="str">
        <f t="shared" si="157"/>
        <v/>
      </c>
      <c r="E10010" t="s">
        <v>80</v>
      </c>
    </row>
    <row r="10011" spans="1:5" outlineLevel="1" x14ac:dyDescent="0.35">
      <c r="A10011" s="24">
        <f>A10010</f>
        <v>43819</v>
      </c>
      <c r="B10011" s="24" t="str">
        <f>B10010</f>
        <v>STEPS TO LITERACY</v>
      </c>
      <c r="C10011" s="25">
        <f>SUBTOTAL(9,C9965:C10010)</f>
        <v>5917.6800000000103</v>
      </c>
      <c r="D10011" s="25" t="str">
        <f t="shared" si="157"/>
        <v>TOTAL</v>
      </c>
    </row>
    <row r="10012" spans="1:5" outlineLevel="2" x14ac:dyDescent="0.35">
      <c r="A10012" s="11">
        <v>43819</v>
      </c>
      <c r="B10012" t="s">
        <v>1831</v>
      </c>
      <c r="C10012" s="5">
        <v>1996</v>
      </c>
      <c r="D10012" s="25" t="str">
        <f t="shared" si="157"/>
        <v/>
      </c>
      <c r="E10012" t="s">
        <v>92</v>
      </c>
    </row>
    <row r="10013" spans="1:5" outlineLevel="1" x14ac:dyDescent="0.35">
      <c r="A10013" s="24">
        <f>A10012</f>
        <v>43819</v>
      </c>
      <c r="B10013" s="24" t="str">
        <f>B10012</f>
        <v>STEPWARE INC</v>
      </c>
      <c r="C10013" s="25">
        <f>SUBTOTAL(9,C10012:C10012)</f>
        <v>1996</v>
      </c>
      <c r="D10013" s="25" t="str">
        <f t="shared" si="157"/>
        <v>TOTAL</v>
      </c>
    </row>
    <row r="10014" spans="1:5" outlineLevel="2" x14ac:dyDescent="0.35">
      <c r="A10014" s="11">
        <v>43819</v>
      </c>
      <c r="B10014" t="s">
        <v>1167</v>
      </c>
      <c r="C10014" s="5">
        <v>328</v>
      </c>
      <c r="D10014" s="25" t="str">
        <f t="shared" si="157"/>
        <v/>
      </c>
      <c r="E10014" t="s">
        <v>79</v>
      </c>
    </row>
    <row r="10015" spans="1:5" outlineLevel="1" x14ac:dyDescent="0.35">
      <c r="A10015" s="24">
        <f>A10014</f>
        <v>43819</v>
      </c>
      <c r="B10015" s="24" t="str">
        <f>B10014</f>
        <v>STITCHIT</v>
      </c>
      <c r="C10015" s="25">
        <f>SUBTOTAL(9,C10014:C10014)</f>
        <v>328</v>
      </c>
      <c r="D10015" s="25" t="str">
        <f t="shared" si="157"/>
        <v>TOTAL</v>
      </c>
    </row>
    <row r="10016" spans="1:5" outlineLevel="2" x14ac:dyDescent="0.35">
      <c r="A10016" s="11">
        <v>43819</v>
      </c>
      <c r="B10016" t="s">
        <v>1832</v>
      </c>
      <c r="C10016" s="5">
        <v>210</v>
      </c>
      <c r="D10016" s="25" t="str">
        <f t="shared" si="157"/>
        <v/>
      </c>
      <c r="E10016" t="s">
        <v>77</v>
      </c>
    </row>
    <row r="10017" spans="1:5" outlineLevel="1" x14ac:dyDescent="0.35">
      <c r="A10017" s="24">
        <f>A10016</f>
        <v>43819</v>
      </c>
      <c r="B10017" s="24" t="str">
        <f>B10016</f>
        <v>NOAL STRICKLAND</v>
      </c>
      <c r="C10017" s="25">
        <f>SUBTOTAL(9,C10016:C10016)</f>
        <v>210</v>
      </c>
      <c r="D10017" s="25" t="str">
        <f t="shared" si="157"/>
        <v>TOTAL</v>
      </c>
    </row>
    <row r="10018" spans="1:5" outlineLevel="2" x14ac:dyDescent="0.35">
      <c r="A10018" s="11">
        <v>43819</v>
      </c>
      <c r="B10018" t="s">
        <v>1833</v>
      </c>
      <c r="C10018" s="5">
        <v>150</v>
      </c>
      <c r="D10018" s="25" t="str">
        <f t="shared" si="157"/>
        <v/>
      </c>
      <c r="E10018" t="s">
        <v>77</v>
      </c>
    </row>
    <row r="10019" spans="1:5" outlineLevel="1" x14ac:dyDescent="0.35">
      <c r="A10019" s="24">
        <f>A10018</f>
        <v>43819</v>
      </c>
      <c r="B10019" s="24" t="str">
        <f>B10018</f>
        <v>DAN LEVINE</v>
      </c>
      <c r="C10019" s="25">
        <f>SUBTOTAL(9,C10018:C10018)</f>
        <v>150</v>
      </c>
      <c r="D10019" s="25" t="str">
        <f t="shared" si="157"/>
        <v>TOTAL</v>
      </c>
    </row>
    <row r="10020" spans="1:5" outlineLevel="2" x14ac:dyDescent="0.35">
      <c r="A10020" s="11">
        <v>43819</v>
      </c>
      <c r="B10020" t="s">
        <v>121</v>
      </c>
      <c r="C10020" s="5">
        <v>232.86</v>
      </c>
      <c r="D10020" s="25" t="str">
        <f t="shared" si="157"/>
        <v/>
      </c>
      <c r="E10020" t="s">
        <v>79</v>
      </c>
    </row>
    <row r="10021" spans="1:5" outlineLevel="1" x14ac:dyDescent="0.35">
      <c r="A10021" s="24">
        <f>A10020</f>
        <v>43819</v>
      </c>
      <c r="B10021" s="24" t="str">
        <f>B10020</f>
        <v>SUPER DUPER PUBLICATIONS</v>
      </c>
      <c r="C10021" s="25">
        <f>SUBTOTAL(9,C10020:C10020)</f>
        <v>232.86</v>
      </c>
      <c r="D10021" s="25" t="str">
        <f t="shared" si="157"/>
        <v>TOTAL</v>
      </c>
    </row>
    <row r="10022" spans="1:5" outlineLevel="2" x14ac:dyDescent="0.35">
      <c r="A10022" s="11">
        <v>43819</v>
      </c>
      <c r="B10022" t="s">
        <v>191</v>
      </c>
      <c r="C10022" s="5">
        <v>1686.92</v>
      </c>
      <c r="D10022" s="25" t="str">
        <f t="shared" si="157"/>
        <v/>
      </c>
      <c r="E10022" t="s">
        <v>79</v>
      </c>
    </row>
    <row r="10023" spans="1:5" outlineLevel="2" x14ac:dyDescent="0.35">
      <c r="A10023" s="11">
        <v>43819</v>
      </c>
      <c r="B10023" t="s">
        <v>191</v>
      </c>
      <c r="C10023" s="5">
        <v>697</v>
      </c>
      <c r="D10023" s="25" t="str">
        <f t="shared" si="157"/>
        <v/>
      </c>
      <c r="E10023" t="s">
        <v>79</v>
      </c>
    </row>
    <row r="10024" spans="1:5" outlineLevel="2" x14ac:dyDescent="0.35">
      <c r="A10024" s="11">
        <v>43819</v>
      </c>
      <c r="B10024" t="s">
        <v>191</v>
      </c>
      <c r="C10024" s="5">
        <v>152.5</v>
      </c>
      <c r="D10024" s="25" t="str">
        <f t="shared" si="157"/>
        <v/>
      </c>
      <c r="E10024" t="s">
        <v>79</v>
      </c>
    </row>
    <row r="10025" spans="1:5" outlineLevel="2" x14ac:dyDescent="0.35">
      <c r="A10025" s="11">
        <v>43819</v>
      </c>
      <c r="B10025" t="s">
        <v>191</v>
      </c>
      <c r="C10025" s="5">
        <v>414.63</v>
      </c>
      <c r="D10025" s="25" t="str">
        <f t="shared" si="157"/>
        <v/>
      </c>
      <c r="E10025" t="s">
        <v>79</v>
      </c>
    </row>
    <row r="10026" spans="1:5" outlineLevel="1" x14ac:dyDescent="0.35">
      <c r="A10026" s="24">
        <f>A10025</f>
        <v>43819</v>
      </c>
      <c r="B10026" s="24" t="str">
        <f>B10025</f>
        <v>SUPERIOR TROPHIES</v>
      </c>
      <c r="C10026" s="25">
        <f>SUBTOTAL(9,C10022:C10025)</f>
        <v>2951.05</v>
      </c>
      <c r="D10026" s="25" t="str">
        <f t="shared" si="157"/>
        <v>TOTAL</v>
      </c>
    </row>
    <row r="10027" spans="1:5" outlineLevel="2" x14ac:dyDescent="0.35">
      <c r="A10027" s="11">
        <v>43819</v>
      </c>
      <c r="B10027" t="s">
        <v>1834</v>
      </c>
      <c r="C10027" s="5">
        <v>200</v>
      </c>
      <c r="D10027" s="25" t="str">
        <f t="shared" si="157"/>
        <v/>
      </c>
      <c r="E10027" t="s">
        <v>93</v>
      </c>
    </row>
    <row r="10028" spans="1:5" outlineLevel="1" x14ac:dyDescent="0.35">
      <c r="A10028" s="24">
        <f>A10027</f>
        <v>43819</v>
      </c>
      <c r="B10028" s="24" t="str">
        <f>B10027</f>
        <v>SWINGING DOOR</v>
      </c>
      <c r="C10028" s="25">
        <f>SUBTOTAL(9,C10027:C10027)</f>
        <v>200</v>
      </c>
      <c r="D10028" s="25" t="str">
        <f t="shared" si="157"/>
        <v>TOTAL</v>
      </c>
    </row>
    <row r="10029" spans="1:5" outlineLevel="2" x14ac:dyDescent="0.35">
      <c r="A10029" s="11">
        <v>43819</v>
      </c>
      <c r="B10029" t="s">
        <v>1835</v>
      </c>
      <c r="C10029" s="5">
        <v>190</v>
      </c>
      <c r="D10029" s="25" t="str">
        <f t="shared" si="157"/>
        <v/>
      </c>
      <c r="E10029" t="s">
        <v>82</v>
      </c>
    </row>
    <row r="10030" spans="1:5" outlineLevel="1" x14ac:dyDescent="0.35">
      <c r="A10030" s="24">
        <f>A10029</f>
        <v>43819</v>
      </c>
      <c r="B10030" s="24" t="str">
        <f>B10029</f>
        <v>TX ASSOC FOR PUPIL TRANSPORTATION</v>
      </c>
      <c r="C10030" s="25">
        <f>SUBTOTAL(9,C10029:C10029)</f>
        <v>190</v>
      </c>
      <c r="D10030" s="25" t="str">
        <f t="shared" si="157"/>
        <v>TOTAL</v>
      </c>
    </row>
    <row r="10031" spans="1:5" outlineLevel="2" x14ac:dyDescent="0.35">
      <c r="A10031" s="11">
        <v>43819</v>
      </c>
      <c r="B10031" t="s">
        <v>1835</v>
      </c>
      <c r="C10031" s="5">
        <v>190</v>
      </c>
      <c r="D10031" s="25" t="str">
        <f t="shared" si="157"/>
        <v/>
      </c>
      <c r="E10031" t="s">
        <v>82</v>
      </c>
    </row>
    <row r="10032" spans="1:5" outlineLevel="1" x14ac:dyDescent="0.35">
      <c r="A10032" s="24">
        <f>A10031</f>
        <v>43819</v>
      </c>
      <c r="B10032" s="24" t="str">
        <f>B10031</f>
        <v>TX ASSOC FOR PUPIL TRANSPORTATION</v>
      </c>
      <c r="C10032" s="25">
        <f>SUBTOTAL(9,C10031:C10031)</f>
        <v>190</v>
      </c>
      <c r="D10032" s="25" t="str">
        <f t="shared" si="157"/>
        <v>TOTAL</v>
      </c>
    </row>
    <row r="10033" spans="1:5" outlineLevel="2" x14ac:dyDescent="0.35">
      <c r="A10033" s="11">
        <v>43819</v>
      </c>
      <c r="B10033" t="s">
        <v>1835</v>
      </c>
      <c r="C10033" s="5">
        <v>190</v>
      </c>
      <c r="D10033" s="25" t="str">
        <f t="shared" si="157"/>
        <v/>
      </c>
      <c r="E10033" t="s">
        <v>82</v>
      </c>
    </row>
    <row r="10034" spans="1:5" outlineLevel="1" x14ac:dyDescent="0.35">
      <c r="A10034" s="24">
        <f>A10033</f>
        <v>43819</v>
      </c>
      <c r="B10034" s="24" t="str">
        <f>B10033</f>
        <v>TX ASSOC FOR PUPIL TRANSPORTATION</v>
      </c>
      <c r="C10034" s="25">
        <f>SUBTOTAL(9,C10033:C10033)</f>
        <v>190</v>
      </c>
      <c r="D10034" s="25" t="str">
        <f t="shared" si="157"/>
        <v>TOTAL</v>
      </c>
    </row>
    <row r="10035" spans="1:5" outlineLevel="2" x14ac:dyDescent="0.35">
      <c r="A10035" s="11">
        <v>43819</v>
      </c>
      <c r="B10035" t="s">
        <v>1836</v>
      </c>
      <c r="C10035" s="5">
        <v>297.64</v>
      </c>
      <c r="D10035" s="25" t="str">
        <f t="shared" si="157"/>
        <v/>
      </c>
      <c r="E10035" t="s">
        <v>89</v>
      </c>
    </row>
    <row r="10036" spans="1:5" outlineLevel="2" x14ac:dyDescent="0.35">
      <c r="A10036" s="11">
        <v>43819</v>
      </c>
      <c r="B10036" t="s">
        <v>1836</v>
      </c>
      <c r="C10036" s="5">
        <v>297.64</v>
      </c>
      <c r="D10036" s="25" t="str">
        <f t="shared" si="157"/>
        <v/>
      </c>
      <c r="E10036" t="s">
        <v>89</v>
      </c>
    </row>
    <row r="10037" spans="1:5" outlineLevel="1" x14ac:dyDescent="0.35">
      <c r="A10037" s="24">
        <f>A10036</f>
        <v>43819</v>
      </c>
      <c r="B10037" s="24" t="str">
        <f>B10036</f>
        <v>FIESTA RESTAURANT GROUP</v>
      </c>
      <c r="C10037" s="25">
        <f>SUBTOTAL(9,C10035:C10036)</f>
        <v>595.28</v>
      </c>
      <c r="D10037" s="25" t="str">
        <f t="shared" si="157"/>
        <v>TOTAL</v>
      </c>
    </row>
    <row r="10038" spans="1:5" outlineLevel="2" x14ac:dyDescent="0.35">
      <c r="A10038" s="11">
        <v>43819</v>
      </c>
      <c r="B10038" t="s">
        <v>1837</v>
      </c>
      <c r="C10038" s="5">
        <v>682.5</v>
      </c>
      <c r="D10038" s="25" t="str">
        <f t="shared" si="157"/>
        <v/>
      </c>
      <c r="E10038" t="s">
        <v>89</v>
      </c>
    </row>
    <row r="10039" spans="1:5" outlineLevel="1" x14ac:dyDescent="0.35">
      <c r="A10039" s="24">
        <f>A10038</f>
        <v>43819</v>
      </c>
      <c r="B10039" s="24" t="str">
        <f>B10038</f>
        <v>TADS OF KATY</v>
      </c>
      <c r="C10039" s="25">
        <f>SUBTOTAL(9,C10038:C10038)</f>
        <v>682.5</v>
      </c>
      <c r="D10039" s="25" t="str">
        <f t="shared" si="157"/>
        <v>TOTAL</v>
      </c>
    </row>
    <row r="10040" spans="1:5" outlineLevel="2" x14ac:dyDescent="0.35">
      <c r="A10040" s="11">
        <v>43819</v>
      </c>
      <c r="B10040" t="s">
        <v>276</v>
      </c>
      <c r="C10040" s="5">
        <v>170</v>
      </c>
      <c r="D10040" s="25" t="str">
        <f t="shared" si="157"/>
        <v/>
      </c>
      <c r="E10040" t="s">
        <v>82</v>
      </c>
    </row>
    <row r="10041" spans="1:5" outlineLevel="2" x14ac:dyDescent="0.35">
      <c r="A10041" s="11">
        <v>43819</v>
      </c>
      <c r="B10041" t="s">
        <v>276</v>
      </c>
      <c r="C10041" s="5">
        <v>40</v>
      </c>
      <c r="D10041" s="25" t="str">
        <f t="shared" si="157"/>
        <v/>
      </c>
      <c r="E10041" t="s">
        <v>80</v>
      </c>
    </row>
    <row r="10042" spans="1:5" outlineLevel="2" x14ac:dyDescent="0.35">
      <c r="A10042" s="11">
        <v>43819</v>
      </c>
      <c r="B10042" t="s">
        <v>276</v>
      </c>
      <c r="C10042" s="5">
        <v>170</v>
      </c>
      <c r="D10042" s="25" t="str">
        <f t="shared" si="157"/>
        <v/>
      </c>
      <c r="E10042" t="s">
        <v>82</v>
      </c>
    </row>
    <row r="10043" spans="1:5" outlineLevel="2" x14ac:dyDescent="0.35">
      <c r="A10043" s="11">
        <v>43819</v>
      </c>
      <c r="B10043" t="s">
        <v>276</v>
      </c>
      <c r="C10043" s="5">
        <v>40</v>
      </c>
      <c r="D10043" s="25" t="str">
        <f t="shared" si="157"/>
        <v/>
      </c>
      <c r="E10043" t="s">
        <v>80</v>
      </c>
    </row>
    <row r="10044" spans="1:5" outlineLevel="1" x14ac:dyDescent="0.35">
      <c r="A10044" s="24">
        <f>A10043</f>
        <v>43819</v>
      </c>
      <c r="B10044" s="24" t="str">
        <f>B10043</f>
        <v>TAHPERD</v>
      </c>
      <c r="C10044" s="25">
        <f>SUBTOTAL(9,C10040:C10043)</f>
        <v>420</v>
      </c>
      <c r="D10044" s="25" t="str">
        <f t="shared" si="157"/>
        <v>TOTAL</v>
      </c>
    </row>
    <row r="10045" spans="1:5" outlineLevel="2" x14ac:dyDescent="0.35">
      <c r="A10045" s="11">
        <v>43819</v>
      </c>
      <c r="B10045" t="s">
        <v>348</v>
      </c>
      <c r="C10045" s="5">
        <v>1295</v>
      </c>
      <c r="D10045" s="25" t="str">
        <f t="shared" si="157"/>
        <v/>
      </c>
      <c r="E10045" t="s">
        <v>183</v>
      </c>
    </row>
    <row r="10046" spans="1:5" outlineLevel="2" x14ac:dyDescent="0.35">
      <c r="A10046" s="11">
        <v>43819</v>
      </c>
      <c r="B10046" t="s">
        <v>348</v>
      </c>
      <c r="C10046" s="5">
        <v>269</v>
      </c>
      <c r="D10046" s="25" t="str">
        <f t="shared" si="157"/>
        <v/>
      </c>
      <c r="E10046" t="s">
        <v>183</v>
      </c>
    </row>
    <row r="10047" spans="1:5" outlineLevel="1" x14ac:dyDescent="0.35">
      <c r="A10047" s="24">
        <f>A10046</f>
        <v>43819</v>
      </c>
      <c r="B10047" s="24" t="str">
        <f>B10046</f>
        <v>TANG MATH LLC</v>
      </c>
      <c r="C10047" s="25">
        <f>SUBTOTAL(9,C10045:C10046)</f>
        <v>1564</v>
      </c>
      <c r="D10047" s="25" t="str">
        <f t="shared" si="157"/>
        <v>TOTAL</v>
      </c>
    </row>
    <row r="10048" spans="1:5" outlineLevel="2" x14ac:dyDescent="0.35">
      <c r="A10048" s="11">
        <v>43819</v>
      </c>
      <c r="B10048" t="s">
        <v>387</v>
      </c>
      <c r="C10048" s="5">
        <v>425</v>
      </c>
      <c r="D10048" s="25" t="str">
        <f t="shared" si="157"/>
        <v/>
      </c>
      <c r="E10048" t="s">
        <v>82</v>
      </c>
    </row>
    <row r="10049" spans="1:5" outlineLevel="1" x14ac:dyDescent="0.35">
      <c r="A10049" s="24">
        <f>A10048</f>
        <v>43819</v>
      </c>
      <c r="B10049" s="24" t="str">
        <f>B10048</f>
        <v>TASA</v>
      </c>
      <c r="C10049" s="25">
        <f>SUBTOTAL(9,C10048:C10048)</f>
        <v>425</v>
      </c>
      <c r="D10049" s="25" t="str">
        <f t="shared" si="157"/>
        <v>TOTAL</v>
      </c>
    </row>
    <row r="10050" spans="1:5" outlineLevel="2" x14ac:dyDescent="0.35">
      <c r="A10050" s="11">
        <v>43819</v>
      </c>
      <c r="B10050" t="s">
        <v>124</v>
      </c>
      <c r="C10050" s="5">
        <v>135</v>
      </c>
      <c r="D10050" s="25" t="str">
        <f t="shared" si="157"/>
        <v/>
      </c>
      <c r="E10050" t="s">
        <v>83</v>
      </c>
    </row>
    <row r="10051" spans="1:5" outlineLevel="1" x14ac:dyDescent="0.35">
      <c r="A10051" s="24">
        <f>A10050</f>
        <v>43819</v>
      </c>
      <c r="B10051" s="24" t="str">
        <f>B10050</f>
        <v>TASBO</v>
      </c>
      <c r="C10051" s="25">
        <f>SUBTOTAL(9,C10050:C10050)</f>
        <v>135</v>
      </c>
      <c r="D10051" s="25" t="str">
        <f t="shared" si="157"/>
        <v>TOTAL</v>
      </c>
    </row>
    <row r="10052" spans="1:5" outlineLevel="2" x14ac:dyDescent="0.35">
      <c r="A10052" s="11">
        <v>43819</v>
      </c>
      <c r="B10052" t="s">
        <v>124</v>
      </c>
      <c r="C10052" s="5">
        <v>135</v>
      </c>
      <c r="D10052" s="25" t="str">
        <f t="shared" si="157"/>
        <v/>
      </c>
      <c r="E10052" t="s">
        <v>83</v>
      </c>
    </row>
    <row r="10053" spans="1:5" outlineLevel="1" x14ac:dyDescent="0.35">
      <c r="A10053" s="24">
        <f>A10052</f>
        <v>43819</v>
      </c>
      <c r="B10053" s="24" t="str">
        <f>B10052</f>
        <v>TASBO</v>
      </c>
      <c r="C10053" s="25">
        <f>SUBTOTAL(9,C10052:C10052)</f>
        <v>135</v>
      </c>
      <c r="D10053" s="25" t="str">
        <f t="shared" si="157"/>
        <v>TOTAL</v>
      </c>
    </row>
    <row r="10054" spans="1:5" outlineLevel="2" x14ac:dyDescent="0.35">
      <c r="A10054" s="11">
        <v>43819</v>
      </c>
      <c r="B10054" t="s">
        <v>1838</v>
      </c>
      <c r="C10054" s="5">
        <v>565</v>
      </c>
      <c r="D10054" s="25" t="str">
        <f t="shared" si="157"/>
        <v/>
      </c>
      <c r="E10054" t="s">
        <v>99</v>
      </c>
    </row>
    <row r="10055" spans="1:5" outlineLevel="1" x14ac:dyDescent="0.35">
      <c r="A10055" s="24">
        <f>A10054</f>
        <v>43819</v>
      </c>
      <c r="B10055" s="24" t="str">
        <f>B10054</f>
        <v>TASC DIST 13</v>
      </c>
      <c r="C10055" s="25">
        <f>SUBTOTAL(9,C10054:C10054)</f>
        <v>565</v>
      </c>
      <c r="D10055" s="25" t="str">
        <f t="shared" si="157"/>
        <v>TOTAL</v>
      </c>
    </row>
    <row r="10056" spans="1:5" outlineLevel="2" x14ac:dyDescent="0.35">
      <c r="A10056" s="11">
        <v>43819</v>
      </c>
      <c r="B10056" t="s">
        <v>1838</v>
      </c>
      <c r="C10056" s="5">
        <v>1280</v>
      </c>
      <c r="D10056" s="25" t="str">
        <f t="shared" si="157"/>
        <v/>
      </c>
      <c r="E10056" t="s">
        <v>99</v>
      </c>
    </row>
    <row r="10057" spans="1:5" outlineLevel="1" x14ac:dyDescent="0.35">
      <c r="A10057" s="24">
        <f>A10056</f>
        <v>43819</v>
      </c>
      <c r="B10057" s="24" t="str">
        <f>B10056</f>
        <v>TASC DIST 13</v>
      </c>
      <c r="C10057" s="25">
        <f>SUBTOTAL(9,C10056:C10056)</f>
        <v>1280</v>
      </c>
      <c r="D10057" s="25" t="str">
        <f t="shared" si="157"/>
        <v>TOTAL</v>
      </c>
    </row>
    <row r="10058" spans="1:5" outlineLevel="2" x14ac:dyDescent="0.35">
      <c r="A10058" s="11">
        <v>43819</v>
      </c>
      <c r="B10058" t="s">
        <v>828</v>
      </c>
      <c r="C10058" s="5">
        <v>310</v>
      </c>
      <c r="D10058" s="25" t="str">
        <f t="shared" si="157"/>
        <v/>
      </c>
      <c r="E10058" t="s">
        <v>77</v>
      </c>
    </row>
    <row r="10059" spans="1:5" outlineLevel="2" x14ac:dyDescent="0.35">
      <c r="A10059" s="11">
        <v>43819</v>
      </c>
      <c r="B10059" t="s">
        <v>828</v>
      </c>
      <c r="C10059" s="5">
        <v>85</v>
      </c>
      <c r="D10059" s="25" t="str">
        <f t="shared" si="157"/>
        <v/>
      </c>
      <c r="E10059" t="s">
        <v>77</v>
      </c>
    </row>
    <row r="10060" spans="1:5" outlineLevel="1" x14ac:dyDescent="0.35">
      <c r="A10060" s="24">
        <f>A10059</f>
        <v>43819</v>
      </c>
      <c r="B10060" s="24" t="str">
        <f>B10059</f>
        <v>WILLIAM TAVILLE</v>
      </c>
      <c r="C10060" s="25">
        <f>SUBTOTAL(9,C10058:C10059)</f>
        <v>395</v>
      </c>
      <c r="D10060" s="25" t="str">
        <f t="shared" si="157"/>
        <v>TOTAL</v>
      </c>
    </row>
    <row r="10061" spans="1:5" outlineLevel="2" x14ac:dyDescent="0.35">
      <c r="A10061" s="11">
        <v>43819</v>
      </c>
      <c r="B10061" t="s">
        <v>1173</v>
      </c>
      <c r="C10061" s="5">
        <v>340</v>
      </c>
      <c r="D10061" s="25" t="str">
        <f t="shared" si="157"/>
        <v/>
      </c>
      <c r="E10061" t="s">
        <v>82</v>
      </c>
    </row>
    <row r="10062" spans="1:5" outlineLevel="1" x14ac:dyDescent="0.35">
      <c r="A10062" s="24">
        <f>A10061</f>
        <v>43819</v>
      </c>
      <c r="B10062" s="24" t="str">
        <f>B10061</f>
        <v>TCTELA</v>
      </c>
      <c r="C10062" s="25">
        <f>SUBTOTAL(9,C10061:C10061)</f>
        <v>340</v>
      </c>
      <c r="D10062" s="25" t="str">
        <f t="shared" si="157"/>
        <v>TOTAL</v>
      </c>
    </row>
    <row r="10063" spans="1:5" outlineLevel="2" x14ac:dyDescent="0.35">
      <c r="A10063" s="11">
        <v>43819</v>
      </c>
      <c r="B10063" t="s">
        <v>1173</v>
      </c>
      <c r="C10063" s="5">
        <v>340</v>
      </c>
      <c r="D10063" s="25" t="str">
        <f t="shared" si="157"/>
        <v/>
      </c>
      <c r="E10063" t="s">
        <v>82</v>
      </c>
    </row>
    <row r="10064" spans="1:5" outlineLevel="1" x14ac:dyDescent="0.35">
      <c r="A10064" s="24">
        <f>A10063</f>
        <v>43819</v>
      </c>
      <c r="B10064" s="24" t="str">
        <f>B10063</f>
        <v>TCTELA</v>
      </c>
      <c r="C10064" s="25">
        <f>SUBTOTAL(9,C10063:C10063)</f>
        <v>340</v>
      </c>
      <c r="D10064" s="25" t="str">
        <f t="shared" si="157"/>
        <v>TOTAL</v>
      </c>
    </row>
    <row r="10065" spans="1:5" outlineLevel="2" x14ac:dyDescent="0.35">
      <c r="A10065" s="11">
        <v>43819</v>
      </c>
      <c r="B10065" t="s">
        <v>1173</v>
      </c>
      <c r="C10065" s="5">
        <v>340</v>
      </c>
      <c r="D10065" s="25" t="str">
        <f t="shared" si="157"/>
        <v/>
      </c>
      <c r="E10065" t="s">
        <v>82</v>
      </c>
    </row>
    <row r="10066" spans="1:5" outlineLevel="1" x14ac:dyDescent="0.35">
      <c r="A10066" s="24">
        <f>A10065</f>
        <v>43819</v>
      </c>
      <c r="B10066" s="24" t="str">
        <f>B10065</f>
        <v>TCTELA</v>
      </c>
      <c r="C10066" s="25">
        <f>SUBTOTAL(9,C10065:C10065)</f>
        <v>340</v>
      </c>
      <c r="D10066" s="25" t="str">
        <f t="shared" si="157"/>
        <v>TOTAL</v>
      </c>
    </row>
    <row r="10067" spans="1:5" outlineLevel="2" x14ac:dyDescent="0.35">
      <c r="A10067" s="11">
        <v>43819</v>
      </c>
      <c r="B10067" t="s">
        <v>1173</v>
      </c>
      <c r="C10067" s="5">
        <v>340</v>
      </c>
      <c r="D10067" s="25" t="str">
        <f t="shared" si="157"/>
        <v/>
      </c>
      <c r="E10067" t="s">
        <v>82</v>
      </c>
    </row>
    <row r="10068" spans="1:5" outlineLevel="1" x14ac:dyDescent="0.35">
      <c r="A10068" s="24">
        <f>A10067</f>
        <v>43819</v>
      </c>
      <c r="B10068" s="24" t="str">
        <f>B10067</f>
        <v>TCTELA</v>
      </c>
      <c r="C10068" s="25">
        <f>SUBTOTAL(9,C10067:C10067)</f>
        <v>340</v>
      </c>
      <c r="D10068" s="25" t="str">
        <f t="shared" si="157"/>
        <v>TOTAL</v>
      </c>
    </row>
    <row r="10069" spans="1:5" outlineLevel="2" x14ac:dyDescent="0.35">
      <c r="A10069" s="11">
        <v>43819</v>
      </c>
      <c r="B10069" t="s">
        <v>1173</v>
      </c>
      <c r="C10069" s="5">
        <v>340</v>
      </c>
      <c r="D10069" s="25" t="str">
        <f t="shared" si="157"/>
        <v/>
      </c>
      <c r="E10069" t="s">
        <v>82</v>
      </c>
    </row>
    <row r="10070" spans="1:5" outlineLevel="1" x14ac:dyDescent="0.35">
      <c r="A10070" s="24">
        <f>A10069</f>
        <v>43819</v>
      </c>
      <c r="B10070" s="24" t="str">
        <f>B10069</f>
        <v>TCTELA</v>
      </c>
      <c r="C10070" s="25">
        <f>SUBTOTAL(9,C10069:C10069)</f>
        <v>340</v>
      </c>
      <c r="D10070" s="25" t="str">
        <f t="shared" ref="D10070:D10133" si="158">IF(E10070="","TOTAL","")</f>
        <v>TOTAL</v>
      </c>
    </row>
    <row r="10071" spans="1:5" outlineLevel="2" x14ac:dyDescent="0.35">
      <c r="A10071" s="11">
        <v>43819</v>
      </c>
      <c r="B10071" t="s">
        <v>1173</v>
      </c>
      <c r="C10071" s="5">
        <v>340</v>
      </c>
      <c r="D10071" s="25" t="str">
        <f t="shared" si="158"/>
        <v/>
      </c>
      <c r="E10071" t="s">
        <v>82</v>
      </c>
    </row>
    <row r="10072" spans="1:5" outlineLevel="1" x14ac:dyDescent="0.35">
      <c r="A10072" s="24">
        <f>A10071</f>
        <v>43819</v>
      </c>
      <c r="B10072" s="24" t="str">
        <f>B10071</f>
        <v>TCTELA</v>
      </c>
      <c r="C10072" s="25">
        <f>SUBTOTAL(9,C10071:C10071)</f>
        <v>340</v>
      </c>
      <c r="D10072" s="25" t="str">
        <f t="shared" si="158"/>
        <v>TOTAL</v>
      </c>
    </row>
    <row r="10073" spans="1:5" outlineLevel="2" x14ac:dyDescent="0.35">
      <c r="A10073" s="11">
        <v>43819</v>
      </c>
      <c r="B10073" t="s">
        <v>1173</v>
      </c>
      <c r="C10073" s="5">
        <v>340</v>
      </c>
      <c r="D10073" s="25" t="str">
        <f t="shared" si="158"/>
        <v/>
      </c>
      <c r="E10073" t="s">
        <v>82</v>
      </c>
    </row>
    <row r="10074" spans="1:5" outlineLevel="1" x14ac:dyDescent="0.35">
      <c r="A10074" s="24">
        <f>A10073</f>
        <v>43819</v>
      </c>
      <c r="B10074" s="24" t="str">
        <f>B10073</f>
        <v>TCTELA</v>
      </c>
      <c r="C10074" s="25">
        <f>SUBTOTAL(9,C10073:C10073)</f>
        <v>340</v>
      </c>
      <c r="D10074" s="25" t="str">
        <f t="shared" si="158"/>
        <v>TOTAL</v>
      </c>
    </row>
    <row r="10075" spans="1:5" outlineLevel="2" x14ac:dyDescent="0.35">
      <c r="A10075" s="11">
        <v>43819</v>
      </c>
      <c r="B10075" t="s">
        <v>1173</v>
      </c>
      <c r="C10075" s="5">
        <v>395</v>
      </c>
      <c r="D10075" s="25" t="str">
        <f t="shared" si="158"/>
        <v/>
      </c>
      <c r="E10075" t="s">
        <v>82</v>
      </c>
    </row>
    <row r="10076" spans="1:5" outlineLevel="1" x14ac:dyDescent="0.35">
      <c r="A10076" s="24">
        <f>A10075</f>
        <v>43819</v>
      </c>
      <c r="B10076" s="24" t="str">
        <f>B10075</f>
        <v>TCTELA</v>
      </c>
      <c r="C10076" s="25">
        <f>SUBTOTAL(9,C10075:C10075)</f>
        <v>395</v>
      </c>
      <c r="D10076" s="25" t="str">
        <f t="shared" si="158"/>
        <v>TOTAL</v>
      </c>
    </row>
    <row r="10077" spans="1:5" outlineLevel="2" x14ac:dyDescent="0.35">
      <c r="A10077" s="11">
        <v>43819</v>
      </c>
      <c r="B10077" t="s">
        <v>1529</v>
      </c>
      <c r="C10077" s="5">
        <v>35.979999999999997</v>
      </c>
      <c r="D10077" s="25" t="str">
        <f t="shared" si="158"/>
        <v/>
      </c>
      <c r="E10077" t="s">
        <v>79</v>
      </c>
    </row>
    <row r="10078" spans="1:5" outlineLevel="1" x14ac:dyDescent="0.35">
      <c r="A10078" s="24">
        <f>A10077</f>
        <v>43819</v>
      </c>
      <c r="B10078" s="24" t="str">
        <f>B10077</f>
        <v>TECHTERRA EDUCATION</v>
      </c>
      <c r="C10078" s="25">
        <f>SUBTOTAL(9,C10077:C10077)</f>
        <v>35.979999999999997</v>
      </c>
      <c r="D10078" s="25" t="str">
        <f t="shared" si="158"/>
        <v>TOTAL</v>
      </c>
    </row>
    <row r="10079" spans="1:5" outlineLevel="2" x14ac:dyDescent="0.35">
      <c r="A10079" s="11">
        <v>43819</v>
      </c>
      <c r="B10079" t="s">
        <v>1839</v>
      </c>
      <c r="C10079" s="5">
        <v>155</v>
      </c>
      <c r="D10079" s="25" t="str">
        <f t="shared" si="158"/>
        <v/>
      </c>
      <c r="E10079" t="s">
        <v>77</v>
      </c>
    </row>
    <row r="10080" spans="1:5" outlineLevel="1" x14ac:dyDescent="0.35">
      <c r="A10080" s="24">
        <f>A10079</f>
        <v>43819</v>
      </c>
      <c r="B10080" s="24" t="str">
        <f>B10079</f>
        <v>ROLANDER CORTEZ TERRY</v>
      </c>
      <c r="C10080" s="25">
        <f>SUBTOTAL(9,C10079:C10079)</f>
        <v>155</v>
      </c>
      <c r="D10080" s="25" t="str">
        <f t="shared" si="158"/>
        <v>TOTAL</v>
      </c>
    </row>
    <row r="10081" spans="1:5" outlineLevel="2" x14ac:dyDescent="0.35">
      <c r="A10081" s="11">
        <v>43819</v>
      </c>
      <c r="B10081" t="s">
        <v>1530</v>
      </c>
      <c r="C10081" s="5">
        <v>2964.44</v>
      </c>
      <c r="D10081" s="25" t="str">
        <f t="shared" si="158"/>
        <v/>
      </c>
      <c r="E10081" t="s">
        <v>85</v>
      </c>
    </row>
    <row r="10082" spans="1:5" outlineLevel="1" x14ac:dyDescent="0.35">
      <c r="A10082" s="24">
        <f>A10081</f>
        <v>43819</v>
      </c>
      <c r="B10082" s="24" t="str">
        <f>B10081</f>
        <v>TEXAN FLOOR SERVICE</v>
      </c>
      <c r="C10082" s="25">
        <f>SUBTOTAL(9,C10081:C10081)</f>
        <v>2964.44</v>
      </c>
      <c r="D10082" s="25" t="str">
        <f t="shared" si="158"/>
        <v>TOTAL</v>
      </c>
    </row>
    <row r="10083" spans="1:5" outlineLevel="2" x14ac:dyDescent="0.35">
      <c r="A10083" s="11">
        <v>43819</v>
      </c>
      <c r="B10083" t="s">
        <v>311</v>
      </c>
      <c r="C10083" s="5">
        <v>1720.5</v>
      </c>
      <c r="D10083" s="25" t="str">
        <f t="shared" si="158"/>
        <v/>
      </c>
      <c r="E10083" t="s">
        <v>93</v>
      </c>
    </row>
    <row r="10084" spans="1:5" outlineLevel="1" x14ac:dyDescent="0.35">
      <c r="A10084" s="24">
        <f>A10083</f>
        <v>43819</v>
      </c>
      <c r="B10084" s="24" t="str">
        <f>B10083</f>
        <v>THE TEXAN GROUP</v>
      </c>
      <c r="C10084" s="25">
        <f>SUBTOTAL(9,C10083:C10083)</f>
        <v>1720.5</v>
      </c>
      <c r="D10084" s="25" t="str">
        <f t="shared" si="158"/>
        <v>TOTAL</v>
      </c>
    </row>
    <row r="10085" spans="1:5" outlineLevel="2" x14ac:dyDescent="0.35">
      <c r="A10085" s="11">
        <v>43819</v>
      </c>
      <c r="B10085" t="s">
        <v>1840</v>
      </c>
      <c r="C10085" s="5">
        <v>107.56</v>
      </c>
      <c r="D10085" s="25" t="str">
        <f t="shared" si="158"/>
        <v/>
      </c>
      <c r="E10085" t="s">
        <v>97</v>
      </c>
    </row>
    <row r="10086" spans="1:5" outlineLevel="1" x14ac:dyDescent="0.35">
      <c r="A10086" s="24">
        <f>A10085</f>
        <v>43819</v>
      </c>
      <c r="B10086" s="24" t="str">
        <f>B10085</f>
        <v>TEXAS A&amp;M HOTEL &amp; CONFERENCE CENTER</v>
      </c>
      <c r="C10086" s="25">
        <f>SUBTOTAL(9,C10085:C10085)</f>
        <v>107.56</v>
      </c>
      <c r="D10086" s="25" t="str">
        <f t="shared" si="158"/>
        <v>TOTAL</v>
      </c>
    </row>
    <row r="10087" spans="1:5" outlineLevel="2" x14ac:dyDescent="0.35">
      <c r="A10087" s="11">
        <v>43819</v>
      </c>
      <c r="B10087" t="s">
        <v>1840</v>
      </c>
      <c r="C10087" s="5">
        <v>107.56</v>
      </c>
      <c r="D10087" s="25" t="str">
        <f t="shared" si="158"/>
        <v/>
      </c>
      <c r="E10087" t="s">
        <v>97</v>
      </c>
    </row>
    <row r="10088" spans="1:5" outlineLevel="1" x14ac:dyDescent="0.35">
      <c r="A10088" s="24">
        <f>A10087</f>
        <v>43819</v>
      </c>
      <c r="B10088" s="24" t="str">
        <f>B10087</f>
        <v>TEXAS A&amp;M HOTEL &amp; CONFERENCE CENTER</v>
      </c>
      <c r="C10088" s="25">
        <f>SUBTOTAL(9,C10087:C10087)</f>
        <v>107.56</v>
      </c>
      <c r="D10088" s="25" t="str">
        <f t="shared" si="158"/>
        <v>TOTAL</v>
      </c>
    </row>
    <row r="10089" spans="1:5" outlineLevel="2" x14ac:dyDescent="0.35">
      <c r="A10089" s="11">
        <v>43819</v>
      </c>
      <c r="B10089" t="s">
        <v>829</v>
      </c>
      <c r="C10089" s="5">
        <v>495</v>
      </c>
      <c r="D10089" s="25" t="str">
        <f t="shared" si="158"/>
        <v/>
      </c>
      <c r="E10089" t="s">
        <v>82</v>
      </c>
    </row>
    <row r="10090" spans="1:5" outlineLevel="1" x14ac:dyDescent="0.35">
      <c r="A10090" s="24">
        <f>A10089</f>
        <v>43819</v>
      </c>
      <c r="B10090" s="24" t="str">
        <f>B10089</f>
        <v>TEXAS ALLIANCE OF BLACK SCHOOL EDUC</v>
      </c>
      <c r="C10090" s="25">
        <f>SUBTOTAL(9,C10089:C10089)</f>
        <v>495</v>
      </c>
      <c r="D10090" s="25" t="str">
        <f t="shared" si="158"/>
        <v>TOTAL</v>
      </c>
    </row>
    <row r="10091" spans="1:5" outlineLevel="2" x14ac:dyDescent="0.35">
      <c r="A10091" s="11">
        <v>43819</v>
      </c>
      <c r="B10091" t="s">
        <v>1841</v>
      </c>
      <c r="C10091" s="5">
        <v>221.25</v>
      </c>
      <c r="D10091" s="25" t="str">
        <f t="shared" si="158"/>
        <v/>
      </c>
      <c r="E10091" t="s">
        <v>77</v>
      </c>
    </row>
    <row r="10092" spans="1:5" outlineLevel="1" x14ac:dyDescent="0.35">
      <c r="A10092" s="24">
        <f>A10091</f>
        <v>43819</v>
      </c>
      <c r="B10092" s="24" t="str">
        <f>B10091</f>
        <v>HOUSTON TASO FOOTBALL</v>
      </c>
      <c r="C10092" s="25">
        <f>SUBTOTAL(9,C10091:C10091)</f>
        <v>221.25</v>
      </c>
      <c r="D10092" s="25" t="str">
        <f t="shared" si="158"/>
        <v>TOTAL</v>
      </c>
    </row>
    <row r="10093" spans="1:5" outlineLevel="2" x14ac:dyDescent="0.35">
      <c r="A10093" s="11">
        <v>43819</v>
      </c>
      <c r="B10093" t="s">
        <v>540</v>
      </c>
      <c r="C10093" s="5">
        <v>365</v>
      </c>
      <c r="D10093" s="25" t="str">
        <f t="shared" si="158"/>
        <v/>
      </c>
      <c r="E10093" t="s">
        <v>82</v>
      </c>
    </row>
    <row r="10094" spans="1:5" outlineLevel="1" x14ac:dyDescent="0.35">
      <c r="A10094" s="24">
        <f>A10093</f>
        <v>43819</v>
      </c>
      <c r="B10094" s="24" t="str">
        <f>B10093</f>
        <v>TEXAS COUNCIL OF ADMINISTRATORS OF SPECIAL EDUCATI</v>
      </c>
      <c r="C10094" s="25">
        <f>SUBTOTAL(9,C10093:C10093)</f>
        <v>365</v>
      </c>
      <c r="D10094" s="25" t="str">
        <f t="shared" si="158"/>
        <v>TOTAL</v>
      </c>
    </row>
    <row r="10095" spans="1:5" outlineLevel="2" x14ac:dyDescent="0.35">
      <c r="A10095" s="11">
        <v>43819</v>
      </c>
      <c r="B10095" t="s">
        <v>540</v>
      </c>
      <c r="C10095" s="5">
        <v>455</v>
      </c>
      <c r="D10095" s="25" t="str">
        <f t="shared" si="158"/>
        <v/>
      </c>
      <c r="E10095" t="s">
        <v>82</v>
      </c>
    </row>
    <row r="10096" spans="1:5" outlineLevel="1" x14ac:dyDescent="0.35">
      <c r="A10096" s="24">
        <f>A10095</f>
        <v>43819</v>
      </c>
      <c r="B10096" s="24" t="str">
        <f>B10095</f>
        <v>TEXAS COUNCIL OF ADMINISTRATORS OF SPECIAL EDUCATI</v>
      </c>
      <c r="C10096" s="25">
        <f>SUBTOTAL(9,C10095:C10095)</f>
        <v>455</v>
      </c>
      <c r="D10096" s="25" t="str">
        <f t="shared" si="158"/>
        <v>TOTAL</v>
      </c>
    </row>
    <row r="10097" spans="1:5" outlineLevel="2" x14ac:dyDescent="0.35">
      <c r="A10097" s="11">
        <v>43819</v>
      </c>
      <c r="B10097" t="s">
        <v>540</v>
      </c>
      <c r="C10097" s="5">
        <v>455</v>
      </c>
      <c r="D10097" s="25" t="str">
        <f t="shared" si="158"/>
        <v/>
      </c>
      <c r="E10097" t="s">
        <v>82</v>
      </c>
    </row>
    <row r="10098" spans="1:5" outlineLevel="1" x14ac:dyDescent="0.35">
      <c r="A10098" s="24">
        <f>A10097</f>
        <v>43819</v>
      </c>
      <c r="B10098" s="24" t="str">
        <f>B10097</f>
        <v>TEXAS COUNCIL OF ADMINISTRATORS OF SPECIAL EDUCATI</v>
      </c>
      <c r="C10098" s="25">
        <f>SUBTOTAL(9,C10097:C10097)</f>
        <v>455</v>
      </c>
      <c r="D10098" s="25" t="str">
        <f t="shared" si="158"/>
        <v>TOTAL</v>
      </c>
    </row>
    <row r="10099" spans="1:5" outlineLevel="2" x14ac:dyDescent="0.35">
      <c r="A10099" s="11">
        <v>43819</v>
      </c>
      <c r="B10099" t="s">
        <v>1533</v>
      </c>
      <c r="C10099" s="5">
        <v>150</v>
      </c>
      <c r="D10099" s="25" t="str">
        <f t="shared" si="158"/>
        <v/>
      </c>
      <c r="E10099" t="s">
        <v>95</v>
      </c>
    </row>
    <row r="10100" spans="1:5" outlineLevel="1" x14ac:dyDescent="0.35">
      <c r="A10100" s="24">
        <f>A10099</f>
        <v>43819</v>
      </c>
      <c r="B10100" s="24" t="str">
        <f>B10099</f>
        <v>TEXAS DEPARTMENT OF LICENSING &amp; REGULATION</v>
      </c>
      <c r="C10100" s="25">
        <f>SUBTOTAL(9,C10099:C10099)</f>
        <v>150</v>
      </c>
      <c r="D10100" s="25" t="str">
        <f t="shared" si="158"/>
        <v>TOTAL</v>
      </c>
    </row>
    <row r="10101" spans="1:5" outlineLevel="2" x14ac:dyDescent="0.35">
      <c r="A10101" s="11">
        <v>43819</v>
      </c>
      <c r="B10101" t="s">
        <v>830</v>
      </c>
      <c r="C10101" s="5">
        <v>230</v>
      </c>
      <c r="D10101" s="25" t="str">
        <f t="shared" si="158"/>
        <v/>
      </c>
      <c r="E10101" t="s">
        <v>99</v>
      </c>
    </row>
    <row r="10102" spans="1:5" outlineLevel="1" x14ac:dyDescent="0.35">
      <c r="A10102" s="24">
        <f>A10101</f>
        <v>43819</v>
      </c>
      <c r="B10102" s="24" t="str">
        <f>B10101</f>
        <v>TEXAS FCCLA</v>
      </c>
      <c r="C10102" s="25">
        <f>SUBTOTAL(9,C10101:C10101)</f>
        <v>230</v>
      </c>
      <c r="D10102" s="25" t="str">
        <f t="shared" si="158"/>
        <v>TOTAL</v>
      </c>
    </row>
    <row r="10103" spans="1:5" outlineLevel="2" x14ac:dyDescent="0.35">
      <c r="A10103" s="11">
        <v>43819</v>
      </c>
      <c r="B10103" t="s">
        <v>1535</v>
      </c>
      <c r="C10103" s="5">
        <v>70</v>
      </c>
      <c r="D10103" s="25" t="str">
        <f t="shared" si="158"/>
        <v/>
      </c>
      <c r="E10103" t="s">
        <v>79</v>
      </c>
    </row>
    <row r="10104" spans="1:5" outlineLevel="1" x14ac:dyDescent="0.35">
      <c r="A10104" s="24">
        <f>A10103</f>
        <v>43819</v>
      </c>
      <c r="B10104" s="24" t="str">
        <f>B10103</f>
        <v>TMSCA</v>
      </c>
      <c r="C10104" s="25">
        <f>SUBTOTAL(9,C10103:C10103)</f>
        <v>70</v>
      </c>
      <c r="D10104" s="25" t="str">
        <f t="shared" si="158"/>
        <v>TOTAL</v>
      </c>
    </row>
    <row r="10105" spans="1:5" outlineLevel="2" x14ac:dyDescent="0.35">
      <c r="A10105" s="11">
        <v>43819</v>
      </c>
      <c r="B10105" t="s">
        <v>467</v>
      </c>
      <c r="C10105" s="5">
        <v>280</v>
      </c>
      <c r="D10105" s="25" t="str">
        <f t="shared" si="158"/>
        <v/>
      </c>
      <c r="E10105" t="s">
        <v>99</v>
      </c>
    </row>
    <row r="10106" spans="1:5" outlineLevel="1" x14ac:dyDescent="0.35">
      <c r="A10106" s="24">
        <f>A10105</f>
        <v>43819</v>
      </c>
      <c r="B10106" s="24" t="str">
        <f>B10105</f>
        <v>TEXAS QUIZ BOWL ALLIANCE</v>
      </c>
      <c r="C10106" s="25">
        <f>SUBTOTAL(9,C10105:C10105)</f>
        <v>280</v>
      </c>
      <c r="D10106" s="25" t="str">
        <f t="shared" si="158"/>
        <v>TOTAL</v>
      </c>
    </row>
    <row r="10107" spans="1:5" outlineLevel="2" x14ac:dyDescent="0.35">
      <c r="A10107" s="11">
        <v>43819</v>
      </c>
      <c r="B10107" t="s">
        <v>1842</v>
      </c>
      <c r="C10107" s="5">
        <v>1356</v>
      </c>
      <c r="D10107" s="25" t="str">
        <f t="shared" si="158"/>
        <v/>
      </c>
      <c r="E10107" t="s">
        <v>79</v>
      </c>
    </row>
    <row r="10108" spans="1:5" outlineLevel="2" x14ac:dyDescent="0.35">
      <c r="A10108" s="11">
        <v>43819</v>
      </c>
      <c r="B10108" t="s">
        <v>1842</v>
      </c>
      <c r="C10108" s="5">
        <v>575.5</v>
      </c>
      <c r="D10108" s="25" t="str">
        <f t="shared" si="158"/>
        <v/>
      </c>
      <c r="E10108" t="s">
        <v>93</v>
      </c>
    </row>
    <row r="10109" spans="1:5" outlineLevel="1" x14ac:dyDescent="0.35">
      <c r="A10109" s="24">
        <f>A10108</f>
        <v>43819</v>
      </c>
      <c r="B10109" s="24" t="str">
        <f>B10108</f>
        <v>TEXAS ROADHOUSE</v>
      </c>
      <c r="C10109" s="25">
        <f>SUBTOTAL(9,C10107:C10108)</f>
        <v>1931.5</v>
      </c>
      <c r="D10109" s="25" t="str">
        <f t="shared" si="158"/>
        <v>TOTAL</v>
      </c>
    </row>
    <row r="10110" spans="1:5" outlineLevel="2" x14ac:dyDescent="0.35">
      <c r="A10110" s="11">
        <v>43819</v>
      </c>
      <c r="B10110" t="s">
        <v>1843</v>
      </c>
      <c r="C10110" s="5">
        <v>413.81</v>
      </c>
      <c r="D10110" s="25" t="str">
        <f t="shared" si="158"/>
        <v/>
      </c>
      <c r="E10110" t="s">
        <v>85</v>
      </c>
    </row>
    <row r="10111" spans="1:5" outlineLevel="1" x14ac:dyDescent="0.35">
      <c r="A10111" s="24">
        <f>A10110</f>
        <v>43819</v>
      </c>
      <c r="B10111" s="24" t="str">
        <f>B10110</f>
        <v>TEXAS SCENIC COMPANY</v>
      </c>
      <c r="C10111" s="25">
        <f>SUBTOTAL(9,C10110:C10110)</f>
        <v>413.81</v>
      </c>
      <c r="D10111" s="25" t="str">
        <f t="shared" si="158"/>
        <v>TOTAL</v>
      </c>
    </row>
    <row r="10112" spans="1:5" outlineLevel="2" x14ac:dyDescent="0.35">
      <c r="A10112" s="11">
        <v>43819</v>
      </c>
      <c r="B10112" t="s">
        <v>1184</v>
      </c>
      <c r="C10112" s="5">
        <v>210</v>
      </c>
      <c r="D10112" s="25" t="str">
        <f t="shared" si="158"/>
        <v/>
      </c>
      <c r="E10112" t="s">
        <v>82</v>
      </c>
    </row>
    <row r="10113" spans="1:5" outlineLevel="1" x14ac:dyDescent="0.35">
      <c r="A10113" s="24">
        <f>A10112</f>
        <v>43819</v>
      </c>
      <c r="B10113" s="24" t="str">
        <f>B10112</f>
        <v>TEXAS SPEECH-LANGUAGE-HEARING ASSOC</v>
      </c>
      <c r="C10113" s="25">
        <f>SUBTOTAL(9,C10112:C10112)</f>
        <v>210</v>
      </c>
      <c r="D10113" s="25" t="str">
        <f t="shared" si="158"/>
        <v>TOTAL</v>
      </c>
    </row>
    <row r="10114" spans="1:5" outlineLevel="2" x14ac:dyDescent="0.35">
      <c r="A10114" s="11">
        <v>43819</v>
      </c>
      <c r="B10114" t="s">
        <v>1184</v>
      </c>
      <c r="C10114" s="5">
        <v>210</v>
      </c>
      <c r="D10114" s="25" t="str">
        <f t="shared" si="158"/>
        <v/>
      </c>
      <c r="E10114" t="s">
        <v>82</v>
      </c>
    </row>
    <row r="10115" spans="1:5" outlineLevel="1" x14ac:dyDescent="0.35">
      <c r="A10115" s="24">
        <f>A10114</f>
        <v>43819</v>
      </c>
      <c r="B10115" s="24" t="str">
        <f>B10114</f>
        <v>TEXAS SPEECH-LANGUAGE-HEARING ASSOC</v>
      </c>
      <c r="C10115" s="25">
        <f>SUBTOTAL(9,C10114:C10114)</f>
        <v>210</v>
      </c>
      <c r="D10115" s="25" t="str">
        <f t="shared" si="158"/>
        <v>TOTAL</v>
      </c>
    </row>
    <row r="10116" spans="1:5" outlineLevel="2" x14ac:dyDescent="0.35">
      <c r="A10116" s="11">
        <v>43819</v>
      </c>
      <c r="B10116" t="s">
        <v>307</v>
      </c>
      <c r="C10116" s="5">
        <v>112.95</v>
      </c>
      <c r="D10116" s="25" t="str">
        <f t="shared" si="158"/>
        <v/>
      </c>
      <c r="E10116" t="s">
        <v>80</v>
      </c>
    </row>
    <row r="10117" spans="1:5" outlineLevel="1" x14ac:dyDescent="0.35">
      <c r="A10117" s="24">
        <f>A10116</f>
        <v>43819</v>
      </c>
      <c r="B10117" s="24" t="str">
        <f>B10116</f>
        <v>TEXTBOOK WAREHOUSE</v>
      </c>
      <c r="C10117" s="25">
        <f>SUBTOTAL(9,C10116:C10116)</f>
        <v>112.95</v>
      </c>
      <c r="D10117" s="25" t="str">
        <f t="shared" si="158"/>
        <v>TOTAL</v>
      </c>
    </row>
    <row r="10118" spans="1:5" outlineLevel="2" x14ac:dyDescent="0.35">
      <c r="A10118" s="11">
        <v>43819</v>
      </c>
      <c r="B10118" t="s">
        <v>1844</v>
      </c>
      <c r="C10118" s="5">
        <v>210</v>
      </c>
      <c r="D10118" s="25" t="str">
        <f t="shared" si="158"/>
        <v/>
      </c>
      <c r="E10118" t="s">
        <v>77</v>
      </c>
    </row>
    <row r="10119" spans="1:5" outlineLevel="1" x14ac:dyDescent="0.35">
      <c r="A10119" s="24">
        <f>A10118</f>
        <v>43819</v>
      </c>
      <c r="B10119" s="24" t="str">
        <f>B10118</f>
        <v>BRIAN THOMAS</v>
      </c>
      <c r="C10119" s="25">
        <f>SUBTOTAL(9,C10118:C10118)</f>
        <v>210</v>
      </c>
      <c r="D10119" s="25" t="str">
        <f t="shared" si="158"/>
        <v>TOTAL</v>
      </c>
    </row>
    <row r="10120" spans="1:5" outlineLevel="2" x14ac:dyDescent="0.35">
      <c r="A10120" s="11">
        <v>43819</v>
      </c>
      <c r="B10120" t="s">
        <v>19</v>
      </c>
      <c r="C10120" s="5">
        <v>1101.48</v>
      </c>
      <c r="D10120" s="25" t="str">
        <f t="shared" si="158"/>
        <v/>
      </c>
      <c r="E10120" t="s">
        <v>81</v>
      </c>
    </row>
    <row r="10121" spans="1:5" outlineLevel="2" x14ac:dyDescent="0.35">
      <c r="A10121" s="11">
        <v>43819</v>
      </c>
      <c r="B10121" t="s">
        <v>19</v>
      </c>
      <c r="C10121" s="5">
        <v>110.79</v>
      </c>
      <c r="D10121" s="25" t="str">
        <f t="shared" si="158"/>
        <v/>
      </c>
      <c r="E10121" t="s">
        <v>81</v>
      </c>
    </row>
    <row r="10122" spans="1:5" outlineLevel="2" x14ac:dyDescent="0.35">
      <c r="A10122" s="11">
        <v>43819</v>
      </c>
      <c r="B10122" t="s">
        <v>19</v>
      </c>
      <c r="C10122" s="5">
        <v>254.92</v>
      </c>
      <c r="D10122" s="25" t="str">
        <f t="shared" si="158"/>
        <v/>
      </c>
      <c r="E10122" t="s">
        <v>81</v>
      </c>
    </row>
    <row r="10123" spans="1:5" outlineLevel="2" x14ac:dyDescent="0.35">
      <c r="A10123" s="11">
        <v>43819</v>
      </c>
      <c r="B10123" t="s">
        <v>19</v>
      </c>
      <c r="C10123" s="5">
        <v>30.42</v>
      </c>
      <c r="D10123" s="25" t="str">
        <f t="shared" si="158"/>
        <v/>
      </c>
      <c r="E10123" t="s">
        <v>81</v>
      </c>
    </row>
    <row r="10124" spans="1:5" outlineLevel="2" x14ac:dyDescent="0.35">
      <c r="A10124" s="11">
        <v>43819</v>
      </c>
      <c r="B10124" t="s">
        <v>19</v>
      </c>
      <c r="C10124" s="5">
        <v>105.85</v>
      </c>
      <c r="D10124" s="25" t="str">
        <f t="shared" si="158"/>
        <v/>
      </c>
      <c r="E10124" t="s">
        <v>81</v>
      </c>
    </row>
    <row r="10125" spans="1:5" outlineLevel="2" x14ac:dyDescent="0.35">
      <c r="A10125" s="11">
        <v>43819</v>
      </c>
      <c r="B10125" t="s">
        <v>19</v>
      </c>
      <c r="C10125" s="5">
        <v>-262.5</v>
      </c>
      <c r="D10125" s="25" t="str">
        <f t="shared" si="158"/>
        <v/>
      </c>
      <c r="E10125" t="s">
        <v>81</v>
      </c>
    </row>
    <row r="10126" spans="1:5" outlineLevel="2" x14ac:dyDescent="0.35">
      <c r="A10126" s="11">
        <v>43819</v>
      </c>
      <c r="B10126" t="s">
        <v>19</v>
      </c>
      <c r="C10126" s="5">
        <v>-112.5</v>
      </c>
      <c r="D10126" s="25" t="str">
        <f t="shared" si="158"/>
        <v/>
      </c>
      <c r="E10126" t="s">
        <v>81</v>
      </c>
    </row>
    <row r="10127" spans="1:5" outlineLevel="2" x14ac:dyDescent="0.35">
      <c r="A10127" s="11">
        <v>43819</v>
      </c>
      <c r="B10127" t="s">
        <v>19</v>
      </c>
      <c r="C10127" s="5">
        <v>166</v>
      </c>
      <c r="D10127" s="25" t="str">
        <f t="shared" si="158"/>
        <v/>
      </c>
      <c r="E10127" t="s">
        <v>81</v>
      </c>
    </row>
    <row r="10128" spans="1:5" outlineLevel="2" x14ac:dyDescent="0.35">
      <c r="A10128" s="11">
        <v>43819</v>
      </c>
      <c r="B10128" t="s">
        <v>19</v>
      </c>
      <c r="C10128" s="5">
        <v>179.1</v>
      </c>
      <c r="D10128" s="25" t="str">
        <f t="shared" si="158"/>
        <v/>
      </c>
      <c r="E10128" t="s">
        <v>81</v>
      </c>
    </row>
    <row r="10129" spans="1:5" outlineLevel="2" x14ac:dyDescent="0.35">
      <c r="A10129" s="11">
        <v>43819</v>
      </c>
      <c r="B10129" t="s">
        <v>19</v>
      </c>
      <c r="C10129" s="5">
        <v>510.79</v>
      </c>
      <c r="D10129" s="25" t="str">
        <f t="shared" si="158"/>
        <v/>
      </c>
      <c r="E10129" t="s">
        <v>81</v>
      </c>
    </row>
    <row r="10130" spans="1:5" outlineLevel="2" x14ac:dyDescent="0.35">
      <c r="A10130" s="11">
        <v>43819</v>
      </c>
      <c r="B10130" t="s">
        <v>19</v>
      </c>
      <c r="C10130" s="5">
        <v>143.46</v>
      </c>
      <c r="D10130" s="25" t="str">
        <f t="shared" si="158"/>
        <v/>
      </c>
      <c r="E10130" t="s">
        <v>81</v>
      </c>
    </row>
    <row r="10131" spans="1:5" outlineLevel="2" x14ac:dyDescent="0.35">
      <c r="A10131" s="11">
        <v>43819</v>
      </c>
      <c r="B10131" t="s">
        <v>19</v>
      </c>
      <c r="C10131" s="5">
        <v>281.89999999999998</v>
      </c>
      <c r="D10131" s="25" t="str">
        <f t="shared" si="158"/>
        <v/>
      </c>
      <c r="E10131" t="s">
        <v>81</v>
      </c>
    </row>
    <row r="10132" spans="1:5" outlineLevel="2" x14ac:dyDescent="0.35">
      <c r="A10132" s="11">
        <v>43819</v>
      </c>
      <c r="B10132" t="s">
        <v>19</v>
      </c>
      <c r="C10132" s="5">
        <v>107.66</v>
      </c>
      <c r="D10132" s="25" t="str">
        <f t="shared" si="158"/>
        <v/>
      </c>
      <c r="E10132" t="s">
        <v>81</v>
      </c>
    </row>
    <row r="10133" spans="1:5" outlineLevel="1" x14ac:dyDescent="0.35">
      <c r="A10133" s="24">
        <f>A10132</f>
        <v>43819</v>
      </c>
      <c r="B10133" s="24" t="str">
        <f>B10132</f>
        <v>THOMAS BUS GULF COAST</v>
      </c>
      <c r="C10133" s="25">
        <f>SUBTOTAL(9,C10120:C10132)</f>
        <v>2617.37</v>
      </c>
      <c r="D10133" s="25" t="str">
        <f t="shared" si="158"/>
        <v>TOTAL</v>
      </c>
    </row>
    <row r="10134" spans="1:5" outlineLevel="2" x14ac:dyDescent="0.35">
      <c r="A10134" s="11">
        <v>43819</v>
      </c>
      <c r="B10134" t="s">
        <v>1187</v>
      </c>
      <c r="C10134" s="5">
        <v>155</v>
      </c>
      <c r="D10134" s="25" t="str">
        <f t="shared" ref="D10134:D10197" si="159">IF(E10134="","TOTAL","")</f>
        <v/>
      </c>
      <c r="E10134" t="s">
        <v>77</v>
      </c>
    </row>
    <row r="10135" spans="1:5" outlineLevel="1" x14ac:dyDescent="0.35">
      <c r="A10135" s="24">
        <f>A10134</f>
        <v>43819</v>
      </c>
      <c r="B10135" s="24" t="str">
        <f>B10134</f>
        <v>GARY LEE THOMPSON SR</v>
      </c>
      <c r="C10135" s="25">
        <f>SUBTOTAL(9,C10134:C10134)</f>
        <v>155</v>
      </c>
      <c r="D10135" s="25" t="str">
        <f t="shared" si="159"/>
        <v>TOTAL</v>
      </c>
    </row>
    <row r="10136" spans="1:5" outlineLevel="2" x14ac:dyDescent="0.35">
      <c r="A10136" s="11">
        <v>43819</v>
      </c>
      <c r="B10136" t="s">
        <v>677</v>
      </c>
      <c r="C10136" s="5">
        <v>85</v>
      </c>
      <c r="D10136" s="25" t="str">
        <f t="shared" si="159"/>
        <v/>
      </c>
      <c r="E10136" t="s">
        <v>82</v>
      </c>
    </row>
    <row r="10137" spans="1:5" outlineLevel="1" x14ac:dyDescent="0.35">
      <c r="A10137" s="24">
        <f>A10136</f>
        <v>43819</v>
      </c>
      <c r="B10137" s="24" t="str">
        <f>B10136</f>
        <v>THSBCA</v>
      </c>
      <c r="C10137" s="25">
        <f>SUBTOTAL(9,C10136:C10136)</f>
        <v>85</v>
      </c>
      <c r="D10137" s="25" t="str">
        <f t="shared" si="159"/>
        <v>TOTAL</v>
      </c>
    </row>
    <row r="10138" spans="1:5" outlineLevel="2" x14ac:dyDescent="0.35">
      <c r="A10138" s="11">
        <v>43819</v>
      </c>
      <c r="B10138" t="s">
        <v>677</v>
      </c>
      <c r="C10138" s="5">
        <v>85</v>
      </c>
      <c r="D10138" s="25" t="str">
        <f t="shared" si="159"/>
        <v/>
      </c>
      <c r="E10138" t="s">
        <v>82</v>
      </c>
    </row>
    <row r="10139" spans="1:5" outlineLevel="1" x14ac:dyDescent="0.35">
      <c r="A10139" s="24">
        <f>A10138</f>
        <v>43819</v>
      </c>
      <c r="B10139" s="24" t="str">
        <f>B10138</f>
        <v>THSBCA</v>
      </c>
      <c r="C10139" s="25">
        <f>SUBTOTAL(9,C10138:C10138)</f>
        <v>85</v>
      </c>
      <c r="D10139" s="25" t="str">
        <f t="shared" si="159"/>
        <v>TOTAL</v>
      </c>
    </row>
    <row r="10140" spans="1:5" outlineLevel="2" x14ac:dyDescent="0.35">
      <c r="A10140" s="11">
        <v>43819</v>
      </c>
      <c r="B10140" t="s">
        <v>677</v>
      </c>
      <c r="C10140" s="5">
        <v>85</v>
      </c>
      <c r="D10140" s="25" t="str">
        <f t="shared" si="159"/>
        <v/>
      </c>
      <c r="E10140" t="s">
        <v>82</v>
      </c>
    </row>
    <row r="10141" spans="1:5" outlineLevel="1" x14ac:dyDescent="0.35">
      <c r="A10141" s="24">
        <f>A10140</f>
        <v>43819</v>
      </c>
      <c r="B10141" s="24" t="str">
        <f>B10140</f>
        <v>THSBCA</v>
      </c>
      <c r="C10141" s="25">
        <f>SUBTOTAL(9,C10140:C10140)</f>
        <v>85</v>
      </c>
      <c r="D10141" s="25" t="str">
        <f t="shared" si="159"/>
        <v>TOTAL</v>
      </c>
    </row>
    <row r="10142" spans="1:5" outlineLevel="2" x14ac:dyDescent="0.35">
      <c r="A10142" s="11">
        <v>43819</v>
      </c>
      <c r="B10142" t="s">
        <v>579</v>
      </c>
      <c r="C10142" s="5">
        <v>11546.28</v>
      </c>
      <c r="D10142" s="25" t="str">
        <f t="shared" si="159"/>
        <v/>
      </c>
      <c r="E10142" t="s">
        <v>95</v>
      </c>
    </row>
    <row r="10143" spans="1:5" outlineLevel="2" x14ac:dyDescent="0.35">
      <c r="A10143" s="11">
        <v>43819</v>
      </c>
      <c r="B10143" t="s">
        <v>579</v>
      </c>
      <c r="C10143" s="5">
        <v>11546.28</v>
      </c>
      <c r="D10143" s="25" t="str">
        <f t="shared" si="159"/>
        <v/>
      </c>
      <c r="E10143" t="s">
        <v>95</v>
      </c>
    </row>
    <row r="10144" spans="1:5" outlineLevel="1" x14ac:dyDescent="0.35">
      <c r="A10144" s="24">
        <f>A10143</f>
        <v>43819</v>
      </c>
      <c r="B10144" s="24" t="str">
        <f>B10143</f>
        <v>THYSSENKRUP ELEVATOR CORPORATION</v>
      </c>
      <c r="C10144" s="25">
        <f>SUBTOTAL(9,C10142:C10143)</f>
        <v>23092.560000000001</v>
      </c>
      <c r="D10144" s="25" t="str">
        <f t="shared" si="159"/>
        <v>TOTAL</v>
      </c>
    </row>
    <row r="10145" spans="1:5" outlineLevel="2" x14ac:dyDescent="0.35">
      <c r="A10145" s="11">
        <v>43819</v>
      </c>
      <c r="B10145" t="s">
        <v>1845</v>
      </c>
      <c r="C10145" s="5">
        <v>240</v>
      </c>
      <c r="D10145" s="25" t="str">
        <f t="shared" si="159"/>
        <v/>
      </c>
      <c r="E10145" t="s">
        <v>77</v>
      </c>
    </row>
    <row r="10146" spans="1:5" outlineLevel="1" x14ac:dyDescent="0.35">
      <c r="A10146" s="24">
        <f>A10145</f>
        <v>43819</v>
      </c>
      <c r="B10146" s="24" t="str">
        <f>B10145</f>
        <v>JON PIERRE TJON JOE PIN</v>
      </c>
      <c r="C10146" s="25">
        <f>SUBTOTAL(9,C10145:C10145)</f>
        <v>240</v>
      </c>
      <c r="D10146" s="25" t="str">
        <f t="shared" si="159"/>
        <v>TOTAL</v>
      </c>
    </row>
    <row r="10147" spans="1:5" outlineLevel="2" x14ac:dyDescent="0.35">
      <c r="A10147" s="11">
        <v>43819</v>
      </c>
      <c r="B10147" t="s">
        <v>511</v>
      </c>
      <c r="C10147" s="5">
        <v>88</v>
      </c>
      <c r="D10147" s="25" t="str">
        <f t="shared" si="159"/>
        <v/>
      </c>
      <c r="E10147" t="s">
        <v>81</v>
      </c>
    </row>
    <row r="10148" spans="1:5" outlineLevel="2" x14ac:dyDescent="0.35">
      <c r="A10148" s="11">
        <v>43819</v>
      </c>
      <c r="B10148" t="s">
        <v>511</v>
      </c>
      <c r="C10148" s="5">
        <v>672.75</v>
      </c>
      <c r="D10148" s="25" t="str">
        <f t="shared" si="159"/>
        <v/>
      </c>
      <c r="E10148" t="s">
        <v>81</v>
      </c>
    </row>
    <row r="10149" spans="1:5" outlineLevel="1" x14ac:dyDescent="0.35">
      <c r="A10149" s="24">
        <f>A10148</f>
        <v>43819</v>
      </c>
      <c r="B10149" s="24" t="str">
        <f>B10148</f>
        <v>TMS SOUTH</v>
      </c>
      <c r="C10149" s="25">
        <f>SUBTOTAL(9,C10147:C10148)</f>
        <v>760.75</v>
      </c>
      <c r="D10149" s="25" t="str">
        <f t="shared" si="159"/>
        <v>TOTAL</v>
      </c>
    </row>
    <row r="10150" spans="1:5" outlineLevel="2" x14ac:dyDescent="0.35">
      <c r="A10150" s="11">
        <v>43819</v>
      </c>
      <c r="B10150" t="s">
        <v>1846</v>
      </c>
      <c r="C10150" s="5">
        <v>310</v>
      </c>
      <c r="D10150" s="25" t="str">
        <f t="shared" si="159"/>
        <v/>
      </c>
      <c r="E10150" t="s">
        <v>77</v>
      </c>
    </row>
    <row r="10151" spans="1:5" outlineLevel="2" x14ac:dyDescent="0.35">
      <c r="A10151" s="11">
        <v>43819</v>
      </c>
      <c r="B10151" t="s">
        <v>1846</v>
      </c>
      <c r="C10151" s="5">
        <v>85</v>
      </c>
      <c r="D10151" s="25" t="str">
        <f t="shared" si="159"/>
        <v/>
      </c>
      <c r="E10151" t="s">
        <v>77</v>
      </c>
    </row>
    <row r="10152" spans="1:5" outlineLevel="1" x14ac:dyDescent="0.35">
      <c r="A10152" s="24">
        <f>A10151</f>
        <v>43819</v>
      </c>
      <c r="B10152" s="24" t="str">
        <f>B10151</f>
        <v>MICHAEL TOBAR</v>
      </c>
      <c r="C10152" s="25">
        <f>SUBTOTAL(9,C10150:C10151)</f>
        <v>395</v>
      </c>
      <c r="D10152" s="25" t="str">
        <f t="shared" si="159"/>
        <v>TOTAL</v>
      </c>
    </row>
    <row r="10153" spans="1:5" outlineLevel="2" x14ac:dyDescent="0.35">
      <c r="A10153" s="11">
        <v>43819</v>
      </c>
      <c r="B10153" t="s">
        <v>1847</v>
      </c>
      <c r="C10153" s="5">
        <v>235</v>
      </c>
      <c r="D10153" s="25" t="str">
        <f t="shared" si="159"/>
        <v/>
      </c>
      <c r="E10153" t="s">
        <v>99</v>
      </c>
    </row>
    <row r="10154" spans="1:5" outlineLevel="1" x14ac:dyDescent="0.35">
      <c r="A10154" s="24">
        <f>A10153</f>
        <v>43819</v>
      </c>
      <c r="B10154" s="24" t="str">
        <f>B10153</f>
        <v>TOMBALL HIGH SCHOOL</v>
      </c>
      <c r="C10154" s="25">
        <f>SUBTOTAL(9,C10153:C10153)</f>
        <v>235</v>
      </c>
      <c r="D10154" s="25" t="str">
        <f t="shared" si="159"/>
        <v>TOTAL</v>
      </c>
    </row>
    <row r="10155" spans="1:5" outlineLevel="2" x14ac:dyDescent="0.35">
      <c r="A10155" s="11">
        <v>43819</v>
      </c>
      <c r="B10155" t="s">
        <v>1848</v>
      </c>
      <c r="C10155" s="5">
        <v>125</v>
      </c>
      <c r="D10155" s="25" t="str">
        <f t="shared" si="159"/>
        <v/>
      </c>
      <c r="E10155" t="s">
        <v>77</v>
      </c>
    </row>
    <row r="10156" spans="1:5" outlineLevel="1" x14ac:dyDescent="0.35">
      <c r="A10156" s="24">
        <f>A10155</f>
        <v>43819</v>
      </c>
      <c r="B10156" s="24" t="str">
        <f>B10155</f>
        <v>CHARLES TOMPKINS</v>
      </c>
      <c r="C10156" s="25">
        <f>SUBTOTAL(9,C10155:C10155)</f>
        <v>125</v>
      </c>
      <c r="D10156" s="25" t="str">
        <f t="shared" si="159"/>
        <v>TOTAL</v>
      </c>
    </row>
    <row r="10157" spans="1:5" outlineLevel="2" x14ac:dyDescent="0.35">
      <c r="A10157" s="11">
        <v>43819</v>
      </c>
      <c r="B10157" t="s">
        <v>1849</v>
      </c>
      <c r="C10157" s="5">
        <v>4200</v>
      </c>
      <c r="D10157" s="25" t="str">
        <f t="shared" si="159"/>
        <v/>
      </c>
      <c r="E10157" t="s">
        <v>77</v>
      </c>
    </row>
    <row r="10158" spans="1:5" outlineLevel="1" x14ac:dyDescent="0.35">
      <c r="A10158" s="24">
        <f>A10157</f>
        <v>43819</v>
      </c>
      <c r="B10158" s="24" t="str">
        <f>B10157</f>
        <v>TRAUMA STEWARDSHIP LLC</v>
      </c>
      <c r="C10158" s="25">
        <f>SUBTOTAL(9,C10157:C10157)</f>
        <v>4200</v>
      </c>
      <c r="D10158" s="25" t="str">
        <f t="shared" si="159"/>
        <v>TOTAL</v>
      </c>
    </row>
    <row r="10159" spans="1:5" outlineLevel="2" x14ac:dyDescent="0.35">
      <c r="A10159" s="11">
        <v>43819</v>
      </c>
      <c r="B10159" t="s">
        <v>1850</v>
      </c>
      <c r="C10159" s="5">
        <v>155</v>
      </c>
      <c r="D10159" s="25" t="str">
        <f t="shared" si="159"/>
        <v/>
      </c>
      <c r="E10159" t="s">
        <v>77</v>
      </c>
    </row>
    <row r="10160" spans="1:5" outlineLevel="1" x14ac:dyDescent="0.35">
      <c r="A10160" s="24">
        <f>A10159</f>
        <v>43819</v>
      </c>
      <c r="B10160" s="24" t="str">
        <f>B10159</f>
        <v>JENNIFER TREDENNICK</v>
      </c>
      <c r="C10160" s="25">
        <f>SUBTOTAL(9,C10159:C10159)</f>
        <v>155</v>
      </c>
      <c r="D10160" s="25" t="str">
        <f t="shared" si="159"/>
        <v>TOTAL</v>
      </c>
    </row>
    <row r="10161" spans="1:5" outlineLevel="2" x14ac:dyDescent="0.35">
      <c r="A10161" s="11">
        <v>43819</v>
      </c>
      <c r="B10161" t="s">
        <v>1851</v>
      </c>
      <c r="C10161" s="5">
        <v>240</v>
      </c>
      <c r="D10161" s="25" t="str">
        <f t="shared" si="159"/>
        <v/>
      </c>
      <c r="E10161" t="s">
        <v>77</v>
      </c>
    </row>
    <row r="10162" spans="1:5" outlineLevel="1" x14ac:dyDescent="0.35">
      <c r="A10162" s="24">
        <f>A10161</f>
        <v>43819</v>
      </c>
      <c r="B10162" s="24" t="str">
        <f>B10161</f>
        <v>ROBERT TREVINO</v>
      </c>
      <c r="C10162" s="25">
        <f>SUBTOTAL(9,C10161:C10161)</f>
        <v>240</v>
      </c>
      <c r="D10162" s="25" t="str">
        <f t="shared" si="159"/>
        <v>TOTAL</v>
      </c>
    </row>
    <row r="10163" spans="1:5" outlineLevel="2" x14ac:dyDescent="0.35">
      <c r="A10163" s="11">
        <v>43819</v>
      </c>
      <c r="B10163" t="s">
        <v>1852</v>
      </c>
      <c r="C10163" s="5">
        <v>70</v>
      </c>
      <c r="D10163" s="25" t="str">
        <f t="shared" si="159"/>
        <v/>
      </c>
      <c r="E10163" t="s">
        <v>77</v>
      </c>
    </row>
    <row r="10164" spans="1:5" outlineLevel="1" x14ac:dyDescent="0.35">
      <c r="A10164" s="24">
        <f>A10163</f>
        <v>43819</v>
      </c>
      <c r="B10164" s="24" t="str">
        <f>B10163</f>
        <v>BENJAMIN TRIMMER</v>
      </c>
      <c r="C10164" s="25">
        <f>SUBTOTAL(9,C10163:C10163)</f>
        <v>70</v>
      </c>
      <c r="D10164" s="25" t="str">
        <f t="shared" si="159"/>
        <v>TOTAL</v>
      </c>
    </row>
    <row r="10165" spans="1:5" outlineLevel="2" x14ac:dyDescent="0.35">
      <c r="A10165" s="11">
        <v>43819</v>
      </c>
      <c r="B10165" t="s">
        <v>834</v>
      </c>
      <c r="C10165" s="5">
        <v>85</v>
      </c>
      <c r="D10165" s="25" t="str">
        <f t="shared" si="159"/>
        <v/>
      </c>
      <c r="E10165" t="s">
        <v>77</v>
      </c>
    </row>
    <row r="10166" spans="1:5" outlineLevel="1" x14ac:dyDescent="0.35">
      <c r="A10166" s="24">
        <f>A10165</f>
        <v>43819</v>
      </c>
      <c r="B10166" s="24" t="str">
        <f>B10165</f>
        <v>DARRELL TRIMMER</v>
      </c>
      <c r="C10166" s="25">
        <f>SUBTOTAL(9,C10165:C10165)</f>
        <v>85</v>
      </c>
      <c r="D10166" s="25" t="str">
        <f t="shared" si="159"/>
        <v>TOTAL</v>
      </c>
    </row>
    <row r="10167" spans="1:5" outlineLevel="2" x14ac:dyDescent="0.35">
      <c r="A10167" s="11">
        <v>43819</v>
      </c>
      <c r="B10167" t="s">
        <v>1853</v>
      </c>
      <c r="C10167" s="5">
        <v>1098.8399999999999</v>
      </c>
      <c r="D10167" s="25" t="str">
        <f t="shared" si="159"/>
        <v/>
      </c>
      <c r="E10167" t="s">
        <v>79</v>
      </c>
    </row>
    <row r="10168" spans="1:5" outlineLevel="1" x14ac:dyDescent="0.35">
      <c r="A10168" s="24">
        <f>A10167</f>
        <v>43819</v>
      </c>
      <c r="B10168" s="24" t="str">
        <f>B10167</f>
        <v>INTSEL STEEL DISTRIBUTORS</v>
      </c>
      <c r="C10168" s="25">
        <f>SUBTOTAL(9,C10167:C10167)</f>
        <v>1098.8399999999999</v>
      </c>
      <c r="D10168" s="25" t="str">
        <f t="shared" si="159"/>
        <v>TOTAL</v>
      </c>
    </row>
    <row r="10169" spans="1:5" outlineLevel="2" x14ac:dyDescent="0.35">
      <c r="A10169" s="11">
        <v>43819</v>
      </c>
      <c r="B10169" t="s">
        <v>1854</v>
      </c>
      <c r="C10169" s="5">
        <v>255</v>
      </c>
      <c r="D10169" s="25" t="str">
        <f t="shared" si="159"/>
        <v/>
      </c>
      <c r="E10169" t="s">
        <v>77</v>
      </c>
    </row>
    <row r="10170" spans="1:5" outlineLevel="1" x14ac:dyDescent="0.35">
      <c r="A10170" s="24">
        <f>A10169</f>
        <v>43819</v>
      </c>
      <c r="B10170" s="24" t="str">
        <f>B10169</f>
        <v>JORGE TRONCOSO</v>
      </c>
      <c r="C10170" s="25">
        <f>SUBTOTAL(9,C10169:C10169)</f>
        <v>255</v>
      </c>
      <c r="D10170" s="25" t="str">
        <f t="shared" si="159"/>
        <v>TOTAL</v>
      </c>
    </row>
    <row r="10171" spans="1:5" outlineLevel="2" x14ac:dyDescent="0.35">
      <c r="A10171" s="11">
        <v>43819</v>
      </c>
      <c r="B10171" t="s">
        <v>1855</v>
      </c>
      <c r="C10171" s="5">
        <v>400</v>
      </c>
      <c r="D10171" s="25" t="str">
        <f t="shared" si="159"/>
        <v/>
      </c>
      <c r="E10171" t="s">
        <v>77</v>
      </c>
    </row>
    <row r="10172" spans="1:5" outlineLevel="1" x14ac:dyDescent="0.35">
      <c r="A10172" s="24">
        <f>A10171</f>
        <v>43819</v>
      </c>
      <c r="B10172" s="24" t="str">
        <f>B10171</f>
        <v>WEST SIDE RECORDING STUDIO</v>
      </c>
      <c r="C10172" s="25">
        <f>SUBTOTAL(9,C10171:C10171)</f>
        <v>400</v>
      </c>
      <c r="D10172" s="25" t="str">
        <f t="shared" si="159"/>
        <v>TOTAL</v>
      </c>
    </row>
    <row r="10173" spans="1:5" outlineLevel="2" x14ac:dyDescent="0.35">
      <c r="A10173" s="11">
        <v>43819</v>
      </c>
      <c r="B10173" t="s">
        <v>835</v>
      </c>
      <c r="C10173" s="5">
        <v>125</v>
      </c>
      <c r="D10173" s="25" t="str">
        <f t="shared" si="159"/>
        <v/>
      </c>
      <c r="E10173" t="s">
        <v>77</v>
      </c>
    </row>
    <row r="10174" spans="1:5" outlineLevel="2" x14ac:dyDescent="0.35">
      <c r="A10174" s="11">
        <v>43819</v>
      </c>
      <c r="B10174" t="s">
        <v>835</v>
      </c>
      <c r="C10174" s="5">
        <v>125</v>
      </c>
      <c r="D10174" s="25" t="str">
        <f t="shared" si="159"/>
        <v/>
      </c>
      <c r="E10174" t="s">
        <v>77</v>
      </c>
    </row>
    <row r="10175" spans="1:5" outlineLevel="1" x14ac:dyDescent="0.35">
      <c r="A10175" s="24">
        <f>A10174</f>
        <v>43819</v>
      </c>
      <c r="B10175" s="24" t="str">
        <f>B10174</f>
        <v>NATHAN KYLE TURNEY</v>
      </c>
      <c r="C10175" s="25">
        <f>SUBTOTAL(9,C10173:C10174)</f>
        <v>250</v>
      </c>
      <c r="D10175" s="25" t="str">
        <f t="shared" si="159"/>
        <v>TOTAL</v>
      </c>
    </row>
    <row r="10176" spans="1:5" outlineLevel="2" x14ac:dyDescent="0.35">
      <c r="A10176" s="11">
        <v>43819</v>
      </c>
      <c r="B10176" t="s">
        <v>1541</v>
      </c>
      <c r="C10176" s="5">
        <v>55</v>
      </c>
      <c r="D10176" s="25" t="str">
        <f t="shared" si="159"/>
        <v/>
      </c>
      <c r="E10176" t="s">
        <v>98</v>
      </c>
    </row>
    <row r="10177" spans="1:5" outlineLevel="1" x14ac:dyDescent="0.35">
      <c r="A10177" s="24">
        <f>A10176</f>
        <v>43819</v>
      </c>
      <c r="B10177" s="24" t="str">
        <f>B10176</f>
        <v>U S POSTMASTER</v>
      </c>
      <c r="C10177" s="25">
        <f>SUBTOTAL(9,C10176:C10176)</f>
        <v>55</v>
      </c>
      <c r="D10177" s="25" t="str">
        <f t="shared" si="159"/>
        <v>TOTAL</v>
      </c>
    </row>
    <row r="10178" spans="1:5" outlineLevel="2" x14ac:dyDescent="0.35">
      <c r="A10178" s="11">
        <v>43819</v>
      </c>
      <c r="B10178" t="s">
        <v>836</v>
      </c>
      <c r="C10178" s="5">
        <v>16.600000000000001</v>
      </c>
      <c r="D10178" s="25" t="str">
        <f t="shared" si="159"/>
        <v/>
      </c>
      <c r="E10178" t="s">
        <v>79</v>
      </c>
    </row>
    <row r="10179" spans="1:5" outlineLevel="1" x14ac:dyDescent="0.35">
      <c r="A10179" s="24">
        <f>A10178</f>
        <v>43819</v>
      </c>
      <c r="B10179" s="24" t="str">
        <f>B10178</f>
        <v>U S SCHOOL SUPPLY INC</v>
      </c>
      <c r="C10179" s="25">
        <f>SUBTOTAL(9,C10178:C10178)</f>
        <v>16.600000000000001</v>
      </c>
      <c r="D10179" s="25" t="str">
        <f t="shared" si="159"/>
        <v>TOTAL</v>
      </c>
    </row>
    <row r="10180" spans="1:5" outlineLevel="2" x14ac:dyDescent="0.35">
      <c r="A10180" s="11">
        <v>43819</v>
      </c>
      <c r="B10180" t="s">
        <v>227</v>
      </c>
      <c r="C10180" s="5">
        <v>6660.92</v>
      </c>
      <c r="D10180" s="25" t="str">
        <f t="shared" si="159"/>
        <v/>
      </c>
      <c r="E10180" t="s">
        <v>107</v>
      </c>
    </row>
    <row r="10181" spans="1:5" outlineLevel="2" x14ac:dyDescent="0.35">
      <c r="A10181" s="11">
        <v>43819</v>
      </c>
      <c r="B10181" t="s">
        <v>227</v>
      </c>
      <c r="C10181" s="5">
        <v>77216.2</v>
      </c>
      <c r="D10181" s="25" t="str">
        <f t="shared" si="159"/>
        <v/>
      </c>
      <c r="E10181" t="s">
        <v>107</v>
      </c>
    </row>
    <row r="10182" spans="1:5" outlineLevel="1" x14ac:dyDescent="0.35">
      <c r="A10182" s="24">
        <f>A10181</f>
        <v>43819</v>
      </c>
      <c r="B10182" s="24" t="str">
        <f>B10181</f>
        <v>UHC DENTAL AND VISION</v>
      </c>
      <c r="C10182" s="25">
        <f>SUBTOTAL(9,C10180:C10181)</f>
        <v>83877.119999999995</v>
      </c>
      <c r="D10182" s="25" t="str">
        <f t="shared" si="159"/>
        <v>TOTAL</v>
      </c>
    </row>
    <row r="10183" spans="1:5" outlineLevel="2" x14ac:dyDescent="0.35">
      <c r="A10183" s="11">
        <v>43819</v>
      </c>
      <c r="B10183" t="s">
        <v>512</v>
      </c>
      <c r="C10183" s="5">
        <v>2543.75</v>
      </c>
      <c r="D10183" s="25" t="str">
        <f t="shared" si="159"/>
        <v/>
      </c>
      <c r="E10183" t="s">
        <v>160</v>
      </c>
    </row>
    <row r="10184" spans="1:5" outlineLevel="2" x14ac:dyDescent="0.35">
      <c r="A10184" s="11">
        <v>43819</v>
      </c>
      <c r="B10184" t="s">
        <v>512</v>
      </c>
      <c r="C10184" s="5">
        <v>3806.25</v>
      </c>
      <c r="D10184" s="25" t="str">
        <f t="shared" si="159"/>
        <v/>
      </c>
      <c r="E10184" t="s">
        <v>160</v>
      </c>
    </row>
    <row r="10185" spans="1:5" outlineLevel="1" x14ac:dyDescent="0.35">
      <c r="A10185" s="24">
        <f>A10184</f>
        <v>43819</v>
      </c>
      <c r="B10185" s="24" t="str">
        <f>B10184</f>
        <v>UNDERWOOD LAW FIRM PC</v>
      </c>
      <c r="C10185" s="25">
        <f>SUBTOTAL(9,C10183:C10184)</f>
        <v>6350</v>
      </c>
      <c r="D10185" s="25" t="str">
        <f t="shared" si="159"/>
        <v>TOTAL</v>
      </c>
    </row>
    <row r="10186" spans="1:5" outlineLevel="2" x14ac:dyDescent="0.35">
      <c r="A10186" s="11">
        <v>43819</v>
      </c>
      <c r="B10186" t="s">
        <v>324</v>
      </c>
      <c r="C10186" s="5">
        <v>68.48</v>
      </c>
      <c r="D10186" s="25" t="str">
        <f t="shared" si="159"/>
        <v/>
      </c>
      <c r="E10186" t="s">
        <v>87</v>
      </c>
    </row>
    <row r="10187" spans="1:5" outlineLevel="2" x14ac:dyDescent="0.35">
      <c r="A10187" s="11">
        <v>43819</v>
      </c>
      <c r="B10187" t="s">
        <v>324</v>
      </c>
      <c r="C10187" s="5">
        <v>5.95</v>
      </c>
      <c r="D10187" s="25" t="str">
        <f t="shared" si="159"/>
        <v/>
      </c>
      <c r="E10187" t="s">
        <v>87</v>
      </c>
    </row>
    <row r="10188" spans="1:5" outlineLevel="2" x14ac:dyDescent="0.35">
      <c r="A10188" s="11">
        <v>43819</v>
      </c>
      <c r="B10188" t="s">
        <v>324</v>
      </c>
      <c r="C10188" s="5">
        <v>68.48</v>
      </c>
      <c r="D10188" s="25" t="str">
        <f t="shared" si="159"/>
        <v/>
      </c>
      <c r="E10188" t="s">
        <v>87</v>
      </c>
    </row>
    <row r="10189" spans="1:5" outlineLevel="2" x14ac:dyDescent="0.35">
      <c r="A10189" s="11">
        <v>43819</v>
      </c>
      <c r="B10189" t="s">
        <v>324</v>
      </c>
      <c r="C10189" s="5">
        <v>5.95</v>
      </c>
      <c r="D10189" s="25" t="str">
        <f t="shared" si="159"/>
        <v/>
      </c>
      <c r="E10189" t="s">
        <v>87</v>
      </c>
    </row>
    <row r="10190" spans="1:5" outlineLevel="2" x14ac:dyDescent="0.35">
      <c r="A10190" s="11">
        <v>43819</v>
      </c>
      <c r="B10190" t="s">
        <v>324</v>
      </c>
      <c r="C10190" s="5">
        <v>74.47</v>
      </c>
      <c r="D10190" s="25" t="str">
        <f t="shared" si="159"/>
        <v/>
      </c>
      <c r="E10190" t="s">
        <v>87</v>
      </c>
    </row>
    <row r="10191" spans="1:5" outlineLevel="1" x14ac:dyDescent="0.35">
      <c r="A10191" s="24">
        <f>A10190</f>
        <v>43819</v>
      </c>
      <c r="B10191" s="24" t="str">
        <f>B10190</f>
        <v>UNIFIRST HOLDINGS INC</v>
      </c>
      <c r="C10191" s="25">
        <f>SUBTOTAL(9,C10186:C10190)</f>
        <v>223.33</v>
      </c>
      <c r="D10191" s="25" t="str">
        <f t="shared" si="159"/>
        <v>TOTAL</v>
      </c>
    </row>
    <row r="10192" spans="1:5" outlineLevel="2" x14ac:dyDescent="0.35">
      <c r="A10192" s="11">
        <v>43819</v>
      </c>
      <c r="B10192" t="s">
        <v>1856</v>
      </c>
      <c r="C10192" s="5">
        <v>15036</v>
      </c>
      <c r="D10192" s="25" t="str">
        <f t="shared" si="159"/>
        <v/>
      </c>
      <c r="E10192" t="s">
        <v>94</v>
      </c>
    </row>
    <row r="10193" spans="1:5" outlineLevel="2" x14ac:dyDescent="0.35">
      <c r="A10193" s="11">
        <v>43819</v>
      </c>
      <c r="B10193" t="s">
        <v>1856</v>
      </c>
      <c r="C10193" s="5">
        <v>3534</v>
      </c>
      <c r="D10193" s="25" t="str">
        <f t="shared" si="159"/>
        <v/>
      </c>
      <c r="E10193" t="s">
        <v>94</v>
      </c>
    </row>
    <row r="10194" spans="1:5" outlineLevel="2" x14ac:dyDescent="0.35">
      <c r="A10194" s="11">
        <v>43819</v>
      </c>
      <c r="B10194" t="s">
        <v>1856</v>
      </c>
      <c r="C10194" s="5">
        <v>14181</v>
      </c>
      <c r="D10194" s="25" t="str">
        <f t="shared" si="159"/>
        <v/>
      </c>
      <c r="E10194" t="s">
        <v>94</v>
      </c>
    </row>
    <row r="10195" spans="1:5" outlineLevel="2" x14ac:dyDescent="0.35">
      <c r="A10195" s="11">
        <v>43819</v>
      </c>
      <c r="B10195" t="s">
        <v>1856</v>
      </c>
      <c r="C10195" s="5">
        <v>13331</v>
      </c>
      <c r="D10195" s="25" t="str">
        <f t="shared" si="159"/>
        <v/>
      </c>
      <c r="E10195" t="s">
        <v>94</v>
      </c>
    </row>
    <row r="10196" spans="1:5" outlineLevel="1" x14ac:dyDescent="0.35">
      <c r="A10196" s="24">
        <f>A10195</f>
        <v>43819</v>
      </c>
      <c r="B10196" s="24" t="str">
        <f>B10195</f>
        <v>UNIFY ENERGY SOLUTIONS LLC</v>
      </c>
      <c r="C10196" s="25">
        <f>SUBTOTAL(9,C10192:C10195)</f>
        <v>46082</v>
      </c>
      <c r="D10196" s="25" t="str">
        <f t="shared" si="159"/>
        <v>TOTAL</v>
      </c>
    </row>
    <row r="10197" spans="1:5" outlineLevel="2" x14ac:dyDescent="0.35">
      <c r="A10197" s="11">
        <v>43819</v>
      </c>
      <c r="B10197" t="s">
        <v>49</v>
      </c>
      <c r="C10197" s="5">
        <v>26.21</v>
      </c>
      <c r="D10197" s="25" t="str">
        <f t="shared" si="159"/>
        <v/>
      </c>
      <c r="E10197" t="s">
        <v>81</v>
      </c>
    </row>
    <row r="10198" spans="1:5" outlineLevel="1" x14ac:dyDescent="0.35">
      <c r="A10198" s="24">
        <f>A10197</f>
        <v>43819</v>
      </c>
      <c r="B10198" s="24" t="str">
        <f>B10197</f>
        <v>UNITED PARCEL SERVICE</v>
      </c>
      <c r="C10198" s="25">
        <f>SUBTOTAL(9,C10197:C10197)</f>
        <v>26.21</v>
      </c>
      <c r="D10198" s="25" t="str">
        <f t="shared" ref="D10198:D10261" si="160">IF(E10198="","TOTAL","")</f>
        <v>TOTAL</v>
      </c>
    </row>
    <row r="10199" spans="1:5" outlineLevel="2" x14ac:dyDescent="0.35">
      <c r="A10199" s="11">
        <v>43819</v>
      </c>
      <c r="B10199" t="s">
        <v>274</v>
      </c>
      <c r="C10199" s="5">
        <v>2068.39</v>
      </c>
      <c r="D10199" s="25" t="str">
        <f t="shared" si="160"/>
        <v/>
      </c>
      <c r="E10199" t="s">
        <v>81</v>
      </c>
    </row>
    <row r="10200" spans="1:5" outlineLevel="1" x14ac:dyDescent="0.35">
      <c r="A10200" s="24">
        <f>A10199</f>
        <v>43819</v>
      </c>
      <c r="B10200" s="24" t="str">
        <f>B10199</f>
        <v>UNITED REFRIGERATION INC</v>
      </c>
      <c r="C10200" s="25">
        <f>SUBTOTAL(9,C10199:C10199)</f>
        <v>2068.39</v>
      </c>
      <c r="D10200" s="25" t="str">
        <f t="shared" si="160"/>
        <v>TOTAL</v>
      </c>
    </row>
    <row r="10201" spans="1:5" outlineLevel="2" x14ac:dyDescent="0.35">
      <c r="A10201" s="11">
        <v>43819</v>
      </c>
      <c r="B10201" t="s">
        <v>167</v>
      </c>
      <c r="C10201" s="5">
        <v>176506.07</v>
      </c>
      <c r="D10201" s="25" t="str">
        <f t="shared" si="160"/>
        <v/>
      </c>
      <c r="E10201" t="s">
        <v>107</v>
      </c>
    </row>
    <row r="10202" spans="1:5" outlineLevel="1" x14ac:dyDescent="0.35">
      <c r="A10202" s="24">
        <f>A10201</f>
        <v>43819</v>
      </c>
      <c r="B10202" s="24" t="str">
        <f>B10201</f>
        <v>UNUM NATIONAL ACCOUNTS</v>
      </c>
      <c r="C10202" s="25">
        <f>SUBTOTAL(9,C10201:C10201)</f>
        <v>176506.07</v>
      </c>
      <c r="D10202" s="25" t="str">
        <f t="shared" si="160"/>
        <v>TOTAL</v>
      </c>
    </row>
    <row r="10203" spans="1:5" outlineLevel="2" x14ac:dyDescent="0.35">
      <c r="A10203" s="11">
        <v>43819</v>
      </c>
      <c r="B10203" t="s">
        <v>1857</v>
      </c>
      <c r="C10203" s="5">
        <v>4625</v>
      </c>
      <c r="D10203" s="25" t="str">
        <f t="shared" si="160"/>
        <v/>
      </c>
      <c r="E10203" t="s">
        <v>85</v>
      </c>
    </row>
    <row r="10204" spans="1:5" outlineLevel="1" x14ac:dyDescent="0.35">
      <c r="A10204" s="24">
        <f>A10203</f>
        <v>43819</v>
      </c>
      <c r="B10204" s="24" t="str">
        <f>B10203</f>
        <v>SHADE STRUCTURES INC</v>
      </c>
      <c r="C10204" s="25">
        <f>SUBTOTAL(9,C10203:C10203)</f>
        <v>4625</v>
      </c>
      <c r="D10204" s="25" t="str">
        <f t="shared" si="160"/>
        <v>TOTAL</v>
      </c>
    </row>
    <row r="10205" spans="1:5" outlineLevel="2" x14ac:dyDescent="0.35">
      <c r="A10205" s="11">
        <v>43819</v>
      </c>
      <c r="B10205" t="s">
        <v>1858</v>
      </c>
      <c r="C10205" s="5">
        <v>297.5</v>
      </c>
      <c r="D10205" s="25" t="str">
        <f t="shared" si="160"/>
        <v/>
      </c>
      <c r="E10205" t="s">
        <v>77</v>
      </c>
    </row>
    <row r="10206" spans="1:5" outlineLevel="1" x14ac:dyDescent="0.35">
      <c r="A10206" s="24">
        <f>A10205</f>
        <v>43819</v>
      </c>
      <c r="B10206" s="24" t="str">
        <f>B10205</f>
        <v>TANA J VALLONE</v>
      </c>
      <c r="C10206" s="25">
        <f>SUBTOTAL(9,C10205:C10205)</f>
        <v>297.5</v>
      </c>
      <c r="D10206" s="25" t="str">
        <f t="shared" si="160"/>
        <v>TOTAL</v>
      </c>
    </row>
    <row r="10207" spans="1:5" outlineLevel="2" x14ac:dyDescent="0.35">
      <c r="A10207" s="11">
        <v>43819</v>
      </c>
      <c r="B10207" t="s">
        <v>1859</v>
      </c>
      <c r="C10207" s="5">
        <v>210</v>
      </c>
      <c r="D10207" s="25" t="str">
        <f t="shared" si="160"/>
        <v/>
      </c>
      <c r="E10207" t="s">
        <v>77</v>
      </c>
    </row>
    <row r="10208" spans="1:5" outlineLevel="1" x14ac:dyDescent="0.35">
      <c r="A10208" s="24">
        <f>A10207</f>
        <v>43819</v>
      </c>
      <c r="B10208" s="24" t="str">
        <f>B10207</f>
        <v>WILLIAM VAN EMAN</v>
      </c>
      <c r="C10208" s="25">
        <f>SUBTOTAL(9,C10207:C10207)</f>
        <v>210</v>
      </c>
      <c r="D10208" s="25" t="str">
        <f t="shared" si="160"/>
        <v>TOTAL</v>
      </c>
    </row>
    <row r="10209" spans="1:5" outlineLevel="2" x14ac:dyDescent="0.35">
      <c r="A10209" s="11">
        <v>43819</v>
      </c>
      <c r="B10209" t="s">
        <v>241</v>
      </c>
      <c r="C10209" s="5">
        <v>2964.06</v>
      </c>
      <c r="D10209" s="25" t="str">
        <f t="shared" si="160"/>
        <v/>
      </c>
      <c r="E10209" t="s">
        <v>85</v>
      </c>
    </row>
    <row r="10210" spans="1:5" outlineLevel="1" x14ac:dyDescent="0.35">
      <c r="A10210" s="24">
        <f>A10209</f>
        <v>43819</v>
      </c>
      <c r="B10210" s="24" t="str">
        <f>B10209</f>
        <v>VARIABLE SPEED SOLUTIONS</v>
      </c>
      <c r="C10210" s="25">
        <f>SUBTOTAL(9,C10209:C10209)</f>
        <v>2964.06</v>
      </c>
      <c r="D10210" s="25" t="str">
        <f t="shared" si="160"/>
        <v>TOTAL</v>
      </c>
    </row>
    <row r="10211" spans="1:5" outlineLevel="2" x14ac:dyDescent="0.35">
      <c r="A10211" s="11">
        <v>43819</v>
      </c>
      <c r="B10211" t="s">
        <v>122</v>
      </c>
      <c r="C10211" s="5">
        <v>646.5</v>
      </c>
      <c r="D10211" s="25" t="str">
        <f t="shared" si="160"/>
        <v/>
      </c>
      <c r="E10211" t="s">
        <v>79</v>
      </c>
    </row>
    <row r="10212" spans="1:5" outlineLevel="2" x14ac:dyDescent="0.35">
      <c r="A10212" s="11">
        <v>43819</v>
      </c>
      <c r="B10212" t="s">
        <v>122</v>
      </c>
      <c r="C10212" s="5">
        <v>419.94</v>
      </c>
      <c r="D10212" s="25" t="str">
        <f t="shared" si="160"/>
        <v/>
      </c>
      <c r="E10212" t="s">
        <v>79</v>
      </c>
    </row>
    <row r="10213" spans="1:5" outlineLevel="2" x14ac:dyDescent="0.35">
      <c r="A10213" s="11">
        <v>43819</v>
      </c>
      <c r="B10213" t="s">
        <v>122</v>
      </c>
      <c r="C10213" s="5">
        <v>314.98</v>
      </c>
      <c r="D10213" s="25" t="str">
        <f t="shared" si="160"/>
        <v/>
      </c>
      <c r="E10213" t="s">
        <v>79</v>
      </c>
    </row>
    <row r="10214" spans="1:5" outlineLevel="2" x14ac:dyDescent="0.35">
      <c r="A10214" s="11">
        <v>43819</v>
      </c>
      <c r="B10214" t="s">
        <v>122</v>
      </c>
      <c r="C10214" s="5">
        <v>1892</v>
      </c>
      <c r="D10214" s="25" t="str">
        <f t="shared" si="160"/>
        <v/>
      </c>
      <c r="E10214" t="s">
        <v>79</v>
      </c>
    </row>
    <row r="10215" spans="1:5" outlineLevel="1" x14ac:dyDescent="0.35">
      <c r="A10215" s="24">
        <f>A10214</f>
        <v>43819</v>
      </c>
      <c r="B10215" s="24" t="str">
        <f>B10214</f>
        <v>BSN SPORTS LLC</v>
      </c>
      <c r="C10215" s="25">
        <f>SUBTOTAL(9,C10211:C10214)</f>
        <v>3273.42</v>
      </c>
      <c r="D10215" s="25" t="str">
        <f t="shared" si="160"/>
        <v>TOTAL</v>
      </c>
    </row>
    <row r="10216" spans="1:5" outlineLevel="2" x14ac:dyDescent="0.35">
      <c r="A10216" s="11">
        <v>43819</v>
      </c>
      <c r="B10216" t="s">
        <v>581</v>
      </c>
      <c r="C10216" s="5">
        <v>504.52</v>
      </c>
      <c r="D10216" s="25" t="str">
        <f t="shared" si="160"/>
        <v/>
      </c>
      <c r="E10216" t="s">
        <v>79</v>
      </c>
    </row>
    <row r="10217" spans="1:5" outlineLevel="1" x14ac:dyDescent="0.35">
      <c r="A10217" s="24">
        <f>A10216</f>
        <v>43819</v>
      </c>
      <c r="B10217" s="24" t="str">
        <f>B10216</f>
        <v>VARSITY SPIRIT FASHION</v>
      </c>
      <c r="C10217" s="25">
        <f>SUBTOTAL(9,C10216:C10216)</f>
        <v>504.52</v>
      </c>
      <c r="D10217" s="25" t="str">
        <f t="shared" si="160"/>
        <v>TOTAL</v>
      </c>
    </row>
    <row r="10218" spans="1:5" outlineLevel="2" x14ac:dyDescent="0.35">
      <c r="A10218" s="11">
        <v>43819</v>
      </c>
      <c r="B10218" t="s">
        <v>1860</v>
      </c>
      <c r="C10218" s="5">
        <v>150</v>
      </c>
      <c r="D10218" s="25" t="str">
        <f t="shared" si="160"/>
        <v/>
      </c>
      <c r="E10218" t="s">
        <v>77</v>
      </c>
    </row>
    <row r="10219" spans="1:5" outlineLevel="1" x14ac:dyDescent="0.35">
      <c r="A10219" s="24">
        <f>A10218</f>
        <v>43819</v>
      </c>
      <c r="B10219" s="24" t="str">
        <f>B10218</f>
        <v>RANDOL LEE VAUGHN</v>
      </c>
      <c r="C10219" s="25">
        <f>SUBTOTAL(9,C10218:C10218)</f>
        <v>150</v>
      </c>
      <c r="D10219" s="25" t="str">
        <f t="shared" si="160"/>
        <v>TOTAL</v>
      </c>
    </row>
    <row r="10220" spans="1:5" outlineLevel="2" x14ac:dyDescent="0.35">
      <c r="A10220" s="11">
        <v>43819</v>
      </c>
      <c r="B10220" t="s">
        <v>513</v>
      </c>
      <c r="C10220" s="5">
        <v>161.55000000000001</v>
      </c>
      <c r="D10220" s="25" t="str">
        <f t="shared" si="160"/>
        <v/>
      </c>
      <c r="E10220" t="s">
        <v>77</v>
      </c>
    </row>
    <row r="10221" spans="1:5" outlineLevel="2" x14ac:dyDescent="0.35">
      <c r="A10221" s="11">
        <v>43819</v>
      </c>
      <c r="B10221" t="s">
        <v>513</v>
      </c>
      <c r="C10221" s="5">
        <v>161.55000000000001</v>
      </c>
      <c r="D10221" s="25" t="str">
        <f t="shared" si="160"/>
        <v/>
      </c>
      <c r="E10221" t="s">
        <v>77</v>
      </c>
    </row>
    <row r="10222" spans="1:5" outlineLevel="2" x14ac:dyDescent="0.35">
      <c r="A10222" s="11">
        <v>43819</v>
      </c>
      <c r="B10222" t="s">
        <v>513</v>
      </c>
      <c r="C10222" s="5">
        <v>161.55000000000001</v>
      </c>
      <c r="D10222" s="25" t="str">
        <f t="shared" si="160"/>
        <v/>
      </c>
      <c r="E10222" t="s">
        <v>77</v>
      </c>
    </row>
    <row r="10223" spans="1:5" outlineLevel="1" x14ac:dyDescent="0.35">
      <c r="A10223" s="24">
        <f>A10222</f>
        <v>43819</v>
      </c>
      <c r="B10223" s="24" t="str">
        <f>B10222</f>
        <v>MARIA VAZQUEZ</v>
      </c>
      <c r="C10223" s="25">
        <f>SUBTOTAL(9,C10220:C10222)</f>
        <v>484.65000000000003</v>
      </c>
      <c r="D10223" s="25" t="str">
        <f t="shared" si="160"/>
        <v>TOTAL</v>
      </c>
    </row>
    <row r="10224" spans="1:5" outlineLevel="2" x14ac:dyDescent="0.35">
      <c r="A10224" s="11">
        <v>43819</v>
      </c>
      <c r="B10224" t="s">
        <v>365</v>
      </c>
      <c r="C10224" s="5">
        <v>62.53</v>
      </c>
      <c r="D10224" s="25" t="str">
        <f t="shared" si="160"/>
        <v/>
      </c>
      <c r="E10224" t="s">
        <v>80</v>
      </c>
    </row>
    <row r="10225" spans="1:5" outlineLevel="2" x14ac:dyDescent="0.35">
      <c r="A10225" s="11">
        <v>43819</v>
      </c>
      <c r="B10225" t="s">
        <v>365</v>
      </c>
      <c r="C10225" s="5">
        <v>1034.68</v>
      </c>
      <c r="D10225" s="25" t="str">
        <f t="shared" si="160"/>
        <v/>
      </c>
      <c r="E10225" t="s">
        <v>80</v>
      </c>
    </row>
    <row r="10226" spans="1:5" outlineLevel="2" x14ac:dyDescent="0.35">
      <c r="A10226" s="11">
        <v>43819</v>
      </c>
      <c r="B10226" t="s">
        <v>365</v>
      </c>
      <c r="C10226" s="5">
        <v>33.979999999999997</v>
      </c>
      <c r="D10226" s="25" t="str">
        <f t="shared" si="160"/>
        <v/>
      </c>
      <c r="E10226" t="s">
        <v>80</v>
      </c>
    </row>
    <row r="10227" spans="1:5" outlineLevel="1" x14ac:dyDescent="0.35">
      <c r="A10227" s="24">
        <f>A10226</f>
        <v>43819</v>
      </c>
      <c r="B10227" s="24" t="str">
        <f>B10226</f>
        <v>BLUE WILLOW BOOKSHOP</v>
      </c>
      <c r="C10227" s="25">
        <f>SUBTOTAL(9,C10224:C10226)</f>
        <v>1131.19</v>
      </c>
      <c r="D10227" s="25" t="str">
        <f t="shared" si="160"/>
        <v>TOTAL</v>
      </c>
    </row>
    <row r="10228" spans="1:5" outlineLevel="2" x14ac:dyDescent="0.35">
      <c r="A10228" s="11">
        <v>43819</v>
      </c>
      <c r="B10228" t="s">
        <v>139</v>
      </c>
      <c r="C10228" s="5">
        <v>165.45</v>
      </c>
      <c r="D10228" s="25" t="str">
        <f t="shared" si="160"/>
        <v/>
      </c>
      <c r="E10228" t="s">
        <v>102</v>
      </c>
    </row>
    <row r="10229" spans="1:5" outlineLevel="1" x14ac:dyDescent="0.35">
      <c r="A10229" s="24">
        <f>A10228</f>
        <v>43819</v>
      </c>
      <c r="B10229" s="24" t="str">
        <f>B10228</f>
        <v>VERIZON WIRELESS MESSAGING SERVICES</v>
      </c>
      <c r="C10229" s="25">
        <f>SUBTOTAL(9,C10228:C10228)</f>
        <v>165.45</v>
      </c>
      <c r="D10229" s="25" t="str">
        <f t="shared" si="160"/>
        <v>TOTAL</v>
      </c>
    </row>
    <row r="10230" spans="1:5" outlineLevel="2" x14ac:dyDescent="0.35">
      <c r="A10230" s="11">
        <v>43819</v>
      </c>
      <c r="B10230" t="s">
        <v>678</v>
      </c>
      <c r="C10230" s="5">
        <v>97.23</v>
      </c>
      <c r="D10230" s="25" t="str">
        <f t="shared" si="160"/>
        <v/>
      </c>
      <c r="E10230" t="s">
        <v>79</v>
      </c>
    </row>
    <row r="10231" spans="1:5" outlineLevel="2" x14ac:dyDescent="0.35">
      <c r="A10231" s="11">
        <v>43819</v>
      </c>
      <c r="B10231" t="s">
        <v>678</v>
      </c>
      <c r="C10231" s="5">
        <v>32.229999999999997</v>
      </c>
      <c r="D10231" s="25" t="str">
        <f t="shared" si="160"/>
        <v/>
      </c>
      <c r="E10231" t="s">
        <v>79</v>
      </c>
    </row>
    <row r="10232" spans="1:5" outlineLevel="1" x14ac:dyDescent="0.35">
      <c r="A10232" s="24">
        <f>A10231</f>
        <v>43819</v>
      </c>
      <c r="B10232" s="24" t="str">
        <f>B10231</f>
        <v>VEX ROBOTICS INC</v>
      </c>
      <c r="C10232" s="25">
        <f>SUBTOTAL(9,C10230:C10231)</f>
        <v>129.46</v>
      </c>
      <c r="D10232" s="25" t="str">
        <f t="shared" si="160"/>
        <v>TOTAL</v>
      </c>
    </row>
    <row r="10233" spans="1:5" outlineLevel="2" x14ac:dyDescent="0.35">
      <c r="A10233" s="11">
        <v>43819</v>
      </c>
      <c r="B10233" t="s">
        <v>838</v>
      </c>
      <c r="C10233" s="5">
        <v>3500</v>
      </c>
      <c r="D10233" s="25" t="str">
        <f t="shared" si="160"/>
        <v/>
      </c>
      <c r="E10233" t="s">
        <v>77</v>
      </c>
    </row>
    <row r="10234" spans="1:5" outlineLevel="1" x14ac:dyDescent="0.35">
      <c r="A10234" s="24">
        <f>A10233</f>
        <v>43819</v>
      </c>
      <c r="B10234" s="24" t="str">
        <f>B10233</f>
        <v>NICHOLAS R VIZZA</v>
      </c>
      <c r="C10234" s="25">
        <f>SUBTOTAL(9,C10233:C10233)</f>
        <v>3500</v>
      </c>
      <c r="D10234" s="25" t="str">
        <f t="shared" si="160"/>
        <v>TOTAL</v>
      </c>
    </row>
    <row r="10235" spans="1:5" outlineLevel="2" x14ac:dyDescent="0.35">
      <c r="A10235" s="11">
        <v>43819</v>
      </c>
      <c r="B10235" t="s">
        <v>155</v>
      </c>
      <c r="C10235" s="5">
        <v>25432.05</v>
      </c>
      <c r="D10235" s="25" t="str">
        <f t="shared" si="160"/>
        <v/>
      </c>
      <c r="E10235" t="s">
        <v>88</v>
      </c>
    </row>
    <row r="10236" spans="1:5" outlineLevel="2" x14ac:dyDescent="0.35">
      <c r="A10236" s="11">
        <v>43819</v>
      </c>
      <c r="B10236" t="s">
        <v>155</v>
      </c>
      <c r="C10236" s="5">
        <v>18868.52</v>
      </c>
      <c r="D10236" s="25" t="str">
        <f t="shared" si="160"/>
        <v/>
      </c>
      <c r="E10236" t="s">
        <v>88</v>
      </c>
    </row>
    <row r="10237" spans="1:5" outlineLevel="2" x14ac:dyDescent="0.35">
      <c r="A10237" s="11">
        <v>43819</v>
      </c>
      <c r="B10237" t="s">
        <v>155</v>
      </c>
      <c r="C10237" s="5">
        <v>3162.89</v>
      </c>
      <c r="D10237" s="25" t="str">
        <f t="shared" si="160"/>
        <v/>
      </c>
      <c r="E10237" t="s">
        <v>88</v>
      </c>
    </row>
    <row r="10238" spans="1:5" outlineLevel="2" x14ac:dyDescent="0.35">
      <c r="A10238" s="11">
        <v>43819</v>
      </c>
      <c r="B10238" t="s">
        <v>155</v>
      </c>
      <c r="C10238" s="5">
        <v>18.649999999999999</v>
      </c>
      <c r="D10238" s="25" t="str">
        <f t="shared" si="160"/>
        <v/>
      </c>
      <c r="E10238" t="s">
        <v>88</v>
      </c>
    </row>
    <row r="10239" spans="1:5" outlineLevel="2" x14ac:dyDescent="0.35">
      <c r="A10239" s="11">
        <v>43819</v>
      </c>
      <c r="B10239" t="s">
        <v>155</v>
      </c>
      <c r="C10239" s="5">
        <v>45.01</v>
      </c>
      <c r="D10239" s="25" t="str">
        <f t="shared" si="160"/>
        <v/>
      </c>
      <c r="E10239" t="s">
        <v>88</v>
      </c>
    </row>
    <row r="10240" spans="1:5" outlineLevel="1" x14ac:dyDescent="0.35">
      <c r="A10240" s="24">
        <f>A10239</f>
        <v>43819</v>
      </c>
      <c r="B10240" s="24" t="str">
        <f>B10239</f>
        <v>VLK ARCHITECTS INC</v>
      </c>
      <c r="C10240" s="25">
        <f>SUBTOTAL(9,C10235:C10239)</f>
        <v>47527.12</v>
      </c>
      <c r="D10240" s="25" t="str">
        <f t="shared" si="160"/>
        <v>TOTAL</v>
      </c>
    </row>
    <row r="10241" spans="1:5" outlineLevel="2" x14ac:dyDescent="0.35">
      <c r="A10241" s="11">
        <v>43819</v>
      </c>
      <c r="B10241" t="s">
        <v>262</v>
      </c>
      <c r="C10241" s="5">
        <v>991.76</v>
      </c>
      <c r="D10241" s="25" t="str">
        <f t="shared" si="160"/>
        <v/>
      </c>
      <c r="E10241" t="s">
        <v>79</v>
      </c>
    </row>
    <row r="10242" spans="1:5" outlineLevel="2" x14ac:dyDescent="0.35">
      <c r="A10242" s="11">
        <v>43819</v>
      </c>
      <c r="B10242" t="s">
        <v>262</v>
      </c>
      <c r="C10242" s="5">
        <v>569.66</v>
      </c>
      <c r="D10242" s="25" t="str">
        <f t="shared" si="160"/>
        <v/>
      </c>
      <c r="E10242" t="s">
        <v>79</v>
      </c>
    </row>
    <row r="10243" spans="1:5" outlineLevel="2" x14ac:dyDescent="0.35">
      <c r="A10243" s="11">
        <v>43819</v>
      </c>
      <c r="B10243" t="s">
        <v>262</v>
      </c>
      <c r="C10243" s="5">
        <v>2927.82</v>
      </c>
      <c r="D10243" s="25" t="str">
        <f t="shared" si="160"/>
        <v/>
      </c>
      <c r="E10243" t="s">
        <v>79</v>
      </c>
    </row>
    <row r="10244" spans="1:5" outlineLevel="1" x14ac:dyDescent="0.35">
      <c r="A10244" s="24">
        <f>A10243</f>
        <v>43819</v>
      </c>
      <c r="B10244" s="24" t="str">
        <f>B10243</f>
        <v>WARDS SCIENCE</v>
      </c>
      <c r="C10244" s="25">
        <f>SUBTOTAL(9,C10241:C10243)</f>
        <v>4489.24</v>
      </c>
      <c r="D10244" s="25" t="str">
        <f t="shared" si="160"/>
        <v>TOTAL</v>
      </c>
    </row>
    <row r="10245" spans="1:5" outlineLevel="2" x14ac:dyDescent="0.35">
      <c r="A10245" s="11">
        <v>43819</v>
      </c>
      <c r="B10245" t="s">
        <v>1861</v>
      </c>
      <c r="C10245" s="5">
        <v>85</v>
      </c>
      <c r="D10245" s="25" t="str">
        <f t="shared" si="160"/>
        <v/>
      </c>
      <c r="E10245" t="s">
        <v>77</v>
      </c>
    </row>
    <row r="10246" spans="1:5" outlineLevel="1" x14ac:dyDescent="0.35">
      <c r="A10246" s="24">
        <f>A10245</f>
        <v>43819</v>
      </c>
      <c r="B10246" s="24" t="str">
        <f>B10245</f>
        <v>FREDRICK WAGNER</v>
      </c>
      <c r="C10246" s="25">
        <f>SUBTOTAL(9,C10245:C10245)</f>
        <v>85</v>
      </c>
      <c r="D10246" s="25" t="str">
        <f t="shared" si="160"/>
        <v>TOTAL</v>
      </c>
    </row>
    <row r="10247" spans="1:5" outlineLevel="2" x14ac:dyDescent="0.35">
      <c r="A10247" s="11">
        <v>43819</v>
      </c>
      <c r="B10247" t="s">
        <v>1862</v>
      </c>
      <c r="C10247" s="5">
        <v>292.88</v>
      </c>
      <c r="D10247" s="25" t="str">
        <f t="shared" si="160"/>
        <v/>
      </c>
      <c r="E10247" t="s">
        <v>81</v>
      </c>
    </row>
    <row r="10248" spans="1:5" outlineLevel="2" x14ac:dyDescent="0.35">
      <c r="A10248" s="11">
        <v>43819</v>
      </c>
      <c r="B10248" t="s">
        <v>1862</v>
      </c>
      <c r="C10248" s="5">
        <v>75</v>
      </c>
      <c r="D10248" s="25" t="str">
        <f t="shared" si="160"/>
        <v/>
      </c>
      <c r="E10248" t="s">
        <v>81</v>
      </c>
    </row>
    <row r="10249" spans="1:5" outlineLevel="1" x14ac:dyDescent="0.35">
      <c r="A10249" s="24">
        <f>A10248</f>
        <v>43819</v>
      </c>
      <c r="B10249" s="24" t="str">
        <f>B10248</f>
        <v>WALLBOARD STOCKERS</v>
      </c>
      <c r="C10249" s="25">
        <f>SUBTOTAL(9,C10247:C10248)</f>
        <v>367.88</v>
      </c>
      <c r="D10249" s="25" t="str">
        <f t="shared" si="160"/>
        <v>TOTAL</v>
      </c>
    </row>
    <row r="10250" spans="1:5" outlineLevel="2" x14ac:dyDescent="0.35">
      <c r="A10250" s="11">
        <v>43819</v>
      </c>
      <c r="B10250" t="s">
        <v>1197</v>
      </c>
      <c r="C10250" s="5">
        <v>320</v>
      </c>
      <c r="D10250" s="25" t="str">
        <f t="shared" si="160"/>
        <v/>
      </c>
      <c r="E10250" t="s">
        <v>77</v>
      </c>
    </row>
    <row r="10251" spans="1:5" outlineLevel="1" x14ac:dyDescent="0.35">
      <c r="A10251" s="24">
        <f>A10250</f>
        <v>43819</v>
      </c>
      <c r="B10251" s="24" t="str">
        <f>B10250</f>
        <v>BEVERLY A WANNER</v>
      </c>
      <c r="C10251" s="25">
        <f>SUBTOTAL(9,C10250:C10250)</f>
        <v>320</v>
      </c>
      <c r="D10251" s="25" t="str">
        <f t="shared" si="160"/>
        <v>TOTAL</v>
      </c>
    </row>
    <row r="10252" spans="1:5" outlineLevel="2" x14ac:dyDescent="0.35">
      <c r="A10252" s="11">
        <v>43819</v>
      </c>
      <c r="B10252" t="s">
        <v>840</v>
      </c>
      <c r="C10252" s="5">
        <v>120</v>
      </c>
      <c r="D10252" s="25" t="str">
        <f t="shared" si="160"/>
        <v/>
      </c>
      <c r="E10252" t="s">
        <v>77</v>
      </c>
    </row>
    <row r="10253" spans="1:5" outlineLevel="2" x14ac:dyDescent="0.35">
      <c r="A10253" s="11">
        <v>43819</v>
      </c>
      <c r="B10253" t="s">
        <v>840</v>
      </c>
      <c r="C10253" s="5">
        <v>125</v>
      </c>
      <c r="D10253" s="25" t="str">
        <f t="shared" si="160"/>
        <v/>
      </c>
      <c r="E10253" t="s">
        <v>77</v>
      </c>
    </row>
    <row r="10254" spans="1:5" outlineLevel="1" x14ac:dyDescent="0.35">
      <c r="A10254" s="24">
        <f>A10253</f>
        <v>43819</v>
      </c>
      <c r="B10254" s="24" t="str">
        <f>B10253</f>
        <v>JAMES C WARD</v>
      </c>
      <c r="C10254" s="25">
        <f>SUBTOTAL(9,C10252:C10253)</f>
        <v>245</v>
      </c>
      <c r="D10254" s="25" t="str">
        <f t="shared" si="160"/>
        <v>TOTAL</v>
      </c>
    </row>
    <row r="10255" spans="1:5" outlineLevel="2" x14ac:dyDescent="0.35">
      <c r="A10255" s="11">
        <v>43819</v>
      </c>
      <c r="B10255" t="s">
        <v>1863</v>
      </c>
      <c r="C10255" s="5">
        <v>115</v>
      </c>
      <c r="D10255" s="25" t="str">
        <f t="shared" si="160"/>
        <v/>
      </c>
      <c r="E10255" t="s">
        <v>77</v>
      </c>
    </row>
    <row r="10256" spans="1:5" outlineLevel="2" x14ac:dyDescent="0.35">
      <c r="A10256" s="11">
        <v>43819</v>
      </c>
      <c r="B10256" t="s">
        <v>1863</v>
      </c>
      <c r="C10256" s="5">
        <v>115</v>
      </c>
      <c r="D10256" s="25" t="str">
        <f t="shared" si="160"/>
        <v/>
      </c>
      <c r="E10256" t="s">
        <v>77</v>
      </c>
    </row>
    <row r="10257" spans="1:5" outlineLevel="1" x14ac:dyDescent="0.35">
      <c r="A10257" s="24">
        <f>A10256</f>
        <v>43819</v>
      </c>
      <c r="B10257" s="24" t="str">
        <f>B10256</f>
        <v>CEDRIC LEON WASHINGTON JR</v>
      </c>
      <c r="C10257" s="25">
        <f>SUBTOTAL(9,C10255:C10256)</f>
        <v>230</v>
      </c>
      <c r="D10257" s="25" t="str">
        <f t="shared" si="160"/>
        <v>TOTAL</v>
      </c>
    </row>
    <row r="10258" spans="1:5" outlineLevel="2" x14ac:dyDescent="0.35">
      <c r="A10258" s="11">
        <v>43819</v>
      </c>
      <c r="B10258" t="s">
        <v>1864</v>
      </c>
      <c r="C10258" s="5">
        <v>1575</v>
      </c>
      <c r="D10258" s="25" t="str">
        <f t="shared" si="160"/>
        <v/>
      </c>
      <c r="E10258" t="s">
        <v>79</v>
      </c>
    </row>
    <row r="10259" spans="1:5" outlineLevel="1" x14ac:dyDescent="0.35">
      <c r="A10259" s="24">
        <f>A10258</f>
        <v>43819</v>
      </c>
      <c r="B10259" s="24" t="str">
        <f>B10258</f>
        <v>WATERBOY SPORTS LLC</v>
      </c>
      <c r="C10259" s="25">
        <f>SUBTOTAL(9,C10258:C10258)</f>
        <v>1575</v>
      </c>
      <c r="D10259" s="25" t="str">
        <f t="shared" si="160"/>
        <v>TOTAL</v>
      </c>
    </row>
    <row r="10260" spans="1:5" outlineLevel="2" x14ac:dyDescent="0.35">
      <c r="A10260" s="11">
        <v>43819</v>
      </c>
      <c r="B10260" t="s">
        <v>1865</v>
      </c>
      <c r="C10260" s="5">
        <v>760</v>
      </c>
      <c r="D10260" s="25" t="str">
        <f t="shared" si="160"/>
        <v/>
      </c>
      <c r="E10260" t="s">
        <v>77</v>
      </c>
    </row>
    <row r="10261" spans="1:5" outlineLevel="1" x14ac:dyDescent="0.35">
      <c r="A10261" s="24">
        <f>A10260</f>
        <v>43819</v>
      </c>
      <c r="B10261" s="24" t="str">
        <f>B10260</f>
        <v>KERRI E WATSON-ELROD</v>
      </c>
      <c r="C10261" s="25">
        <f>SUBTOTAL(9,C10260:C10260)</f>
        <v>760</v>
      </c>
      <c r="D10261" s="25" t="str">
        <f t="shared" si="160"/>
        <v>TOTAL</v>
      </c>
    </row>
    <row r="10262" spans="1:5" outlineLevel="2" x14ac:dyDescent="0.35">
      <c r="A10262" s="11">
        <v>43819</v>
      </c>
      <c r="B10262" t="s">
        <v>841</v>
      </c>
      <c r="C10262" s="5">
        <v>465</v>
      </c>
      <c r="D10262" s="25" t="str">
        <f t="shared" ref="D10262:D10325" si="161">IF(E10262="","TOTAL","")</f>
        <v/>
      </c>
      <c r="E10262" t="s">
        <v>77</v>
      </c>
    </row>
    <row r="10263" spans="1:5" outlineLevel="2" x14ac:dyDescent="0.35">
      <c r="A10263" s="11">
        <v>43819</v>
      </c>
      <c r="B10263" t="s">
        <v>841</v>
      </c>
      <c r="C10263" s="5">
        <v>240</v>
      </c>
      <c r="D10263" s="25" t="str">
        <f t="shared" si="161"/>
        <v/>
      </c>
      <c r="E10263" t="s">
        <v>77</v>
      </c>
    </row>
    <row r="10264" spans="1:5" outlineLevel="1" x14ac:dyDescent="0.35">
      <c r="A10264" s="24">
        <f>A10263</f>
        <v>43819</v>
      </c>
      <c r="B10264" s="24" t="str">
        <f>B10263</f>
        <v>MARVIN L WEBB JR</v>
      </c>
      <c r="C10264" s="25">
        <f>SUBTOTAL(9,C10262:C10263)</f>
        <v>705</v>
      </c>
      <c r="D10264" s="25" t="str">
        <f t="shared" si="161"/>
        <v>TOTAL</v>
      </c>
    </row>
    <row r="10265" spans="1:5" outlineLevel="2" x14ac:dyDescent="0.35">
      <c r="A10265" s="11">
        <v>43819</v>
      </c>
      <c r="B10265" t="s">
        <v>325</v>
      </c>
      <c r="C10265" s="5">
        <v>834</v>
      </c>
      <c r="D10265" s="25" t="str">
        <f t="shared" si="161"/>
        <v/>
      </c>
      <c r="E10265" t="s">
        <v>79</v>
      </c>
    </row>
    <row r="10266" spans="1:5" outlineLevel="1" x14ac:dyDescent="0.35">
      <c r="A10266" s="24">
        <f>A10265</f>
        <v>43819</v>
      </c>
      <c r="B10266" s="24" t="str">
        <f>B10265</f>
        <v>WENGER CORPORATION</v>
      </c>
      <c r="C10266" s="25">
        <f>SUBTOTAL(9,C10265:C10265)</f>
        <v>834</v>
      </c>
      <c r="D10266" s="25" t="str">
        <f t="shared" si="161"/>
        <v>TOTAL</v>
      </c>
    </row>
    <row r="10267" spans="1:5" outlineLevel="2" x14ac:dyDescent="0.35">
      <c r="A10267" s="11">
        <v>43819</v>
      </c>
      <c r="B10267" t="s">
        <v>156</v>
      </c>
      <c r="C10267" s="5">
        <v>1899.76</v>
      </c>
      <c r="D10267" s="25" t="str">
        <f t="shared" si="161"/>
        <v/>
      </c>
      <c r="E10267" t="s">
        <v>100</v>
      </c>
    </row>
    <row r="10268" spans="1:5" outlineLevel="2" x14ac:dyDescent="0.35">
      <c r="A10268" s="11">
        <v>43819</v>
      </c>
      <c r="B10268" t="s">
        <v>156</v>
      </c>
      <c r="C10268" s="5">
        <v>9.27</v>
      </c>
      <c r="D10268" s="25" t="str">
        <f t="shared" si="161"/>
        <v/>
      </c>
      <c r="E10268" t="s">
        <v>100</v>
      </c>
    </row>
    <row r="10269" spans="1:5" outlineLevel="2" x14ac:dyDescent="0.35">
      <c r="A10269" s="11">
        <v>43819</v>
      </c>
      <c r="B10269" t="s">
        <v>156</v>
      </c>
      <c r="C10269" s="5">
        <v>11.32</v>
      </c>
      <c r="D10269" s="25" t="str">
        <f t="shared" si="161"/>
        <v/>
      </c>
      <c r="E10269" t="s">
        <v>100</v>
      </c>
    </row>
    <row r="10270" spans="1:5" outlineLevel="2" x14ac:dyDescent="0.35">
      <c r="A10270" s="11">
        <v>43819</v>
      </c>
      <c r="B10270" t="s">
        <v>156</v>
      </c>
      <c r="C10270" s="5">
        <v>45.53</v>
      </c>
      <c r="D10270" s="25" t="str">
        <f t="shared" si="161"/>
        <v/>
      </c>
      <c r="E10270" t="s">
        <v>100</v>
      </c>
    </row>
    <row r="10271" spans="1:5" outlineLevel="2" x14ac:dyDescent="0.35">
      <c r="A10271" s="11">
        <v>43819</v>
      </c>
      <c r="B10271" t="s">
        <v>156</v>
      </c>
      <c r="C10271" s="5">
        <v>55.65</v>
      </c>
      <c r="D10271" s="25" t="str">
        <f t="shared" si="161"/>
        <v/>
      </c>
      <c r="E10271" t="s">
        <v>100</v>
      </c>
    </row>
    <row r="10272" spans="1:5" outlineLevel="2" x14ac:dyDescent="0.35">
      <c r="A10272" s="11">
        <v>43819</v>
      </c>
      <c r="B10272" t="s">
        <v>156</v>
      </c>
      <c r="C10272" s="5">
        <v>9.27</v>
      </c>
      <c r="D10272" s="25" t="str">
        <f t="shared" si="161"/>
        <v/>
      </c>
      <c r="E10272" t="s">
        <v>100</v>
      </c>
    </row>
    <row r="10273" spans="1:5" outlineLevel="2" x14ac:dyDescent="0.35">
      <c r="A10273" s="11">
        <v>43819</v>
      </c>
      <c r="B10273" t="s">
        <v>156</v>
      </c>
      <c r="C10273" s="5">
        <v>11.32</v>
      </c>
      <c r="D10273" s="25" t="str">
        <f t="shared" si="161"/>
        <v/>
      </c>
      <c r="E10273" t="s">
        <v>100</v>
      </c>
    </row>
    <row r="10274" spans="1:5" outlineLevel="1" x14ac:dyDescent="0.35">
      <c r="A10274" s="24">
        <f>A10273</f>
        <v>43819</v>
      </c>
      <c r="B10274" s="24" t="str">
        <f>B10273</f>
        <v>WEST HARRIS CO MUD #7</v>
      </c>
      <c r="C10274" s="25">
        <f>SUBTOTAL(9,C10267:C10273)</f>
        <v>2042.12</v>
      </c>
      <c r="D10274" s="25" t="str">
        <f t="shared" si="161"/>
        <v>TOTAL</v>
      </c>
    </row>
    <row r="10275" spans="1:5" outlineLevel="2" x14ac:dyDescent="0.35">
      <c r="A10275" s="11">
        <v>43819</v>
      </c>
      <c r="B10275" t="s">
        <v>1199</v>
      </c>
      <c r="C10275" s="5">
        <v>172.5</v>
      </c>
      <c r="D10275" s="25" t="str">
        <f t="shared" si="161"/>
        <v/>
      </c>
      <c r="E10275" t="s">
        <v>79</v>
      </c>
    </row>
    <row r="10276" spans="1:5" outlineLevel="2" x14ac:dyDescent="0.35">
      <c r="A10276" s="11">
        <v>43819</v>
      </c>
      <c r="B10276" t="s">
        <v>1199</v>
      </c>
      <c r="C10276" s="5">
        <v>50.4</v>
      </c>
      <c r="D10276" s="25" t="str">
        <f t="shared" si="161"/>
        <v/>
      </c>
      <c r="E10276" t="s">
        <v>79</v>
      </c>
    </row>
    <row r="10277" spans="1:5" outlineLevel="2" x14ac:dyDescent="0.35">
      <c r="A10277" s="11">
        <v>43819</v>
      </c>
      <c r="B10277" t="s">
        <v>1199</v>
      </c>
      <c r="C10277" s="5">
        <v>25.2</v>
      </c>
      <c r="D10277" s="25" t="str">
        <f t="shared" si="161"/>
        <v/>
      </c>
      <c r="E10277" t="s">
        <v>79</v>
      </c>
    </row>
    <row r="10278" spans="1:5" outlineLevel="2" x14ac:dyDescent="0.35">
      <c r="A10278" s="11">
        <v>43819</v>
      </c>
      <c r="B10278" t="s">
        <v>1199</v>
      </c>
      <c r="C10278" s="5">
        <v>858.58</v>
      </c>
      <c r="D10278" s="25" t="str">
        <f t="shared" si="161"/>
        <v/>
      </c>
      <c r="E10278" t="s">
        <v>79</v>
      </c>
    </row>
    <row r="10279" spans="1:5" outlineLevel="1" x14ac:dyDescent="0.35">
      <c r="A10279" s="24">
        <f>A10278</f>
        <v>43819</v>
      </c>
      <c r="B10279" s="24" t="str">
        <f>B10278</f>
        <v>WEST MUSIC COMPANY INC</v>
      </c>
      <c r="C10279" s="25">
        <f>SUBTOTAL(9,C10275:C10278)</f>
        <v>1106.68</v>
      </c>
      <c r="D10279" s="25" t="str">
        <f t="shared" si="161"/>
        <v>TOTAL</v>
      </c>
    </row>
    <row r="10280" spans="1:5" outlineLevel="2" x14ac:dyDescent="0.35">
      <c r="A10280" s="11">
        <v>43819</v>
      </c>
      <c r="B10280" t="s">
        <v>175</v>
      </c>
      <c r="C10280" s="5">
        <v>100.09</v>
      </c>
      <c r="D10280" s="25" t="str">
        <f t="shared" si="161"/>
        <v/>
      </c>
      <c r="E10280" t="s">
        <v>100</v>
      </c>
    </row>
    <row r="10281" spans="1:5" outlineLevel="2" x14ac:dyDescent="0.35">
      <c r="A10281" s="11">
        <v>43819</v>
      </c>
      <c r="B10281" t="s">
        <v>175</v>
      </c>
      <c r="C10281" s="5">
        <v>133.44999999999999</v>
      </c>
      <c r="D10281" s="25" t="str">
        <f t="shared" si="161"/>
        <v/>
      </c>
      <c r="E10281" t="s">
        <v>100</v>
      </c>
    </row>
    <row r="10282" spans="1:5" outlineLevel="2" x14ac:dyDescent="0.35">
      <c r="A10282" s="11">
        <v>43819</v>
      </c>
      <c r="B10282" t="s">
        <v>175</v>
      </c>
      <c r="C10282" s="5">
        <v>433.71</v>
      </c>
      <c r="D10282" s="25" t="str">
        <f t="shared" si="161"/>
        <v/>
      </c>
      <c r="E10282" t="s">
        <v>100</v>
      </c>
    </row>
    <row r="10283" spans="1:5" outlineLevel="2" x14ac:dyDescent="0.35">
      <c r="A10283" s="11">
        <v>43819</v>
      </c>
      <c r="B10283" t="s">
        <v>175</v>
      </c>
      <c r="C10283" s="5">
        <v>1273.57</v>
      </c>
      <c r="D10283" s="25" t="str">
        <f t="shared" si="161"/>
        <v/>
      </c>
      <c r="E10283" t="s">
        <v>100</v>
      </c>
    </row>
    <row r="10284" spans="1:5" outlineLevel="2" x14ac:dyDescent="0.35">
      <c r="A10284" s="11">
        <v>43819</v>
      </c>
      <c r="B10284" t="s">
        <v>175</v>
      </c>
      <c r="C10284" s="5">
        <v>1698.09</v>
      </c>
      <c r="D10284" s="25" t="str">
        <f t="shared" si="161"/>
        <v/>
      </c>
      <c r="E10284" t="s">
        <v>100</v>
      </c>
    </row>
    <row r="10285" spans="1:5" outlineLevel="2" x14ac:dyDescent="0.35">
      <c r="A10285" s="11">
        <v>43819</v>
      </c>
      <c r="B10285" t="s">
        <v>175</v>
      </c>
      <c r="C10285" s="5">
        <v>5518.79</v>
      </c>
      <c r="D10285" s="25" t="str">
        <f t="shared" si="161"/>
        <v/>
      </c>
      <c r="E10285" t="s">
        <v>100</v>
      </c>
    </row>
    <row r="10286" spans="1:5" outlineLevel="1" x14ac:dyDescent="0.35">
      <c r="A10286" s="24">
        <f>A10285</f>
        <v>43819</v>
      </c>
      <c r="B10286" s="24" t="str">
        <f>B10285</f>
        <v>WESTON MUD</v>
      </c>
      <c r="C10286" s="25">
        <f>SUBTOTAL(9,C10280:C10285)</f>
        <v>9157.7000000000007</v>
      </c>
      <c r="D10286" s="25" t="str">
        <f t="shared" si="161"/>
        <v>TOTAL</v>
      </c>
    </row>
    <row r="10287" spans="1:5" outlineLevel="2" x14ac:dyDescent="0.35">
      <c r="A10287" s="11">
        <v>43819</v>
      </c>
      <c r="B10287" t="s">
        <v>1866</v>
      </c>
      <c r="C10287" s="5">
        <v>700</v>
      </c>
      <c r="D10287" s="25" t="str">
        <f t="shared" si="161"/>
        <v/>
      </c>
      <c r="E10287" t="s">
        <v>99</v>
      </c>
    </row>
    <row r="10288" spans="1:5" outlineLevel="1" x14ac:dyDescent="0.35">
      <c r="A10288" s="24">
        <f>A10287</f>
        <v>43819</v>
      </c>
      <c r="B10288" s="24" t="str">
        <f>B10287</f>
        <v>WESTSIDE ATHLETIC BC WRESTLING</v>
      </c>
      <c r="C10288" s="25">
        <f>SUBTOTAL(9,C10287:C10287)</f>
        <v>700</v>
      </c>
      <c r="D10288" s="25" t="str">
        <f t="shared" si="161"/>
        <v>TOTAL</v>
      </c>
    </row>
    <row r="10289" spans="1:5" outlineLevel="2" x14ac:dyDescent="0.35">
      <c r="A10289" s="11">
        <v>43819</v>
      </c>
      <c r="B10289" t="s">
        <v>1200</v>
      </c>
      <c r="C10289" s="5">
        <v>425</v>
      </c>
      <c r="D10289" s="25" t="str">
        <f t="shared" si="161"/>
        <v/>
      </c>
      <c r="E10289" t="s">
        <v>89</v>
      </c>
    </row>
    <row r="10290" spans="1:5" outlineLevel="2" x14ac:dyDescent="0.35">
      <c r="A10290" s="11">
        <v>43819</v>
      </c>
      <c r="B10290" t="s">
        <v>1200</v>
      </c>
      <c r="C10290" s="5">
        <v>187.5</v>
      </c>
      <c r="D10290" s="25" t="str">
        <f t="shared" si="161"/>
        <v/>
      </c>
      <c r="E10290" t="s">
        <v>89</v>
      </c>
    </row>
    <row r="10291" spans="1:5" outlineLevel="1" x14ac:dyDescent="0.35">
      <c r="A10291" s="24">
        <f>A10290</f>
        <v>43819</v>
      </c>
      <c r="B10291" s="24" t="str">
        <f>B10290</f>
        <v>WHATS POPPIN POPCORN LLC</v>
      </c>
      <c r="C10291" s="25">
        <f>SUBTOTAL(9,C10289:C10290)</f>
        <v>612.5</v>
      </c>
      <c r="D10291" s="25" t="str">
        <f t="shared" si="161"/>
        <v>TOTAL</v>
      </c>
    </row>
    <row r="10292" spans="1:5" outlineLevel="2" x14ac:dyDescent="0.35">
      <c r="A10292" s="11">
        <v>43819</v>
      </c>
      <c r="B10292" t="s">
        <v>1867</v>
      </c>
      <c r="C10292" s="5">
        <v>49000</v>
      </c>
      <c r="D10292" s="25" t="str">
        <f t="shared" si="161"/>
        <v/>
      </c>
      <c r="E10292" t="s">
        <v>1897</v>
      </c>
    </row>
    <row r="10293" spans="1:5" outlineLevel="1" x14ac:dyDescent="0.35">
      <c r="A10293" s="24">
        <f>A10292</f>
        <v>43819</v>
      </c>
      <c r="B10293" s="24" t="str">
        <f>B10292</f>
        <v>WHITLEY PENN LLP</v>
      </c>
      <c r="C10293" s="25">
        <f>SUBTOTAL(9,C10292:C10292)</f>
        <v>49000</v>
      </c>
      <c r="D10293" s="25" t="str">
        <f t="shared" si="161"/>
        <v>TOTAL</v>
      </c>
    </row>
    <row r="10294" spans="1:5" outlineLevel="2" x14ac:dyDescent="0.35">
      <c r="A10294" s="11">
        <v>43819</v>
      </c>
      <c r="B10294" t="s">
        <v>1868</v>
      </c>
      <c r="C10294" s="5">
        <v>155</v>
      </c>
      <c r="D10294" s="25" t="str">
        <f t="shared" si="161"/>
        <v/>
      </c>
      <c r="E10294" t="s">
        <v>77</v>
      </c>
    </row>
    <row r="10295" spans="1:5" outlineLevel="1" x14ac:dyDescent="0.35">
      <c r="A10295" s="24">
        <f>A10294</f>
        <v>43819</v>
      </c>
      <c r="B10295" s="24" t="str">
        <f>B10294</f>
        <v>SHELVEN WILBERT</v>
      </c>
      <c r="C10295" s="25">
        <f>SUBTOTAL(9,C10294:C10294)</f>
        <v>155</v>
      </c>
      <c r="D10295" s="25" t="str">
        <f t="shared" si="161"/>
        <v>TOTAL</v>
      </c>
    </row>
    <row r="10296" spans="1:5" outlineLevel="2" x14ac:dyDescent="0.35">
      <c r="A10296" s="11">
        <v>43819</v>
      </c>
      <c r="B10296" t="s">
        <v>1869</v>
      </c>
      <c r="C10296" s="5">
        <v>155</v>
      </c>
      <c r="D10296" s="25" t="str">
        <f t="shared" si="161"/>
        <v/>
      </c>
      <c r="E10296" t="s">
        <v>77</v>
      </c>
    </row>
    <row r="10297" spans="1:5" outlineLevel="1" x14ac:dyDescent="0.35">
      <c r="A10297" s="24">
        <f>A10296</f>
        <v>43819</v>
      </c>
      <c r="B10297" s="24" t="str">
        <f>B10296</f>
        <v>RONALD J WILEY</v>
      </c>
      <c r="C10297" s="25">
        <f>SUBTOTAL(9,C10296:C10296)</f>
        <v>155</v>
      </c>
      <c r="D10297" s="25" t="str">
        <f t="shared" si="161"/>
        <v>TOTAL</v>
      </c>
    </row>
    <row r="10298" spans="1:5" outlineLevel="2" x14ac:dyDescent="0.35">
      <c r="A10298" s="11">
        <v>43819</v>
      </c>
      <c r="B10298" t="s">
        <v>1870</v>
      </c>
      <c r="C10298" s="5">
        <v>155</v>
      </c>
      <c r="D10298" s="25" t="str">
        <f t="shared" si="161"/>
        <v/>
      </c>
      <c r="E10298" t="s">
        <v>77</v>
      </c>
    </row>
    <row r="10299" spans="1:5" outlineLevel="1" x14ac:dyDescent="0.35">
      <c r="A10299" s="24">
        <f>A10298</f>
        <v>43819</v>
      </c>
      <c r="B10299" s="24" t="str">
        <f>B10298</f>
        <v>KEVIN WILKERSON</v>
      </c>
      <c r="C10299" s="25">
        <f>SUBTOTAL(9,C10298:C10298)</f>
        <v>155</v>
      </c>
      <c r="D10299" s="25" t="str">
        <f t="shared" si="161"/>
        <v>TOTAL</v>
      </c>
    </row>
    <row r="10300" spans="1:5" outlineLevel="2" x14ac:dyDescent="0.35">
      <c r="A10300" s="11">
        <v>43819</v>
      </c>
      <c r="B10300" t="s">
        <v>1871</v>
      </c>
      <c r="C10300" s="5">
        <v>310</v>
      </c>
      <c r="D10300" s="25" t="str">
        <f t="shared" si="161"/>
        <v/>
      </c>
      <c r="E10300" t="s">
        <v>77</v>
      </c>
    </row>
    <row r="10301" spans="1:5" outlineLevel="1" x14ac:dyDescent="0.35">
      <c r="A10301" s="24">
        <f>A10300</f>
        <v>43819</v>
      </c>
      <c r="B10301" s="24" t="str">
        <f>B10300</f>
        <v>ANTHONY LEE WILLIAMS</v>
      </c>
      <c r="C10301" s="25">
        <f>SUBTOTAL(9,C10300:C10300)</f>
        <v>310</v>
      </c>
      <c r="D10301" s="25" t="str">
        <f t="shared" si="161"/>
        <v>TOTAL</v>
      </c>
    </row>
    <row r="10302" spans="1:5" outlineLevel="2" x14ac:dyDescent="0.35">
      <c r="A10302" s="11">
        <v>43819</v>
      </c>
      <c r="B10302" t="s">
        <v>1872</v>
      </c>
      <c r="C10302" s="5">
        <v>85</v>
      </c>
      <c r="D10302" s="25" t="str">
        <f t="shared" si="161"/>
        <v/>
      </c>
      <c r="E10302" t="s">
        <v>77</v>
      </c>
    </row>
    <row r="10303" spans="1:5" outlineLevel="2" x14ac:dyDescent="0.35">
      <c r="A10303" s="11">
        <v>43819</v>
      </c>
      <c r="B10303" t="s">
        <v>1872</v>
      </c>
      <c r="C10303" s="5">
        <v>155</v>
      </c>
      <c r="D10303" s="25" t="str">
        <f t="shared" si="161"/>
        <v/>
      </c>
      <c r="E10303" t="s">
        <v>77</v>
      </c>
    </row>
    <row r="10304" spans="1:5" outlineLevel="1" x14ac:dyDescent="0.35">
      <c r="A10304" s="24">
        <f>A10303</f>
        <v>43819</v>
      </c>
      <c r="B10304" s="24" t="str">
        <f>B10303</f>
        <v>DARRYLE WILLIAMS</v>
      </c>
      <c r="C10304" s="25">
        <f>SUBTOTAL(9,C10302:C10303)</f>
        <v>240</v>
      </c>
      <c r="D10304" s="25" t="str">
        <f t="shared" si="161"/>
        <v>TOTAL</v>
      </c>
    </row>
    <row r="10305" spans="1:5" outlineLevel="2" x14ac:dyDescent="0.35">
      <c r="A10305" s="11">
        <v>43819</v>
      </c>
      <c r="B10305" t="s">
        <v>1873</v>
      </c>
      <c r="C10305" s="5">
        <v>155</v>
      </c>
      <c r="D10305" s="25" t="str">
        <f t="shared" si="161"/>
        <v/>
      </c>
      <c r="E10305" t="s">
        <v>77</v>
      </c>
    </row>
    <row r="10306" spans="1:5" outlineLevel="1" x14ac:dyDescent="0.35">
      <c r="A10306" s="24">
        <f>A10305</f>
        <v>43819</v>
      </c>
      <c r="B10306" s="24" t="str">
        <f>B10305</f>
        <v>JABLIN WILLIAMS</v>
      </c>
      <c r="C10306" s="25">
        <f>SUBTOTAL(9,C10305:C10305)</f>
        <v>155</v>
      </c>
      <c r="D10306" s="25" t="str">
        <f t="shared" si="161"/>
        <v>TOTAL</v>
      </c>
    </row>
    <row r="10307" spans="1:5" outlineLevel="2" x14ac:dyDescent="0.35">
      <c r="A10307" s="11">
        <v>43819</v>
      </c>
      <c r="B10307" t="s">
        <v>429</v>
      </c>
      <c r="C10307" s="5">
        <v>105</v>
      </c>
      <c r="D10307" s="25" t="str">
        <f t="shared" si="161"/>
        <v/>
      </c>
      <c r="E10307" t="s">
        <v>77</v>
      </c>
    </row>
    <row r="10308" spans="1:5" outlineLevel="1" x14ac:dyDescent="0.35">
      <c r="A10308" s="24">
        <f>A10307</f>
        <v>43819</v>
      </c>
      <c r="B10308" s="24" t="str">
        <f>B10307</f>
        <v>JACOB A WILLIAMS</v>
      </c>
      <c r="C10308" s="25">
        <f>SUBTOTAL(9,C10307:C10307)</f>
        <v>105</v>
      </c>
      <c r="D10308" s="25" t="str">
        <f t="shared" si="161"/>
        <v>TOTAL</v>
      </c>
    </row>
    <row r="10309" spans="1:5" outlineLevel="2" x14ac:dyDescent="0.35">
      <c r="A10309" s="11">
        <v>43819</v>
      </c>
      <c r="B10309" t="s">
        <v>1874</v>
      </c>
      <c r="C10309" s="5">
        <v>125</v>
      </c>
      <c r="D10309" s="25" t="str">
        <f t="shared" si="161"/>
        <v/>
      </c>
      <c r="E10309" t="s">
        <v>77</v>
      </c>
    </row>
    <row r="10310" spans="1:5" outlineLevel="2" x14ac:dyDescent="0.35">
      <c r="A10310" s="11">
        <v>43819</v>
      </c>
      <c r="B10310" t="s">
        <v>1874</v>
      </c>
      <c r="C10310" s="5">
        <v>125</v>
      </c>
      <c r="D10310" s="25" t="str">
        <f t="shared" si="161"/>
        <v/>
      </c>
      <c r="E10310" t="s">
        <v>77</v>
      </c>
    </row>
    <row r="10311" spans="1:5" outlineLevel="1" x14ac:dyDescent="0.35">
      <c r="A10311" s="24">
        <f>A10310</f>
        <v>43819</v>
      </c>
      <c r="B10311" s="24" t="str">
        <f>B10310</f>
        <v>LORRAINE WILLIAMS</v>
      </c>
      <c r="C10311" s="25">
        <f>SUBTOTAL(9,C10309:C10310)</f>
        <v>250</v>
      </c>
      <c r="D10311" s="25" t="str">
        <f t="shared" si="161"/>
        <v>TOTAL</v>
      </c>
    </row>
    <row r="10312" spans="1:5" outlineLevel="2" x14ac:dyDescent="0.35">
      <c r="A10312" s="11">
        <v>43819</v>
      </c>
      <c r="B10312" t="s">
        <v>1203</v>
      </c>
      <c r="C10312" s="5">
        <v>125</v>
      </c>
      <c r="D10312" s="25" t="str">
        <f t="shared" si="161"/>
        <v/>
      </c>
      <c r="E10312" t="s">
        <v>77</v>
      </c>
    </row>
    <row r="10313" spans="1:5" outlineLevel="1" x14ac:dyDescent="0.35">
      <c r="A10313" s="24">
        <f>A10312</f>
        <v>43819</v>
      </c>
      <c r="B10313" s="24" t="str">
        <f>B10312</f>
        <v>TROY D WILLIAMS</v>
      </c>
      <c r="C10313" s="25">
        <f>SUBTOTAL(9,C10312:C10312)</f>
        <v>125</v>
      </c>
      <c r="D10313" s="25" t="str">
        <f t="shared" si="161"/>
        <v>TOTAL</v>
      </c>
    </row>
    <row r="10314" spans="1:5" outlineLevel="2" x14ac:dyDescent="0.35">
      <c r="A10314" s="11">
        <v>43819</v>
      </c>
      <c r="B10314" t="s">
        <v>1875</v>
      </c>
      <c r="C10314" s="5">
        <v>210</v>
      </c>
      <c r="D10314" s="25" t="str">
        <f t="shared" si="161"/>
        <v/>
      </c>
      <c r="E10314" t="s">
        <v>77</v>
      </c>
    </row>
    <row r="10315" spans="1:5" outlineLevel="1" x14ac:dyDescent="0.35">
      <c r="A10315" s="24">
        <f>A10314</f>
        <v>43819</v>
      </c>
      <c r="B10315" s="24" t="str">
        <f>B10314</f>
        <v>MATTHEW WILLIS</v>
      </c>
      <c r="C10315" s="25">
        <f>SUBTOTAL(9,C10314:C10314)</f>
        <v>210</v>
      </c>
      <c r="D10315" s="25" t="str">
        <f t="shared" si="161"/>
        <v>TOTAL</v>
      </c>
    </row>
    <row r="10316" spans="1:5" outlineLevel="2" x14ac:dyDescent="0.35">
      <c r="A10316" s="11">
        <v>43819</v>
      </c>
      <c r="B10316" t="s">
        <v>1555</v>
      </c>
      <c r="C10316" s="5">
        <v>250</v>
      </c>
      <c r="D10316" s="25" t="str">
        <f t="shared" si="161"/>
        <v/>
      </c>
      <c r="E10316" t="s">
        <v>93</v>
      </c>
    </row>
    <row r="10317" spans="1:5" outlineLevel="1" x14ac:dyDescent="0.35">
      <c r="A10317" s="24">
        <f>A10316</f>
        <v>43819</v>
      </c>
      <c r="B10317" s="24" t="str">
        <f>B10316</f>
        <v>WILLOW FORK COUNTRY CLUB</v>
      </c>
      <c r="C10317" s="25">
        <f>SUBTOTAL(9,C10316:C10316)</f>
        <v>250</v>
      </c>
      <c r="D10317" s="25" t="str">
        <f t="shared" si="161"/>
        <v>TOTAL</v>
      </c>
    </row>
    <row r="10318" spans="1:5" outlineLevel="2" x14ac:dyDescent="0.35">
      <c r="A10318" s="11">
        <v>43819</v>
      </c>
      <c r="B10318" t="s">
        <v>1556</v>
      </c>
      <c r="C10318" s="5">
        <v>85</v>
      </c>
      <c r="D10318" s="25" t="str">
        <f t="shared" si="161"/>
        <v/>
      </c>
      <c r="E10318" t="s">
        <v>77</v>
      </c>
    </row>
    <row r="10319" spans="1:5" outlineLevel="2" x14ac:dyDescent="0.35">
      <c r="A10319" s="11">
        <v>43819</v>
      </c>
      <c r="B10319" t="s">
        <v>1556</v>
      </c>
      <c r="C10319" s="5">
        <v>155</v>
      </c>
      <c r="D10319" s="25" t="str">
        <f t="shared" si="161"/>
        <v/>
      </c>
      <c r="E10319" t="s">
        <v>77</v>
      </c>
    </row>
    <row r="10320" spans="1:5" outlineLevel="1" x14ac:dyDescent="0.35">
      <c r="A10320" s="24">
        <f>A10319</f>
        <v>43819</v>
      </c>
      <c r="B10320" s="24" t="str">
        <f>B10319</f>
        <v>ADRIAN WILSON</v>
      </c>
      <c r="C10320" s="25">
        <f>SUBTOTAL(9,C10318:C10319)</f>
        <v>240</v>
      </c>
      <c r="D10320" s="25" t="str">
        <f t="shared" si="161"/>
        <v>TOTAL</v>
      </c>
    </row>
    <row r="10321" spans="1:5" outlineLevel="2" x14ac:dyDescent="0.35">
      <c r="A10321" s="11">
        <v>43819</v>
      </c>
      <c r="B10321" t="s">
        <v>1876</v>
      </c>
      <c r="C10321" s="5">
        <v>295</v>
      </c>
      <c r="D10321" s="25" t="str">
        <f t="shared" si="161"/>
        <v/>
      </c>
      <c r="E10321" t="s">
        <v>77</v>
      </c>
    </row>
    <row r="10322" spans="1:5" outlineLevel="1" x14ac:dyDescent="0.35">
      <c r="A10322" s="24">
        <f>A10321</f>
        <v>43819</v>
      </c>
      <c r="B10322" s="24" t="str">
        <f>B10321</f>
        <v>ALEXANDER WILSON</v>
      </c>
      <c r="C10322" s="25">
        <f>SUBTOTAL(9,C10321:C10321)</f>
        <v>295</v>
      </c>
      <c r="D10322" s="25" t="str">
        <f t="shared" si="161"/>
        <v>TOTAL</v>
      </c>
    </row>
    <row r="10323" spans="1:5" outlineLevel="2" x14ac:dyDescent="0.35">
      <c r="A10323" s="11">
        <v>43819</v>
      </c>
      <c r="B10323" t="s">
        <v>846</v>
      </c>
      <c r="C10323" s="5">
        <v>413</v>
      </c>
      <c r="D10323" s="25" t="str">
        <f t="shared" si="161"/>
        <v/>
      </c>
      <c r="E10323" t="s">
        <v>77</v>
      </c>
    </row>
    <row r="10324" spans="1:5" outlineLevel="1" x14ac:dyDescent="0.35">
      <c r="A10324" s="24">
        <f>A10323</f>
        <v>43819</v>
      </c>
      <c r="B10324" s="24" t="str">
        <f>B10323</f>
        <v>WILSON FIRE EQUIPMENT &amp; SERVICE COMPANY</v>
      </c>
      <c r="C10324" s="25">
        <f>SUBTOTAL(9,C10323:C10323)</f>
        <v>413</v>
      </c>
      <c r="D10324" s="25" t="str">
        <f t="shared" si="161"/>
        <v>TOTAL</v>
      </c>
    </row>
    <row r="10325" spans="1:5" outlineLevel="2" x14ac:dyDescent="0.35">
      <c r="A10325" s="11">
        <v>43819</v>
      </c>
      <c r="B10325" t="s">
        <v>1877</v>
      </c>
      <c r="C10325" s="5">
        <v>240</v>
      </c>
      <c r="D10325" s="25" t="str">
        <f t="shared" si="161"/>
        <v/>
      </c>
      <c r="E10325" t="s">
        <v>77</v>
      </c>
    </row>
    <row r="10326" spans="1:5" outlineLevel="1" x14ac:dyDescent="0.35">
      <c r="A10326" s="24">
        <f>A10325</f>
        <v>43819</v>
      </c>
      <c r="B10326" s="24" t="str">
        <f>B10325</f>
        <v>KILA WILSON</v>
      </c>
      <c r="C10326" s="25">
        <f>SUBTOTAL(9,C10325:C10325)</f>
        <v>240</v>
      </c>
      <c r="D10326" s="25" t="str">
        <f t="shared" ref="D10326:D10368" si="162">IF(E10326="","TOTAL","")</f>
        <v>TOTAL</v>
      </c>
    </row>
    <row r="10327" spans="1:5" outlineLevel="2" x14ac:dyDescent="0.35">
      <c r="A10327" s="11">
        <v>43819</v>
      </c>
      <c r="B10327" t="s">
        <v>1557</v>
      </c>
      <c r="C10327" s="5">
        <v>310</v>
      </c>
      <c r="D10327" s="25" t="str">
        <f t="shared" si="162"/>
        <v/>
      </c>
      <c r="E10327" t="s">
        <v>77</v>
      </c>
    </row>
    <row r="10328" spans="1:5" outlineLevel="1" x14ac:dyDescent="0.35">
      <c r="A10328" s="24">
        <f>A10327</f>
        <v>43819</v>
      </c>
      <c r="B10328" s="24" t="str">
        <f>B10327</f>
        <v>TEANNA WILSON</v>
      </c>
      <c r="C10328" s="25">
        <f>SUBTOTAL(9,C10327:C10327)</f>
        <v>310</v>
      </c>
      <c r="D10328" s="25" t="str">
        <f t="shared" si="162"/>
        <v>TOTAL</v>
      </c>
    </row>
    <row r="10329" spans="1:5" outlineLevel="2" x14ac:dyDescent="0.35">
      <c r="A10329" s="11">
        <v>43819</v>
      </c>
      <c r="B10329" t="s">
        <v>1878</v>
      </c>
      <c r="C10329" s="5">
        <v>155</v>
      </c>
      <c r="D10329" s="25" t="str">
        <f t="shared" si="162"/>
        <v/>
      </c>
      <c r="E10329" t="s">
        <v>77</v>
      </c>
    </row>
    <row r="10330" spans="1:5" outlineLevel="1" x14ac:dyDescent="0.35">
      <c r="A10330" s="24">
        <f>A10329</f>
        <v>43819</v>
      </c>
      <c r="B10330" s="24" t="str">
        <f>B10329</f>
        <v>DAVID WINBORN</v>
      </c>
      <c r="C10330" s="25">
        <f>SUBTOTAL(9,C10329:C10329)</f>
        <v>155</v>
      </c>
      <c r="D10330" s="25" t="str">
        <f t="shared" si="162"/>
        <v>TOTAL</v>
      </c>
    </row>
    <row r="10331" spans="1:5" outlineLevel="2" x14ac:dyDescent="0.35">
      <c r="A10331" s="11">
        <v>43819</v>
      </c>
      <c r="B10331" t="s">
        <v>582</v>
      </c>
      <c r="C10331" s="5">
        <v>2195</v>
      </c>
      <c r="D10331" s="25" t="str">
        <f t="shared" si="162"/>
        <v/>
      </c>
      <c r="E10331" t="s">
        <v>79</v>
      </c>
    </row>
    <row r="10332" spans="1:5" outlineLevel="1" x14ac:dyDescent="0.35">
      <c r="A10332" s="24">
        <f>A10331</f>
        <v>43819</v>
      </c>
      <c r="B10332" s="24" t="str">
        <f>B10331</f>
        <v>WORLDS FINEST CHOCOLATE INC</v>
      </c>
      <c r="C10332" s="25">
        <f>SUBTOTAL(9,C10331:C10331)</f>
        <v>2195</v>
      </c>
      <c r="D10332" s="25" t="str">
        <f t="shared" si="162"/>
        <v>TOTAL</v>
      </c>
    </row>
    <row r="10333" spans="1:5" outlineLevel="2" x14ac:dyDescent="0.35">
      <c r="A10333" s="11">
        <v>43819</v>
      </c>
      <c r="B10333" t="s">
        <v>1879</v>
      </c>
      <c r="C10333" s="5">
        <v>352.56</v>
      </c>
      <c r="D10333" s="25" t="str">
        <f t="shared" si="162"/>
        <v/>
      </c>
      <c r="E10333" t="s">
        <v>79</v>
      </c>
    </row>
    <row r="10334" spans="1:5" outlineLevel="1" x14ac:dyDescent="0.35">
      <c r="A10334" s="24">
        <f>A10333</f>
        <v>43819</v>
      </c>
      <c r="B10334" s="24" t="str">
        <f>B10333</f>
        <v>LA QUINTA INN &amp; SUITES BY WYNDHAM PORT ARTHUR</v>
      </c>
      <c r="C10334" s="25">
        <f>SUBTOTAL(9,C10333:C10333)</f>
        <v>352.56</v>
      </c>
      <c r="D10334" s="25" t="str">
        <f t="shared" si="162"/>
        <v>TOTAL</v>
      </c>
    </row>
    <row r="10335" spans="1:5" outlineLevel="2" x14ac:dyDescent="0.35">
      <c r="A10335" s="11">
        <v>43819</v>
      </c>
      <c r="B10335" t="s">
        <v>1880</v>
      </c>
      <c r="C10335" s="5">
        <v>175</v>
      </c>
      <c r="D10335" s="25" t="str">
        <f t="shared" si="162"/>
        <v/>
      </c>
      <c r="E10335" t="s">
        <v>77</v>
      </c>
    </row>
    <row r="10336" spans="1:5" outlineLevel="1" x14ac:dyDescent="0.35">
      <c r="A10336" s="24">
        <f>A10335</f>
        <v>43819</v>
      </c>
      <c r="B10336" s="24" t="str">
        <f>B10335</f>
        <v>CLIFF XU</v>
      </c>
      <c r="C10336" s="25">
        <f>SUBTOTAL(9,C10335:C10335)</f>
        <v>175</v>
      </c>
      <c r="D10336" s="25" t="str">
        <f t="shared" si="162"/>
        <v>TOTAL</v>
      </c>
    </row>
    <row r="10337" spans="1:5" outlineLevel="2" x14ac:dyDescent="0.35">
      <c r="A10337" s="11">
        <v>43819</v>
      </c>
      <c r="B10337" t="s">
        <v>1881</v>
      </c>
      <c r="C10337" s="5">
        <v>2988.59</v>
      </c>
      <c r="D10337" s="25" t="str">
        <f t="shared" si="162"/>
        <v/>
      </c>
      <c r="E10337" t="s">
        <v>79</v>
      </c>
    </row>
    <row r="10338" spans="1:5" outlineLevel="1" x14ac:dyDescent="0.35">
      <c r="A10338" s="24">
        <f>A10337</f>
        <v>43819</v>
      </c>
      <c r="B10338" s="24" t="str">
        <f>B10337</f>
        <v>YANKEE CANDLE FUNDRAISING</v>
      </c>
      <c r="C10338" s="25">
        <f>SUBTOTAL(9,C10337:C10337)</f>
        <v>2988.59</v>
      </c>
      <c r="D10338" s="25" t="str">
        <f t="shared" si="162"/>
        <v>TOTAL</v>
      </c>
    </row>
    <row r="10339" spans="1:5" outlineLevel="2" x14ac:dyDescent="0.35">
      <c r="A10339" s="11">
        <v>43819</v>
      </c>
      <c r="B10339" t="s">
        <v>317</v>
      </c>
      <c r="C10339" s="5">
        <v>2805</v>
      </c>
      <c r="D10339" s="25" t="str">
        <f t="shared" si="162"/>
        <v/>
      </c>
      <c r="E10339" t="s">
        <v>85</v>
      </c>
    </row>
    <row r="10340" spans="1:5" outlineLevel="1" x14ac:dyDescent="0.35">
      <c r="A10340" s="24">
        <f>A10339</f>
        <v>43819</v>
      </c>
      <c r="B10340" s="24" t="str">
        <f>B10339</f>
        <v>YELLOWSTONE LANDSCAPE - CENTRAL INC</v>
      </c>
      <c r="C10340" s="25">
        <f>SUBTOTAL(9,C10339:C10339)</f>
        <v>2805</v>
      </c>
      <c r="D10340" s="25" t="str">
        <f t="shared" si="162"/>
        <v>TOTAL</v>
      </c>
    </row>
    <row r="10341" spans="1:5" outlineLevel="2" x14ac:dyDescent="0.35">
      <c r="A10341" s="11">
        <v>43819</v>
      </c>
      <c r="B10341" t="s">
        <v>1882</v>
      </c>
      <c r="C10341" s="5">
        <v>240</v>
      </c>
      <c r="D10341" s="25" t="str">
        <f t="shared" si="162"/>
        <v/>
      </c>
      <c r="E10341" t="s">
        <v>77</v>
      </c>
    </row>
    <row r="10342" spans="1:5" outlineLevel="2" x14ac:dyDescent="0.35">
      <c r="A10342" s="11">
        <v>43819</v>
      </c>
      <c r="B10342" t="s">
        <v>1882</v>
      </c>
      <c r="C10342" s="5">
        <v>155</v>
      </c>
      <c r="D10342" s="25" t="str">
        <f t="shared" si="162"/>
        <v/>
      </c>
      <c r="E10342" t="s">
        <v>77</v>
      </c>
    </row>
    <row r="10343" spans="1:5" outlineLevel="1" x14ac:dyDescent="0.35">
      <c r="A10343" s="24">
        <f>A10342</f>
        <v>43819</v>
      </c>
      <c r="B10343" s="24" t="str">
        <f>B10342</f>
        <v>FRANK YOUNG</v>
      </c>
      <c r="C10343" s="25">
        <f>SUBTOTAL(9,C10341:C10342)</f>
        <v>395</v>
      </c>
      <c r="D10343" s="25" t="str">
        <f t="shared" si="162"/>
        <v>TOTAL</v>
      </c>
    </row>
    <row r="10344" spans="1:5" outlineLevel="2" x14ac:dyDescent="0.35">
      <c r="A10344" s="11">
        <v>43819</v>
      </c>
      <c r="B10344" t="s">
        <v>308</v>
      </c>
      <c r="C10344" s="5">
        <v>125.27</v>
      </c>
      <c r="D10344" s="25" t="str">
        <f t="shared" si="162"/>
        <v/>
      </c>
      <c r="E10344" t="s">
        <v>81</v>
      </c>
    </row>
    <row r="10345" spans="1:5" outlineLevel="2" x14ac:dyDescent="0.35">
      <c r="A10345" s="11">
        <v>43819</v>
      </c>
      <c r="B10345" t="s">
        <v>308</v>
      </c>
      <c r="C10345" s="5">
        <v>134.44</v>
      </c>
      <c r="D10345" s="25" t="str">
        <f t="shared" si="162"/>
        <v/>
      </c>
      <c r="E10345" t="s">
        <v>81</v>
      </c>
    </row>
    <row r="10346" spans="1:5" outlineLevel="2" x14ac:dyDescent="0.35">
      <c r="A10346" s="11">
        <v>43819</v>
      </c>
      <c r="B10346" t="s">
        <v>308</v>
      </c>
      <c r="C10346" s="5">
        <v>67</v>
      </c>
      <c r="D10346" s="25" t="str">
        <f t="shared" si="162"/>
        <v/>
      </c>
      <c r="E10346" t="s">
        <v>81</v>
      </c>
    </row>
    <row r="10347" spans="1:5" outlineLevel="2" x14ac:dyDescent="0.35">
      <c r="A10347" s="11">
        <v>43819</v>
      </c>
      <c r="B10347" t="s">
        <v>308</v>
      </c>
      <c r="C10347" s="5">
        <v>104.4</v>
      </c>
      <c r="D10347" s="25" t="str">
        <f t="shared" si="162"/>
        <v/>
      </c>
      <c r="E10347" t="s">
        <v>81</v>
      </c>
    </row>
    <row r="10348" spans="1:5" outlineLevel="2" x14ac:dyDescent="0.35">
      <c r="A10348" s="11">
        <v>43819</v>
      </c>
      <c r="B10348" t="s">
        <v>308</v>
      </c>
      <c r="C10348" s="5">
        <v>136.24</v>
      </c>
      <c r="D10348" s="25" t="str">
        <f t="shared" si="162"/>
        <v/>
      </c>
      <c r="E10348" t="s">
        <v>81</v>
      </c>
    </row>
    <row r="10349" spans="1:5" outlineLevel="2" x14ac:dyDescent="0.35">
      <c r="A10349" s="11">
        <v>43819</v>
      </c>
      <c r="B10349" t="s">
        <v>308</v>
      </c>
      <c r="C10349" s="5">
        <v>185.37</v>
      </c>
      <c r="D10349" s="25" t="str">
        <f t="shared" si="162"/>
        <v/>
      </c>
      <c r="E10349" t="s">
        <v>81</v>
      </c>
    </row>
    <row r="10350" spans="1:5" outlineLevel="2" x14ac:dyDescent="0.35">
      <c r="A10350" s="11">
        <v>43819</v>
      </c>
      <c r="B10350" t="s">
        <v>308</v>
      </c>
      <c r="C10350" s="5">
        <v>125.27</v>
      </c>
      <c r="D10350" s="25" t="str">
        <f t="shared" si="162"/>
        <v/>
      </c>
      <c r="E10350" t="s">
        <v>81</v>
      </c>
    </row>
    <row r="10351" spans="1:5" outlineLevel="2" x14ac:dyDescent="0.35">
      <c r="A10351" s="11">
        <v>43819</v>
      </c>
      <c r="B10351" t="s">
        <v>308</v>
      </c>
      <c r="C10351" s="5">
        <v>144.37</v>
      </c>
      <c r="D10351" s="25" t="str">
        <f t="shared" si="162"/>
        <v/>
      </c>
      <c r="E10351" t="s">
        <v>81</v>
      </c>
    </row>
    <row r="10352" spans="1:5" outlineLevel="2" x14ac:dyDescent="0.35">
      <c r="A10352" s="11">
        <v>43819</v>
      </c>
      <c r="B10352" t="s">
        <v>308</v>
      </c>
      <c r="C10352" s="5">
        <v>19.559999999999999</v>
      </c>
      <c r="D10352" s="25" t="str">
        <f t="shared" si="162"/>
        <v/>
      </c>
      <c r="E10352" t="s">
        <v>81</v>
      </c>
    </row>
    <row r="10353" spans="1:5" outlineLevel="2" x14ac:dyDescent="0.35">
      <c r="A10353" s="11">
        <v>43819</v>
      </c>
      <c r="B10353" t="s">
        <v>308</v>
      </c>
      <c r="C10353" s="5">
        <v>163.6</v>
      </c>
      <c r="D10353" s="25" t="str">
        <f t="shared" si="162"/>
        <v/>
      </c>
      <c r="E10353" t="s">
        <v>81</v>
      </c>
    </row>
    <row r="10354" spans="1:5" outlineLevel="2" x14ac:dyDescent="0.35">
      <c r="A10354" s="11">
        <v>43819</v>
      </c>
      <c r="B10354" t="s">
        <v>308</v>
      </c>
      <c r="C10354" s="5">
        <v>4000</v>
      </c>
      <c r="D10354" s="25" t="str">
        <f t="shared" si="162"/>
        <v/>
      </c>
      <c r="E10354" t="s">
        <v>81</v>
      </c>
    </row>
    <row r="10355" spans="1:5" outlineLevel="1" x14ac:dyDescent="0.35">
      <c r="A10355" s="24">
        <f>A10354</f>
        <v>43819</v>
      </c>
      <c r="B10355" s="24" t="str">
        <f>B10354</f>
        <v>CYPRESS LAWN &amp; TURF EQUIPMENT INC</v>
      </c>
      <c r="C10355" s="25">
        <f>SUBTOTAL(9,C10344:C10354)</f>
        <v>5205.5200000000004</v>
      </c>
      <c r="D10355" s="25" t="str">
        <f t="shared" si="162"/>
        <v>TOTAL</v>
      </c>
    </row>
    <row r="10356" spans="1:5" outlineLevel="2" x14ac:dyDescent="0.35">
      <c r="A10356" s="11">
        <v>43819</v>
      </c>
      <c r="B10356" t="s">
        <v>842</v>
      </c>
      <c r="C10356" s="5">
        <v>2400</v>
      </c>
      <c r="D10356" s="25" t="str">
        <f t="shared" si="162"/>
        <v/>
      </c>
      <c r="E10356" t="s">
        <v>77</v>
      </c>
    </row>
    <row r="10357" spans="1:5" outlineLevel="1" x14ac:dyDescent="0.35">
      <c r="A10357" s="24">
        <f>A10356</f>
        <v>43819</v>
      </c>
      <c r="B10357" s="24" t="str">
        <f>B10356</f>
        <v>ANITA ZACHARIAH</v>
      </c>
      <c r="C10357" s="25">
        <f>SUBTOTAL(9,C10356:C10356)</f>
        <v>2400</v>
      </c>
      <c r="D10357" s="25" t="str">
        <f t="shared" si="162"/>
        <v>TOTAL</v>
      </c>
    </row>
    <row r="10358" spans="1:5" outlineLevel="2" x14ac:dyDescent="0.35">
      <c r="A10358" s="11">
        <v>43819</v>
      </c>
      <c r="B10358" t="s">
        <v>1883</v>
      </c>
      <c r="C10358" s="5">
        <v>210</v>
      </c>
      <c r="D10358" s="25" t="str">
        <f t="shared" si="162"/>
        <v/>
      </c>
      <c r="E10358" t="s">
        <v>77</v>
      </c>
    </row>
    <row r="10359" spans="1:5" outlineLevel="1" x14ac:dyDescent="0.35">
      <c r="A10359" s="24">
        <f>A10358</f>
        <v>43819</v>
      </c>
      <c r="B10359" s="24" t="str">
        <f>B10358</f>
        <v>JEFFREY ZIMMERMANN</v>
      </c>
      <c r="C10359" s="25">
        <f>SUBTOTAL(9,C10358:C10358)</f>
        <v>210</v>
      </c>
      <c r="D10359" s="25" t="str">
        <f t="shared" si="162"/>
        <v>TOTAL</v>
      </c>
    </row>
    <row r="10360" spans="1:5" outlineLevel="1" x14ac:dyDescent="0.35">
      <c r="A10360" s="12" t="s">
        <v>1898</v>
      </c>
      <c r="B10360" s="13" t="s">
        <v>65</v>
      </c>
      <c r="C10360" s="14">
        <f>12416.87+1689136.95</f>
        <v>1701553.82</v>
      </c>
      <c r="D10360" s="25" t="str">
        <f t="shared" si="162"/>
        <v/>
      </c>
      <c r="E10360" t="s">
        <v>134</v>
      </c>
    </row>
    <row r="10361" spans="1:5" outlineLevel="1" x14ac:dyDescent="0.35">
      <c r="A10361" s="12" t="s">
        <v>1898</v>
      </c>
      <c r="B10361" t="s">
        <v>66</v>
      </c>
      <c r="C10361" s="15">
        <f>2866.83+207749.88+8.49</f>
        <v>210625.19999999998</v>
      </c>
      <c r="D10361" s="25" t="str">
        <f t="shared" si="162"/>
        <v/>
      </c>
      <c r="E10361" t="s">
        <v>107</v>
      </c>
    </row>
    <row r="10362" spans="1:5" outlineLevel="1" x14ac:dyDescent="0.35">
      <c r="A10362" s="12" t="s">
        <v>1899</v>
      </c>
      <c r="B10362" s="13" t="s">
        <v>67</v>
      </c>
      <c r="C10362" s="15">
        <f>19475.35+21579735.13</f>
        <v>21599210.48</v>
      </c>
      <c r="D10362" s="25" t="str">
        <f t="shared" si="162"/>
        <v/>
      </c>
      <c r="E10362" t="s">
        <v>134</v>
      </c>
    </row>
    <row r="10363" spans="1:5" outlineLevel="1" x14ac:dyDescent="0.35">
      <c r="A10363" s="12" t="s">
        <v>1899</v>
      </c>
      <c r="B10363" s="13" t="s">
        <v>68</v>
      </c>
      <c r="C10363" s="15">
        <f>34165.12+4163394.95+779.89</f>
        <v>4198339.96</v>
      </c>
      <c r="D10363" s="25" t="str">
        <f t="shared" si="162"/>
        <v/>
      </c>
      <c r="E10363" t="s">
        <v>107</v>
      </c>
    </row>
    <row r="10364" spans="1:5" outlineLevel="1" x14ac:dyDescent="0.35">
      <c r="A10364" s="12" t="s">
        <v>1900</v>
      </c>
      <c r="B10364" s="13" t="s">
        <v>65</v>
      </c>
      <c r="C10364" s="15">
        <f>17062.28+1791263.25</f>
        <v>1808325.53</v>
      </c>
      <c r="D10364" s="25" t="str">
        <f t="shared" si="162"/>
        <v/>
      </c>
      <c r="E10364" t="s">
        <v>134</v>
      </c>
    </row>
    <row r="10365" spans="1:5" outlineLevel="1" x14ac:dyDescent="0.35">
      <c r="A10365" s="12" t="s">
        <v>1900</v>
      </c>
      <c r="B10365" t="s">
        <v>66</v>
      </c>
      <c r="C10365" s="15">
        <f>3134.55+214960.41+295.95</f>
        <v>218390.91</v>
      </c>
      <c r="D10365" s="25" t="str">
        <f t="shared" si="162"/>
        <v/>
      </c>
      <c r="E10365" t="s">
        <v>107</v>
      </c>
    </row>
    <row r="10366" spans="1:5" outlineLevel="1" x14ac:dyDescent="0.35">
      <c r="A10366" s="12" t="s">
        <v>1901</v>
      </c>
      <c r="B10366" s="13" t="s">
        <v>67</v>
      </c>
      <c r="C10366" s="15">
        <f>10903.19+16570144.72</f>
        <v>16581047.91</v>
      </c>
      <c r="D10366" s="25" t="str">
        <f t="shared" si="162"/>
        <v/>
      </c>
      <c r="E10366" t="s">
        <v>134</v>
      </c>
    </row>
    <row r="10367" spans="1:5" outlineLevel="1" x14ac:dyDescent="0.35">
      <c r="A10367" s="12" t="s">
        <v>1901</v>
      </c>
      <c r="B10367" s="13" t="s">
        <v>68</v>
      </c>
      <c r="C10367" s="22">
        <f>47097.45+18064.68+3049052.71+49.9</f>
        <v>3114264.7399999998</v>
      </c>
      <c r="D10367" s="25" t="str">
        <f t="shared" si="162"/>
        <v/>
      </c>
      <c r="E10367" t="s">
        <v>107</v>
      </c>
    </row>
    <row r="10368" spans="1:5" x14ac:dyDescent="0.35">
      <c r="B10368" s="26" t="s">
        <v>1902</v>
      </c>
      <c r="C10368" s="25">
        <f>SUM(C10360:C10367)</f>
        <v>49431758.550000004</v>
      </c>
      <c r="D10368" s="25" t="str">
        <f t="shared" si="162"/>
        <v>TOTAL</v>
      </c>
    </row>
    <row r="10371" spans="2:5" x14ac:dyDescent="0.35">
      <c r="B10371" t="s">
        <v>69</v>
      </c>
      <c r="C10371" s="16">
        <f>SUM(C6:C10370)/2</f>
        <v>81179482.24999994</v>
      </c>
      <c r="D10371" s="19"/>
      <c r="E10371" s="23"/>
    </row>
    <row r="10373" spans="2:5" x14ac:dyDescent="0.35">
      <c r="B10373" t="s">
        <v>489</v>
      </c>
      <c r="C10373" s="17">
        <v>219707693.25</v>
      </c>
      <c r="D10373" s="19"/>
    </row>
    <row r="10375" spans="2:5" ht="16" thickBot="1" x14ac:dyDescent="0.4">
      <c r="B10375" t="s">
        <v>490</v>
      </c>
      <c r="C10375" s="18">
        <f>+C10371+C10373</f>
        <v>300887175.49999994</v>
      </c>
      <c r="D10375" s="19"/>
    </row>
    <row r="10376" spans="2:5" ht="16" thickTop="1" x14ac:dyDescent="0.35"/>
  </sheetData>
  <autoFilter ref="A5:E5"/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F0AF644203C44BC0994CC42DA0005" ma:contentTypeVersion="3" ma:contentTypeDescription="Create a new document." ma:contentTypeScope="" ma:versionID="bda3af34538fac6134d6a21e3bc8275d">
  <xsd:schema xmlns:xsd="http://www.w3.org/2001/XMLSchema" xmlns:xs="http://www.w3.org/2001/XMLSchema" xmlns:p="http://schemas.microsoft.com/office/2006/metadata/properties" xmlns:ns2="383448ef-5931-4b42-bf19-97286573725a" xmlns:ns3="80e1f20d-6694-4f94-a0d4-81bcca3b5be0" targetNamespace="http://schemas.microsoft.com/office/2006/metadata/properties" ma:root="true" ma:fieldsID="1e8e8d2d51381859118d6915eaf1a946" ns2:_="" ns3:_="">
    <xsd:import namespace="383448ef-5931-4b42-bf19-97286573725a"/>
    <xsd:import namespace="80e1f20d-6694-4f94-a0d4-81bcca3b5be0"/>
    <xsd:element name="properties">
      <xsd:complexType>
        <xsd:sequence>
          <xsd:element name="documentManagement">
            <xsd:complexType>
              <xsd:all>
                <xsd:element ref="ns2:Fiscal_x0020_Year"/>
                <xsd:element ref="ns2:Order0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448ef-5931-4b42-bf19-97286573725a" elementFormDefault="qualified">
    <xsd:import namespace="http://schemas.microsoft.com/office/2006/documentManagement/types"/>
    <xsd:import namespace="http://schemas.microsoft.com/office/infopath/2007/PartnerControls"/>
    <xsd:element name="Fiscal_x0020_Year" ma:index="8" ma:displayName="Fiscal Year" ma:internalName="Fiscal_x0020_Y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1f20d-6694-4f94-a0d4-81bcca3b5b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383448ef-5931-4b42-bf19-97286573725a">2020</Fiscal_x0020_Year>
    <Order0 xmlns="383448ef-5931-4b42-bf19-97286573725a">004</Order0>
  </documentManagement>
</p:properties>
</file>

<file path=customXml/itemProps1.xml><?xml version="1.0" encoding="utf-8"?>
<ds:datastoreItem xmlns:ds="http://schemas.openxmlformats.org/officeDocument/2006/customXml" ds:itemID="{F45FFE3A-4996-4819-9B55-DB379B1CE0D7}"/>
</file>

<file path=customXml/itemProps2.xml><?xml version="1.0" encoding="utf-8"?>
<ds:datastoreItem xmlns:ds="http://schemas.openxmlformats.org/officeDocument/2006/customXml" ds:itemID="{28449FD4-CBF4-4288-8437-E30C0CAB4693}"/>
</file>

<file path=customXml/itemProps3.xml><?xml version="1.0" encoding="utf-8"?>
<ds:datastoreItem xmlns:ds="http://schemas.openxmlformats.org/officeDocument/2006/customXml" ds:itemID="{BE324CA2-769D-4E15-A120-4E2DDA44F8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ckregSUM</vt:lpstr>
      <vt:lpstr>ckregSUM!Print_Area</vt:lpstr>
      <vt:lpstr>ckregSUM!Print_Titles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December 2019</dc:title>
  <dc:creator>Schiller, Sterling, S</dc:creator>
  <cp:lastModifiedBy>Schiller, Sterling S (FIN SRVCS)</cp:lastModifiedBy>
  <cp:lastPrinted>2016-11-11T16:41:33Z</cp:lastPrinted>
  <dcterms:created xsi:type="dcterms:W3CDTF">2008-08-13T14:05:42Z</dcterms:created>
  <dcterms:modified xsi:type="dcterms:W3CDTF">2020-01-28T16:00:08Z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0x01010041FF0AF644203C44BC0994CC42DA0005</vt:lpwstr>
  </property>
</Properties>
</file>