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tollmany/Desktop/"/>
    </mc:Choice>
  </mc:AlternateContent>
  <xr:revisionPtr revIDLastSave="0" documentId="8_{D0ED0E58-EB0C-E649-815C-F1D4FDD79239}" xr6:coauthVersionLast="36" xr6:coauthVersionMax="36" xr10:uidLastSave="{00000000-0000-0000-0000-000000000000}"/>
  <bookViews>
    <workbookView xWindow="31200" yWindow="3580" windowWidth="26440" windowHeight="163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Sheet1!$A$1:$J$41</definedName>
  </definedName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2" i="1" l="1"/>
  <c r="F8" i="1"/>
  <c r="H12" i="1" s="1"/>
  <c r="J18" i="1"/>
  <c r="C31" i="1" s="1"/>
  <c r="J19" i="1"/>
  <c r="J15" i="1"/>
  <c r="C30" i="1" s="1"/>
  <c r="J21" i="1"/>
  <c r="C29" i="1" s="1"/>
  <c r="J12" i="1" l="1"/>
  <c r="C28" i="1" l="1"/>
  <c r="C32" i="1" s="1"/>
  <c r="J23" i="1"/>
  <c r="C33" i="1" l="1"/>
</calcChain>
</file>

<file path=xl/sharedStrings.xml><?xml version="1.0" encoding="utf-8"?>
<sst xmlns="http://schemas.openxmlformats.org/spreadsheetml/2006/main" count="54" uniqueCount="39">
  <si>
    <t>Date of Birth</t>
  </si>
  <si>
    <t>Salary at Age 55</t>
  </si>
  <si>
    <t>=</t>
  </si>
  <si>
    <t>Daily rate of pay</t>
  </si>
  <si>
    <t>1.)</t>
  </si>
  <si>
    <t>2.)</t>
  </si>
  <si>
    <t>3.)</t>
  </si>
  <si>
    <t>4.)</t>
  </si>
  <si>
    <t>Retirement Incentive (R.I.)</t>
  </si>
  <si>
    <t>Post Retirement Health Benefit (P.R.H.B.)</t>
  </si>
  <si>
    <t>Severance</t>
  </si>
  <si>
    <t>Personal Leave</t>
  </si>
  <si>
    <t>x</t>
  </si>
  <si>
    <t>Years x 5 days =</t>
  </si>
  <si>
    <t xml:space="preserve">  91% of BA Step 1</t>
  </si>
  <si>
    <t>Unused sick leave balance</t>
  </si>
  <si>
    <t>Days 1 - 100</t>
  </si>
  <si>
    <t>Days 101-170</t>
  </si>
  <si>
    <t>Total</t>
  </si>
  <si>
    <t>Unused personal leave balance</t>
  </si>
  <si>
    <t>Up to 6 days</t>
  </si>
  <si>
    <t>Employee #</t>
  </si>
  <si>
    <t>Notes:</t>
  </si>
  <si>
    <t>Written notice to the Superintendent by February 1st.</t>
  </si>
  <si>
    <t>Estimated Total:</t>
  </si>
  <si>
    <t>Payment Schedule</t>
  </si>
  <si>
    <t>Minnesota State Retirement System(MSRS)</t>
  </si>
  <si>
    <t>Cash</t>
  </si>
  <si>
    <t>Inver Grove Heights ISD 199</t>
  </si>
  <si>
    <t xml:space="preserve">  Calculated at age 55</t>
  </si>
  <si>
    <t>Employment Date</t>
  </si>
  <si>
    <t>403(b)</t>
  </si>
  <si>
    <t xml:space="preserve">403(b) </t>
  </si>
  <si>
    <r>
      <t xml:space="preserve">Retirement </t>
    </r>
    <r>
      <rPr>
        <b/>
        <u/>
        <sz val="14"/>
        <color theme="1"/>
        <rFont val="Calibri"/>
        <family val="2"/>
        <scheme val="minor"/>
      </rPr>
      <t xml:space="preserve">Estimate </t>
    </r>
  </si>
  <si>
    <t>5/31/20xx</t>
  </si>
  <si>
    <t>6/30/20xx</t>
  </si>
  <si>
    <t>8/15/20xx</t>
  </si>
  <si>
    <t>10/15/20xx</t>
  </si>
  <si>
    <t>1/15/20xx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</si>
</sst>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/yyyy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2" borderId="0" xfId="0" applyFill="1"/>
    <xf numFmtId="44" fontId="0" fillId="2" borderId="0" xfId="2" applyFont="1" applyFill="1"/>
    <xf numFmtId="14" fontId="0" fillId="2" borderId="0" xfId="0" applyNumberFormat="1" applyFill="1" applyAlignment="1">
      <alignment horizontal="center"/>
    </xf>
    <xf numFmtId="44" fontId="0" fillId="0" borderId="0" xfId="0" applyNumberFormat="1"/>
    <xf numFmtId="44" fontId="0" fillId="0" borderId="0" xfId="2" applyFont="1"/>
    <xf numFmtId="0" fontId="3" fillId="0" borderId="0" xfId="0" applyFont="1"/>
    <xf numFmtId="0" fontId="0" fillId="0" borderId="0" xfId="0" applyAlignment="1">
      <alignment horizontal="right"/>
    </xf>
    <xf numFmtId="0" fontId="0" fillId="2" borderId="0" xfId="0" quotePrefix="1" applyFill="1"/>
    <xf numFmtId="164" fontId="0" fillId="2" borderId="0" xfId="0" applyNumberFormat="1" applyFill="1" applyAlignment="1">
      <alignment horizontal="center"/>
    </xf>
    <xf numFmtId="44" fontId="0" fillId="2" borderId="0" xfId="0" applyNumberFormat="1" applyFill="1"/>
    <xf numFmtId="44" fontId="0" fillId="2" borderId="1" xfId="0" applyNumberFormat="1" applyFill="1" applyBorder="1"/>
    <xf numFmtId="0" fontId="0" fillId="0" borderId="0" xfId="0" applyFont="1" applyAlignment="1">
      <alignment horizontal="center"/>
    </xf>
    <xf numFmtId="0" fontId="0" fillId="0" borderId="0" xfId="0" quotePrefix="1" applyBorder="1"/>
    <xf numFmtId="0" fontId="0" fillId="0" borderId="0" xfId="0" applyBorder="1"/>
    <xf numFmtId="44" fontId="0" fillId="0" borderId="0" xfId="2" applyFont="1" applyBorder="1"/>
    <xf numFmtId="0" fontId="0" fillId="2" borderId="0" xfId="0" applyFill="1" applyBorder="1" applyAlignment="1">
      <alignment horizontal="center"/>
    </xf>
    <xf numFmtId="44" fontId="0" fillId="0" borderId="0" xfId="0" applyNumberFormat="1" applyBorder="1"/>
    <xf numFmtId="0" fontId="0" fillId="0" borderId="1" xfId="0" quotePrefix="1" applyBorder="1"/>
    <xf numFmtId="0" fontId="0" fillId="0" borderId="1" xfId="0" applyBorder="1"/>
    <xf numFmtId="44" fontId="0" fillId="0" borderId="1" xfId="2" applyFont="1" applyBorder="1"/>
    <xf numFmtId="44" fontId="2" fillId="0" borderId="0" xfId="2" applyFont="1" applyBorder="1" applyAlignment="1">
      <alignment horizontal="center"/>
    </xf>
    <xf numFmtId="0" fontId="0" fillId="0" borderId="2" xfId="0" quotePrefix="1" applyBorder="1"/>
    <xf numFmtId="0" fontId="0" fillId="0" borderId="2" xfId="0" applyBorder="1"/>
    <xf numFmtId="44" fontId="0" fillId="0" borderId="2" xfId="2" applyFont="1" applyBorder="1"/>
    <xf numFmtId="0" fontId="0" fillId="2" borderId="0" xfId="0" applyFill="1" applyBorder="1"/>
    <xf numFmtId="44" fontId="2" fillId="0" borderId="3" xfId="2" applyFont="1" applyBorder="1"/>
    <xf numFmtId="0" fontId="0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6" fontId="0" fillId="0" borderId="0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Fill="1" applyBorder="1" applyAlignment="1"/>
    <xf numFmtId="0" fontId="4" fillId="0" borderId="0" xfId="0" applyFont="1" applyFill="1" applyAlignment="1">
      <alignment horizontal="center"/>
    </xf>
    <xf numFmtId="9" fontId="0" fillId="0" borderId="0" xfId="3" applyFont="1" applyBorder="1"/>
    <xf numFmtId="44" fontId="0" fillId="0" borderId="0" xfId="0" quotePrefix="1" applyNumberFormat="1" applyBorder="1"/>
    <xf numFmtId="165" fontId="0" fillId="0" borderId="0" xfId="1" applyNumberFormat="1" applyFont="1" applyBorder="1"/>
    <xf numFmtId="14" fontId="0" fillId="0" borderId="0" xfId="0" applyNumberFormat="1"/>
    <xf numFmtId="2" fontId="0" fillId="2" borderId="0" xfId="0" applyNumberFormat="1" applyFill="1" applyBorder="1"/>
    <xf numFmtId="0" fontId="0" fillId="0" borderId="0" xfId="0" applyBorder="1" applyAlignment="1">
      <alignment horizontal="right"/>
    </xf>
    <xf numFmtId="0" fontId="8" fillId="0" borderId="0" xfId="0" applyFont="1"/>
    <xf numFmtId="0" fontId="8" fillId="0" borderId="0" xfId="0" quotePrefix="1" applyFont="1" applyBorder="1" applyAlignment="1">
      <alignment horizontal="left" indent="2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workbookViewId="0">
      <selection activeCell="M11" sqref="M11"/>
    </sheetView>
  </sheetViews>
  <sheetFormatPr baseColWidth="10" defaultColWidth="8.83203125" defaultRowHeight="15" x14ac:dyDescent="0.2"/>
  <cols>
    <col min="1" max="1" width="3.33203125" bestFit="1" customWidth="1"/>
    <col min="2" max="2" width="19.5" customWidth="1"/>
    <col min="3" max="3" width="12.5" bestFit="1" customWidth="1"/>
    <col min="4" max="4" width="2" bestFit="1" customWidth="1"/>
    <col min="5" max="5" width="13" customWidth="1"/>
    <col min="6" max="6" width="9" bestFit="1" customWidth="1"/>
    <col min="7" max="7" width="2" bestFit="1" customWidth="1"/>
    <col min="8" max="8" width="9.1640625" bestFit="1" customWidth="1"/>
    <col min="9" max="9" width="3.5" bestFit="1" customWidth="1"/>
    <col min="10" max="10" width="12.5" style="5" bestFit="1" customWidth="1"/>
  </cols>
  <sheetData>
    <row r="1" spans="1:10" ht="19" x14ac:dyDescent="0.25">
      <c r="B1" s="43" t="s">
        <v>28</v>
      </c>
      <c r="C1" s="43"/>
      <c r="D1" s="43"/>
      <c r="E1" s="43"/>
      <c r="F1" s="43"/>
      <c r="G1" s="43"/>
      <c r="H1" s="43"/>
      <c r="I1" s="43"/>
      <c r="J1" s="43"/>
    </row>
    <row r="2" spans="1:10" ht="19" x14ac:dyDescent="0.25">
      <c r="B2" s="42" t="s">
        <v>33</v>
      </c>
      <c r="C2" s="42"/>
      <c r="D2" s="42"/>
      <c r="E2" s="42"/>
      <c r="F2" s="42"/>
      <c r="G2" s="42"/>
      <c r="H2" s="42"/>
      <c r="I2" s="42"/>
      <c r="J2" s="42"/>
    </row>
    <row r="3" spans="1:10" ht="19" x14ac:dyDescent="0.25">
      <c r="B3" s="33"/>
      <c r="C3" s="33"/>
      <c r="D3" s="33"/>
      <c r="E3" s="33"/>
      <c r="F3" s="33"/>
      <c r="G3" s="33"/>
      <c r="H3" s="33"/>
      <c r="I3" s="33"/>
      <c r="J3" s="33"/>
    </row>
    <row r="4" spans="1:10" ht="16" x14ac:dyDescent="0.2">
      <c r="B4" s="44"/>
      <c r="C4" s="44"/>
      <c r="D4" s="32"/>
      <c r="E4" s="32"/>
      <c r="F4" s="32"/>
      <c r="G4" s="32"/>
      <c r="H4" s="32"/>
      <c r="I4" s="32"/>
      <c r="J4" s="32"/>
    </row>
    <row r="5" spans="1:10" x14ac:dyDescent="0.2">
      <c r="B5" t="s">
        <v>21</v>
      </c>
      <c r="C5" s="27"/>
      <c r="D5" s="12"/>
      <c r="E5" s="12"/>
      <c r="F5" s="12"/>
    </row>
    <row r="6" spans="1:10" x14ac:dyDescent="0.2">
      <c r="B6" t="s">
        <v>0</v>
      </c>
      <c r="C6" s="3"/>
      <c r="E6" s="37"/>
    </row>
    <row r="7" spans="1:10" x14ac:dyDescent="0.2">
      <c r="B7" t="s">
        <v>30</v>
      </c>
      <c r="C7" s="3"/>
      <c r="E7" s="37"/>
    </row>
    <row r="8" spans="1:10" x14ac:dyDescent="0.2">
      <c r="B8" t="s">
        <v>1</v>
      </c>
      <c r="C8" s="2"/>
      <c r="D8" t="s">
        <v>2</v>
      </c>
      <c r="E8" t="s">
        <v>3</v>
      </c>
      <c r="F8" s="4">
        <f>ROUND(C8/185,2)</f>
        <v>0</v>
      </c>
    </row>
    <row r="9" spans="1:10" x14ac:dyDescent="0.2">
      <c r="C9" s="40"/>
    </row>
    <row r="10" spans="1:10" x14ac:dyDescent="0.2">
      <c r="J10" s="21" t="s">
        <v>18</v>
      </c>
    </row>
    <row r="11" spans="1:10" x14ac:dyDescent="0.2">
      <c r="A11" s="22" t="s">
        <v>4</v>
      </c>
      <c r="B11" s="23" t="s">
        <v>8</v>
      </c>
      <c r="C11" s="23"/>
      <c r="D11" s="23"/>
      <c r="E11" s="23"/>
      <c r="F11" s="23"/>
      <c r="G11" s="23"/>
      <c r="H11" s="23"/>
      <c r="I11" s="23"/>
      <c r="J11" s="24"/>
    </row>
    <row r="12" spans="1:10" x14ac:dyDescent="0.2">
      <c r="A12" s="13"/>
      <c r="B12" s="14" t="s">
        <v>29</v>
      </c>
      <c r="C12" s="16"/>
      <c r="D12" s="45" t="s">
        <v>13</v>
      </c>
      <c r="E12" s="45"/>
      <c r="F12" s="28">
        <f>C12*5</f>
        <v>0</v>
      </c>
      <c r="G12" s="14" t="s">
        <v>12</v>
      </c>
      <c r="H12" s="17">
        <f>F8</f>
        <v>0</v>
      </c>
      <c r="I12" s="35" t="s">
        <v>2</v>
      </c>
      <c r="J12" s="15">
        <f>F12*H12</f>
        <v>0</v>
      </c>
    </row>
    <row r="13" spans="1:10" x14ac:dyDescent="0.2">
      <c r="A13" s="18"/>
      <c r="B13" s="19"/>
      <c r="C13" s="19"/>
      <c r="D13" s="19"/>
      <c r="E13" s="19"/>
      <c r="F13" s="19"/>
      <c r="G13" s="19"/>
      <c r="H13" s="19"/>
      <c r="I13" s="19"/>
      <c r="J13" s="20"/>
    </row>
    <row r="14" spans="1:10" x14ac:dyDescent="0.2">
      <c r="A14" s="22" t="s">
        <v>5</v>
      </c>
      <c r="B14" s="23" t="s">
        <v>9</v>
      </c>
      <c r="C14" s="23"/>
      <c r="D14" s="23"/>
      <c r="E14" s="23"/>
      <c r="F14" s="23"/>
      <c r="G14" s="23"/>
      <c r="H14" s="23"/>
      <c r="I14" s="23"/>
      <c r="J14" s="24"/>
    </row>
    <row r="15" spans="1:10" x14ac:dyDescent="0.2">
      <c r="A15" s="13"/>
      <c r="B15" s="14" t="s">
        <v>14</v>
      </c>
      <c r="C15" s="14"/>
      <c r="D15" s="14"/>
      <c r="E15" s="39"/>
      <c r="F15" s="36"/>
      <c r="G15" s="14" t="s">
        <v>12</v>
      </c>
      <c r="H15" s="34">
        <v>0.91</v>
      </c>
      <c r="I15" s="35" t="s">
        <v>2</v>
      </c>
      <c r="J15" s="15">
        <f>+F15*H15</f>
        <v>0</v>
      </c>
    </row>
    <row r="16" spans="1:10" x14ac:dyDescent="0.2">
      <c r="A16" s="18"/>
      <c r="B16" s="41"/>
      <c r="C16" s="19"/>
      <c r="D16" s="19"/>
      <c r="E16" s="19"/>
      <c r="F16" s="19"/>
      <c r="G16" s="19"/>
      <c r="H16" s="19"/>
      <c r="I16" s="19"/>
      <c r="J16" s="20"/>
    </row>
    <row r="17" spans="1:10" x14ac:dyDescent="0.2">
      <c r="A17" s="22" t="s">
        <v>6</v>
      </c>
      <c r="B17" s="23" t="s">
        <v>10</v>
      </c>
      <c r="C17" s="23"/>
      <c r="D17" s="23"/>
      <c r="E17" s="23"/>
      <c r="F17" s="23"/>
      <c r="G17" s="23"/>
      <c r="H17" s="23"/>
      <c r="I17" s="23"/>
      <c r="J17" s="24"/>
    </row>
    <row r="18" spans="1:10" x14ac:dyDescent="0.2">
      <c r="A18" s="13"/>
      <c r="B18" s="14" t="s">
        <v>15</v>
      </c>
      <c r="C18" s="14"/>
      <c r="D18" s="14"/>
      <c r="E18" s="14" t="s">
        <v>16</v>
      </c>
      <c r="F18" s="29">
        <v>75</v>
      </c>
      <c r="G18" s="14" t="s">
        <v>12</v>
      </c>
      <c r="H18" s="25"/>
      <c r="I18" s="35" t="s">
        <v>2</v>
      </c>
      <c r="J18" s="15">
        <f>+H18*F18</f>
        <v>0</v>
      </c>
    </row>
    <row r="19" spans="1:10" x14ac:dyDescent="0.2">
      <c r="A19" s="18"/>
      <c r="B19" s="19"/>
      <c r="C19" s="19"/>
      <c r="D19" s="19"/>
      <c r="E19" s="19" t="s">
        <v>17</v>
      </c>
      <c r="F19" s="30">
        <v>80</v>
      </c>
      <c r="G19" s="14" t="s">
        <v>12</v>
      </c>
      <c r="H19" s="25">
        <v>0</v>
      </c>
      <c r="I19" s="35" t="s">
        <v>2</v>
      </c>
      <c r="J19" s="15">
        <f>+H19*F19</f>
        <v>0</v>
      </c>
    </row>
    <row r="20" spans="1:10" x14ac:dyDescent="0.2">
      <c r="A20" s="22" t="s">
        <v>7</v>
      </c>
      <c r="B20" s="23" t="s">
        <v>11</v>
      </c>
      <c r="C20" s="23"/>
      <c r="D20" s="23"/>
      <c r="E20" s="23"/>
      <c r="F20" s="31"/>
      <c r="G20" s="23"/>
      <c r="H20" s="23"/>
      <c r="I20" s="23"/>
      <c r="J20" s="24"/>
    </row>
    <row r="21" spans="1:10" x14ac:dyDescent="0.2">
      <c r="A21" s="14"/>
      <c r="B21" s="14" t="s">
        <v>19</v>
      </c>
      <c r="C21" s="14"/>
      <c r="D21" s="14"/>
      <c r="E21" s="14" t="s">
        <v>20</v>
      </c>
      <c r="F21" s="29">
        <v>200</v>
      </c>
      <c r="G21" s="14" t="s">
        <v>12</v>
      </c>
      <c r="H21" s="38"/>
      <c r="I21" s="35" t="s">
        <v>2</v>
      </c>
      <c r="J21" s="15">
        <f>+H21*F21</f>
        <v>0</v>
      </c>
    </row>
    <row r="22" spans="1:10" x14ac:dyDescent="0.2">
      <c r="A22" s="19"/>
      <c r="B22" s="19"/>
      <c r="C22" s="19"/>
      <c r="D22" s="19"/>
      <c r="E22" s="19"/>
      <c r="F22" s="19"/>
      <c r="G22" s="19"/>
      <c r="H22" s="19"/>
      <c r="I22" s="19"/>
      <c r="J22" s="20"/>
    </row>
    <row r="23" spans="1:10" ht="16" thickBot="1" x14ac:dyDescent="0.25">
      <c r="H23" s="7" t="s">
        <v>24</v>
      </c>
      <c r="I23" s="7"/>
      <c r="J23" s="26">
        <f>SUM(J12:J22)</f>
        <v>0</v>
      </c>
    </row>
    <row r="24" spans="1:10" ht="16" thickTop="1" x14ac:dyDescent="0.2"/>
    <row r="26" spans="1:10" x14ac:dyDescent="0.2">
      <c r="A26" s="46" t="s">
        <v>25</v>
      </c>
      <c r="B26" s="46"/>
      <c r="C26" s="46"/>
    </row>
    <row r="27" spans="1:10" x14ac:dyDescent="0.2">
      <c r="A27" s="1"/>
      <c r="B27" s="1"/>
      <c r="C27" s="1"/>
    </row>
    <row r="28" spans="1:10" x14ac:dyDescent="0.2">
      <c r="A28" s="8" t="s">
        <v>4</v>
      </c>
      <c r="B28" s="9" t="s">
        <v>34</v>
      </c>
      <c r="C28" s="10">
        <f>ROUND(J12*0.5,2)</f>
        <v>0</v>
      </c>
      <c r="E28" t="s">
        <v>31</v>
      </c>
    </row>
    <row r="29" spans="1:10" x14ac:dyDescent="0.2">
      <c r="A29" s="8" t="s">
        <v>7</v>
      </c>
      <c r="B29" s="9" t="s">
        <v>35</v>
      </c>
      <c r="C29" s="10">
        <f>J21</f>
        <v>0</v>
      </c>
      <c r="E29" t="s">
        <v>27</v>
      </c>
    </row>
    <row r="30" spans="1:10" x14ac:dyDescent="0.2">
      <c r="A30" s="8" t="s">
        <v>5</v>
      </c>
      <c r="B30" s="9" t="s">
        <v>36</v>
      </c>
      <c r="C30" s="10">
        <f>J15</f>
        <v>0</v>
      </c>
      <c r="E30" t="s">
        <v>26</v>
      </c>
    </row>
    <row r="31" spans="1:10" x14ac:dyDescent="0.2">
      <c r="A31" s="8" t="s">
        <v>6</v>
      </c>
      <c r="B31" s="9" t="s">
        <v>37</v>
      </c>
      <c r="C31" s="10">
        <f>J18+J19</f>
        <v>0</v>
      </c>
      <c r="E31" t="s">
        <v>31</v>
      </c>
    </row>
    <row r="32" spans="1:10" x14ac:dyDescent="0.2">
      <c r="A32" s="8" t="s">
        <v>4</v>
      </c>
      <c r="B32" s="9" t="s">
        <v>38</v>
      </c>
      <c r="C32" s="11">
        <f>ROUND(J12-C28,2)</f>
        <v>0</v>
      </c>
      <c r="E32" t="s">
        <v>32</v>
      </c>
    </row>
    <row r="33" spans="1:3" x14ac:dyDescent="0.2">
      <c r="A33" s="8"/>
      <c r="B33" s="9"/>
      <c r="C33" s="10">
        <f>SUM(C28:C32)</f>
        <v>0</v>
      </c>
    </row>
    <row r="36" spans="1:3" x14ac:dyDescent="0.2">
      <c r="A36" s="6" t="s">
        <v>22</v>
      </c>
    </row>
    <row r="37" spans="1:3" x14ac:dyDescent="0.2">
      <c r="A37" t="s">
        <v>23</v>
      </c>
    </row>
  </sheetData>
  <mergeCells count="5">
    <mergeCell ref="B2:J2"/>
    <mergeCell ref="B1:J1"/>
    <mergeCell ref="B4:C4"/>
    <mergeCell ref="D12:E12"/>
    <mergeCell ref="A26:C26"/>
  </mergeCells>
  <phoneticPr fontId="6" type="noConversion"/>
  <printOptions horizontalCentered="1"/>
  <pageMargins left="0.25" right="0.25" top="0.5" bottom="0.75" header="0.3" footer="0.3"/>
  <pageSetup orientation="portrait"/>
  <headerFooter>
    <oddFooter>&amp;R&amp;"Calibri,Regular"&amp;K000000&amp;D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ISD199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199 admin</dc:creator>
  <cp:lastModifiedBy>Microsoft Office User</cp:lastModifiedBy>
  <cp:lastPrinted>2015-12-21T16:38:59Z</cp:lastPrinted>
  <dcterms:created xsi:type="dcterms:W3CDTF">2014-01-03T13:32:00Z</dcterms:created>
  <dcterms:modified xsi:type="dcterms:W3CDTF">2018-12-19T18:39:42Z</dcterms:modified>
</cp:coreProperties>
</file>