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richproductscorporation-my.sharepoint.com/personal/lgrieco_rich_com/Documents/School Bids/SY 25 - 26/Commodity 24 26/"/>
    </mc:Choice>
  </mc:AlternateContent>
  <xr:revisionPtr revIDLastSave="0" documentId="8_{215E1BE9-30A9-4C7E-A037-EFA581644C84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B077 Mozz" sheetId="1" r:id="rId1"/>
    <sheet name="100912" sheetId="2" r:id="rId2"/>
  </sheets>
  <definedNames>
    <definedName name="_xlnm.Print_Area" localSheetId="0">'B077 Mozz'!$A$1:$R$30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1" i="2" l="1"/>
  <c r="L71" i="2" s="1"/>
  <c r="P71" i="2" s="1"/>
  <c r="H70" i="2"/>
  <c r="L70" i="2" s="1"/>
  <c r="P70" i="2" s="1"/>
  <c r="H69" i="2"/>
  <c r="L69" i="2" s="1"/>
  <c r="P69" i="2" s="1"/>
  <c r="H68" i="2"/>
  <c r="L68" i="2" s="1"/>
  <c r="P68" i="2" s="1"/>
  <c r="H67" i="2"/>
  <c r="L67" i="2" s="1"/>
  <c r="P67" i="2" s="1"/>
  <c r="H66" i="2"/>
  <c r="L66" i="2" s="1"/>
  <c r="P66" i="2" s="1"/>
  <c r="H65" i="2"/>
  <c r="L65" i="2" s="1"/>
  <c r="P65" i="2" s="1"/>
  <c r="H64" i="2"/>
  <c r="L64" i="2" s="1"/>
  <c r="P64" i="2" s="1"/>
  <c r="H63" i="2"/>
  <c r="L63" i="2" s="1"/>
  <c r="P63" i="2" s="1"/>
  <c r="H62" i="2"/>
  <c r="L62" i="2" s="1"/>
  <c r="P62" i="2" s="1"/>
  <c r="H61" i="2"/>
  <c r="L61" i="2" s="1"/>
  <c r="P61" i="2" s="1"/>
  <c r="H60" i="2"/>
  <c r="L60" i="2" s="1"/>
  <c r="P60" i="2" s="1"/>
  <c r="H59" i="2"/>
  <c r="L59" i="2" s="1"/>
  <c r="P59" i="2" s="1"/>
  <c r="H58" i="2"/>
  <c r="L58" i="2" s="1"/>
  <c r="P58" i="2" s="1"/>
  <c r="H57" i="2"/>
  <c r="L57" i="2" s="1"/>
  <c r="P57" i="2" s="1"/>
  <c r="H56" i="2"/>
  <c r="L56" i="2" s="1"/>
  <c r="P56" i="2" s="1"/>
  <c r="H55" i="2"/>
  <c r="L55" i="2" s="1"/>
  <c r="P55" i="2" s="1"/>
  <c r="H54" i="2"/>
  <c r="L54" i="2" s="1"/>
  <c r="P54" i="2" s="1"/>
  <c r="H53" i="2"/>
  <c r="L53" i="2" s="1"/>
  <c r="P53" i="2" s="1"/>
  <c r="H52" i="2"/>
  <c r="L52" i="2" s="1"/>
  <c r="P52" i="2" s="1"/>
  <c r="H51" i="2"/>
  <c r="L51" i="2" s="1"/>
  <c r="P51" i="2" s="1"/>
  <c r="H50" i="2"/>
  <c r="L50" i="2" s="1"/>
  <c r="P50" i="2" s="1"/>
  <c r="H49" i="2"/>
  <c r="L49" i="2" s="1"/>
  <c r="P49" i="2" s="1"/>
  <c r="H48" i="2"/>
  <c r="L48" i="2" s="1"/>
  <c r="P48" i="2" s="1"/>
  <c r="H47" i="2"/>
  <c r="L47" i="2" s="1"/>
  <c r="P47" i="2" s="1"/>
  <c r="H46" i="2"/>
  <c r="L46" i="2" s="1"/>
  <c r="P46" i="2" s="1"/>
  <c r="H45" i="2"/>
  <c r="L45" i="2" s="1"/>
  <c r="P45" i="2" s="1"/>
  <c r="H44" i="2"/>
  <c r="L44" i="2" s="1"/>
  <c r="P44" i="2" s="1"/>
  <c r="H43" i="2"/>
  <c r="L43" i="2" s="1"/>
  <c r="P43" i="2" s="1"/>
  <c r="H42" i="2"/>
  <c r="L42" i="2" s="1"/>
  <c r="P42" i="2" s="1"/>
  <c r="H41" i="2"/>
  <c r="L41" i="2" s="1"/>
  <c r="P41" i="2" s="1"/>
  <c r="H40" i="2"/>
  <c r="L40" i="2" s="1"/>
  <c r="P40" i="2" s="1"/>
  <c r="H39" i="2"/>
  <c r="L39" i="2" s="1"/>
  <c r="P39" i="2" s="1"/>
  <c r="H38" i="2"/>
  <c r="L38" i="2" s="1"/>
  <c r="P38" i="2" s="1"/>
  <c r="H37" i="2"/>
  <c r="L37" i="2" s="1"/>
  <c r="P37" i="2" s="1"/>
  <c r="H36" i="2"/>
  <c r="L36" i="2" s="1"/>
  <c r="P36" i="2" s="1"/>
  <c r="H35" i="2"/>
  <c r="L35" i="2" s="1"/>
  <c r="P35" i="2" s="1"/>
  <c r="H34" i="2"/>
  <c r="L34" i="2" s="1"/>
  <c r="P34" i="2" s="1"/>
  <c r="H33" i="2"/>
  <c r="L33" i="2" s="1"/>
  <c r="P33" i="2" s="1"/>
  <c r="H32" i="2"/>
  <c r="L32" i="2" s="1"/>
  <c r="P32" i="2" s="1"/>
  <c r="H31" i="2"/>
  <c r="L31" i="2" s="1"/>
  <c r="P31" i="2" s="1"/>
  <c r="H30" i="2"/>
  <c r="L30" i="2" s="1"/>
  <c r="P30" i="2" s="1"/>
  <c r="H29" i="2"/>
  <c r="L29" i="2" s="1"/>
  <c r="P29" i="2" s="1"/>
  <c r="H28" i="2"/>
  <c r="L28" i="2" s="1"/>
  <c r="P28" i="2" s="1"/>
  <c r="H27" i="2"/>
  <c r="L27" i="2" s="1"/>
  <c r="P27" i="2" s="1"/>
  <c r="H26" i="2"/>
  <c r="L26" i="2" s="1"/>
  <c r="P26" i="2" s="1"/>
  <c r="H25" i="2"/>
  <c r="L25" i="2" s="1"/>
  <c r="P25" i="2" s="1"/>
  <c r="H24" i="2"/>
  <c r="L24" i="2" s="1"/>
  <c r="P24" i="2" s="1"/>
  <c r="H23" i="2"/>
  <c r="L23" i="2" s="1"/>
  <c r="P23" i="2" s="1"/>
  <c r="H22" i="2"/>
  <c r="L22" i="2" s="1"/>
  <c r="P22" i="2" s="1"/>
  <c r="H21" i="2"/>
  <c r="L21" i="2" s="1"/>
  <c r="P21" i="2" s="1"/>
  <c r="H20" i="2"/>
  <c r="L20" i="2" s="1"/>
  <c r="P20" i="2" s="1"/>
  <c r="H19" i="2"/>
  <c r="L19" i="2" s="1"/>
  <c r="P19" i="2" s="1"/>
  <c r="H18" i="2"/>
  <c r="L18" i="2" s="1"/>
  <c r="P18" i="2" s="1"/>
  <c r="H17" i="2"/>
  <c r="L17" i="2" s="1"/>
  <c r="P17" i="2" s="1"/>
  <c r="H16" i="2"/>
  <c r="L16" i="2" s="1"/>
  <c r="P16" i="2" s="1"/>
  <c r="H15" i="2"/>
  <c r="L15" i="2" s="1"/>
  <c r="P15" i="2" s="1"/>
  <c r="H14" i="2"/>
  <c r="L14" i="2" s="1"/>
  <c r="P14" i="2" s="1"/>
  <c r="H13" i="2"/>
  <c r="L13" i="2" s="1"/>
  <c r="P13" i="2" s="1"/>
  <c r="H12" i="2"/>
  <c r="L12" i="2" s="1"/>
  <c r="P12" i="2" s="1"/>
  <c r="H11" i="2"/>
  <c r="L11" i="2" s="1"/>
  <c r="P11" i="2" s="1"/>
  <c r="H10" i="2"/>
  <c r="L10" i="2" s="1"/>
  <c r="P10" i="2" s="1"/>
  <c r="H9" i="2"/>
  <c r="L9" i="2" s="1"/>
  <c r="P9" i="2" s="1"/>
  <c r="P73" i="2" l="1"/>
  <c r="P75" i="2" s="1"/>
  <c r="I11" i="1" l="1"/>
  <c r="M11" i="1" s="1"/>
  <c r="Q11" i="1" s="1"/>
  <c r="I10" i="1"/>
  <c r="M10" i="1" s="1"/>
  <c r="Q10" i="1" s="1"/>
  <c r="I14" i="1"/>
  <c r="M14" i="1" s="1"/>
  <c r="Q14" i="1" s="1"/>
  <c r="I12" i="1"/>
  <c r="M12" i="1" s="1"/>
  <c r="Q12" i="1" s="1"/>
  <c r="I13" i="1" l="1"/>
  <c r="M13" i="1" s="1"/>
  <c r="Q13" i="1" s="1"/>
  <c r="I15" i="1"/>
  <c r="M15" i="1" s="1"/>
  <c r="Q15" i="1" s="1"/>
  <c r="Q17" i="1" l="1"/>
  <c r="Q19" i="1" s="1"/>
</calcChain>
</file>

<file path=xl/sharedStrings.xml><?xml version="1.0" encoding="utf-8"?>
<sst xmlns="http://schemas.openxmlformats.org/spreadsheetml/2006/main" count="550" uniqueCount="107">
  <si>
    <t>Rich Products Corporation</t>
  </si>
  <si>
    <t>Item #</t>
  </si>
  <si>
    <t>Item Description</t>
  </si>
  <si>
    <t>Serving Size (oz.)</t>
  </si>
  <si>
    <t>Finished Case Net Weight</t>
  </si>
  <si>
    <t>Number of Servings Per Menu</t>
  </si>
  <si>
    <t>/</t>
  </si>
  <si>
    <t>Servings Per Case</t>
  </si>
  <si>
    <t>=</t>
  </si>
  <si>
    <t>Number of Cases Per Menu</t>
  </si>
  <si>
    <t>x</t>
  </si>
  <si>
    <t>Number of Menus per School Year</t>
  </si>
  <si>
    <t>Number of Cases for School Year</t>
  </si>
  <si>
    <t>Pounds of Mozz Per Case</t>
  </si>
  <si>
    <t>Total Pounds of  Cheese Needed</t>
  </si>
  <si>
    <t>Farm Rich Whole Grain Rich Jalapeno Mozzarella Bites</t>
  </si>
  <si>
    <t>Breaded Mozzarella Cheese Sticks</t>
  </si>
  <si>
    <t>Whole Grain Rich Reduced Sodium Cheese Stick</t>
  </si>
  <si>
    <t>Whole Grain Rich Breaded Mozzarella Cheese Sticks</t>
  </si>
  <si>
    <t>Whole Grain Rich Pizza Cruncher</t>
  </si>
  <si>
    <t>Total Pounds Needed</t>
  </si>
  <si>
    <t>Total Carryover Pounds</t>
  </si>
  <si>
    <t>Pounds to Order</t>
  </si>
  <si>
    <t>School District:</t>
  </si>
  <si>
    <t>Contact:</t>
  </si>
  <si>
    <t>E-Mail Address:</t>
  </si>
  <si>
    <t>Address:</t>
  </si>
  <si>
    <t>City/State/ Zip:</t>
  </si>
  <si>
    <t>Phone:</t>
  </si>
  <si>
    <t>Fax:</t>
  </si>
  <si>
    <t>Distributor:</t>
  </si>
  <si>
    <t>110244 Unfrozen Mozzarella Processing</t>
  </si>
  <si>
    <t>Cheesy Mac Bites</t>
  </si>
  <si>
    <t>2025-2026 School Year</t>
  </si>
  <si>
    <t>100912 Flour Processing</t>
  </si>
  <si>
    <t>2025- 2026 School Year</t>
  </si>
  <si>
    <t>A</t>
  </si>
  <si>
    <t>B</t>
  </si>
  <si>
    <t>C</t>
  </si>
  <si>
    <t xml:space="preserve">D </t>
  </si>
  <si>
    <t>E</t>
  </si>
  <si>
    <t>F</t>
  </si>
  <si>
    <t>G</t>
  </si>
  <si>
    <t>Pounds of Flour Per Case</t>
  </si>
  <si>
    <t>Total Pounds of  Flour Needed</t>
  </si>
  <si>
    <t>Whole Grain Rich 5" Proof &amp; Bake Sheeted Pizza Dough</t>
  </si>
  <si>
    <t>Whole Grain Rich 4"  Mini Flatbread</t>
  </si>
  <si>
    <t>Whole Grain Rich Yeast Donut Holes</t>
  </si>
  <si>
    <t>Whole Grain Rich Triple Chocolate Filled Cookie made with Hershey's Chocolate (Baked, IW)</t>
  </si>
  <si>
    <t>Wheat Dinner Roll Dough</t>
  </si>
  <si>
    <t>Whole Grain Rich Dinner Roll</t>
  </si>
  <si>
    <t>Ztf Biscuit Dough Round Handi-Split</t>
  </si>
  <si>
    <t>Whole Grain Rich UBR  - The Ultimate Breakfast Round™ - Cinnamon (Dough)</t>
  </si>
  <si>
    <t>Whole Grain French Toast Bites</t>
  </si>
  <si>
    <t>Whole Grain Pancake Bite</t>
  </si>
  <si>
    <t>Whole Grain Rich Confetti Cake Filled Cookie with Frosting (Baked, IW)</t>
  </si>
  <si>
    <t>Traditional Sweet Roll</t>
  </si>
  <si>
    <t>Jumbo Cinnamon Sweet Roll</t>
  </si>
  <si>
    <t xml:space="preserve">Homestyle Roll Dough   </t>
  </si>
  <si>
    <t>Whole Grain Rich UBR - The Ultimate Breakfast Round™ - Cinnamon (Baked, IW, Nut-Free)</t>
  </si>
  <si>
    <t>Whole Grain Rich 7.5 oz Sub Roll Dough</t>
  </si>
  <si>
    <t xml:space="preserve">Whole Grain Rich 1.5 oz Biscuit Dough  </t>
  </si>
  <si>
    <t>Whole Grain Rich 16" Sheeted Pizza Dough</t>
  </si>
  <si>
    <t xml:space="preserve">Whole Grain Rich Cinnamon Roll Dough </t>
  </si>
  <si>
    <t>Whole Grain Rich Dinner Roll Dough</t>
  </si>
  <si>
    <t>Whole Grain Rich 12" X 16" Pizza Dough</t>
  </si>
  <si>
    <t>Whole Grain Rich Mini Sub Roll Dough</t>
  </si>
  <si>
    <t>Whole Grain Rich Rip Stick Breadstick Dough</t>
  </si>
  <si>
    <t>Whole Grain Rich 1 oz Handi-Split Biscuit Dough</t>
  </si>
  <si>
    <t>Country Style Biscuit Dough</t>
  </si>
  <si>
    <t>Whole Grain Rich 2 oz Biscuit Dough Handi-Split</t>
  </si>
  <si>
    <t>Whole Grain Rich UBR - The Ultimate Breakfast Round™ - Oatmeal Chocolate Chip (Dough)</t>
  </si>
  <si>
    <t>Southern Style Biscuit Dough</t>
  </si>
  <si>
    <t>Whole Grain Rich UBR - The Ultimate Breakfast Round™ - Oatmeal Chocolate Chip  (Baked, IW, Nut-free)</t>
  </si>
  <si>
    <t xml:space="preserve">Whole Grain Rich 2.5oz Dinner Roll Dough </t>
  </si>
  <si>
    <t>Whole Grain Rich 2 oz EQ Cinnamon Swirl Dough</t>
  </si>
  <si>
    <t xml:space="preserve">Whole Grain Rich 16" Parbaked Pizza Crust </t>
  </si>
  <si>
    <t>Whole Grain Rich 12" x 16" Parbaked Pizza Crust</t>
  </si>
  <si>
    <t>Whole Grain Rich 2 oz EQ 6X6 Oven Fired Flatbread</t>
  </si>
  <si>
    <t>Whole Grain Rich Yeast Raised Ring Donut</t>
  </si>
  <si>
    <t>6" Whole Grain Rich Flatbread</t>
  </si>
  <si>
    <t>Whole Grain Rich Sweet Hawaiian Roll Dough</t>
  </si>
  <si>
    <t>Homestyle Biscuit Dough</t>
  </si>
  <si>
    <t>Biscuit Stick Dough</t>
  </si>
  <si>
    <t>7" Presheeted Pizza Dough</t>
  </si>
  <si>
    <t>Reduced Sodium Biscuit Dough</t>
  </si>
  <si>
    <t>Whole Grain Rich 16" Oven Rising Sheeted Pizza Dough</t>
  </si>
  <si>
    <t>Fresh 'N Ready 16" Oven Rising Thin Sheeted Pizza Dough</t>
  </si>
  <si>
    <t>Whole Grain Maple Waffle Flatbread</t>
  </si>
  <si>
    <t>Frech n' Ready Oven Rising 16" Sheeted Pizza Dough with Sauce Ring</t>
  </si>
  <si>
    <t>Deluxe Wheat Sub Roll Dough</t>
  </si>
  <si>
    <t>Deluxe White Sub Roll Dough</t>
  </si>
  <si>
    <t>Whole Grain Corn Bread Poppers</t>
  </si>
  <si>
    <t>WHOLE GRAIN DINNER ROLLS</t>
  </si>
  <si>
    <t>Nut Free Whole Grain Rich Chocolate Chip Made with Hershey's Baked Cookie IW</t>
  </si>
  <si>
    <t>16" Parbaked Raised Edge Pizza Crust</t>
  </si>
  <si>
    <t>Whole Grain Rich Stackables Flatbread</t>
  </si>
  <si>
    <t>Sweet Yeasty Dinner Roll Dough</t>
  </si>
  <si>
    <t>WGR Cinnamon Chip Scone Dough</t>
  </si>
  <si>
    <t>WGR Mixed Berry Flavored Scone Dough</t>
  </si>
  <si>
    <t>Fresch N' Ready WG Rich Individual Oven Rising Sheeted Pizza Dough</t>
  </si>
  <si>
    <t>16" FreschN' Ready WGR Oven Rising Sheeted Pizza dough With Sauce Ring</t>
  </si>
  <si>
    <t>NO PROOF 51% WHOLE GRAIN MINI SUBMARINE DOUGH</t>
  </si>
  <si>
    <t>Berries 'N Cream Filled Cookie Baked IW 1.70 oz</t>
  </si>
  <si>
    <t>*NEW WHOLE GRAIN RICH DOUBLE CHOCOLATE 
FILLED DONUT BITE 220/1.3OZ</t>
  </si>
  <si>
    <t>Sweet Yeast Diamond Roll Dough</t>
  </si>
  <si>
    <t>16" Pre-Sheeted Pizza Dough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</si>
</sst>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#,##0.0"/>
    <numFmt numFmtId="166" formatCode="00000"/>
  </numFmts>
  <fonts count="17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i/>
      <sz val="11"/>
      <name val="Arial"/>
      <family val="2"/>
    </font>
    <font>
      <b/>
      <sz val="2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4" fontId="0" fillId="0" borderId="0" xfId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4" fontId="9" fillId="0" borderId="15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1" fontId="10" fillId="0" borderId="6" xfId="0" applyNumberFormat="1" applyFont="1" applyBorder="1" applyAlignment="1">
      <alignment horizontal="center" wrapText="1"/>
    </xf>
    <xf numFmtId="1" fontId="10" fillId="2" borderId="6" xfId="1" applyNumberFormat="1" applyFont="1" applyFill="1" applyBorder="1" applyAlignment="1">
      <alignment horizontal="center" wrapText="1"/>
    </xf>
    <xf numFmtId="2" fontId="10" fillId="0" borderId="6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wrapText="1"/>
    </xf>
    <xf numFmtId="2" fontId="10" fillId="0" borderId="6" xfId="0" applyNumberFormat="1" applyFont="1" applyBorder="1"/>
    <xf numFmtId="2" fontId="10" fillId="0" borderId="16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4" fontId="9" fillId="0" borderId="0" xfId="1" applyFont="1"/>
    <xf numFmtId="165" fontId="11" fillId="0" borderId="10" xfId="0" applyNumberFormat="1" applyFont="1" applyBorder="1"/>
    <xf numFmtId="164" fontId="11" fillId="3" borderId="11" xfId="0" applyNumberFormat="1" applyFont="1" applyFill="1" applyBorder="1"/>
    <xf numFmtId="0" fontId="12" fillId="0" borderId="0" xfId="0" applyFont="1" applyAlignment="1">
      <alignment vertical="center"/>
    </xf>
    <xf numFmtId="165" fontId="13" fillId="0" borderId="11" xfId="0" applyNumberFormat="1" applyFont="1" applyBorder="1"/>
    <xf numFmtId="0" fontId="14" fillId="0" borderId="0" xfId="0" applyFont="1" applyAlignment="1">
      <alignment horizontal="right"/>
    </xf>
    <xf numFmtId="44" fontId="10" fillId="0" borderId="0" xfId="1" applyFont="1" applyAlignment="1">
      <alignment horizontal="righ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9" fillId="2" borderId="1" xfId="0" applyFont="1" applyFill="1" applyBorder="1"/>
    <xf numFmtId="0" fontId="9" fillId="2" borderId="2" xfId="0" applyFont="1" applyFill="1" applyBorder="1"/>
    <xf numFmtId="0" fontId="7" fillId="0" borderId="0" xfId="0" applyFont="1"/>
    <xf numFmtId="0" fontId="8" fillId="0" borderId="0" xfId="0" applyFont="1"/>
    <xf numFmtId="0" fontId="9" fillId="0" borderId="17" xfId="0" applyFont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16" xfId="0" applyFont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1" fontId="10" fillId="0" borderId="16" xfId="0" applyNumberFormat="1" applyFont="1" applyBorder="1" applyAlignment="1">
      <alignment horizontal="center" wrapText="1"/>
    </xf>
    <xf numFmtId="1" fontId="10" fillId="2" borderId="16" xfId="1" applyNumberFormat="1" applyFont="1" applyFill="1" applyBorder="1" applyAlignment="1">
      <alignment horizontal="center" wrapText="1"/>
    </xf>
    <xf numFmtId="164" fontId="10" fillId="0" borderId="21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3" fillId="0" borderId="1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5" fillId="0" borderId="0" xfId="0" applyFont="1"/>
    <xf numFmtId="0" fontId="12" fillId="0" borderId="0" xfId="0" applyFont="1"/>
    <xf numFmtId="0" fontId="9" fillId="0" borderId="11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44" fontId="9" fillId="0" borderId="23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1" fontId="10" fillId="3" borderId="6" xfId="1" applyNumberFormat="1" applyFont="1" applyFill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/>
    </xf>
    <xf numFmtId="166" fontId="10" fillId="0" borderId="26" xfId="0" applyNumberFormat="1" applyFont="1" applyBorder="1" applyAlignment="1">
      <alignment horizontal="center"/>
    </xf>
    <xf numFmtId="0" fontId="10" fillId="3" borderId="4" xfId="0" applyFont="1" applyFill="1" applyBorder="1" applyAlignment="1">
      <alignment horizontal="center" wrapText="1"/>
    </xf>
    <xf numFmtId="166" fontId="10" fillId="0" borderId="27" xfId="0" applyNumberFormat="1" applyFont="1" applyBorder="1" applyAlignment="1">
      <alignment horizontal="center"/>
    </xf>
    <xf numFmtId="0" fontId="10" fillId="0" borderId="6" xfId="0" applyFont="1" applyBorder="1" applyAlignment="1">
      <alignment wrapText="1"/>
    </xf>
    <xf numFmtId="166" fontId="10" fillId="0" borderId="19" xfId="0" applyNumberFormat="1" applyFont="1" applyBorder="1" applyAlignment="1">
      <alignment horizontal="center" wrapText="1"/>
    </xf>
    <xf numFmtId="0" fontId="10" fillId="3" borderId="16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1" fontId="10" fillId="3" borderId="16" xfId="1" applyNumberFormat="1" applyFont="1" applyFill="1" applyBorder="1" applyAlignment="1">
      <alignment horizontal="center" wrapTex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34848</xdr:rowOff>
    </xdr:from>
    <xdr:to>
      <xdr:col>1</xdr:col>
      <xdr:colOff>2534161</xdr:colOff>
      <xdr:row>7</xdr:row>
      <xdr:rowOff>21562</xdr:rowOff>
    </xdr:to>
    <xdr:pic>
      <xdr:nvPicPr>
        <xdr:cNvPr id="3" name="Picture 2" descr="https://enrichcafe.onerichs.com/brand/PublishingImages/More%20Images/richs_rgb_pos.png">
          <a:extLst>
            <a:ext uri="{FF2B5EF4-FFF2-40B4-BE49-F238E27FC236}">
              <a16:creationId xmlns:a16="http://schemas.microsoft.com/office/drawing/2014/main" id="{64253F88-B69B-4A00-8F9D-B7A131E3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48"/>
          <a:ext cx="3022213" cy="153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</xdr:colOff>
      <xdr:row>0</xdr:row>
      <xdr:rowOff>16192</xdr:rowOff>
    </xdr:from>
    <xdr:to>
      <xdr:col>1</xdr:col>
      <xdr:colOff>3440430</xdr:colOff>
      <xdr:row>6</xdr:row>
      <xdr:rowOff>104775</xdr:rowOff>
    </xdr:to>
    <xdr:pic>
      <xdr:nvPicPr>
        <xdr:cNvPr id="3" name="Picture 2" descr="https://enrichcafe.onerichs.com/brand/PublishingImages/More%20Images/richs_rgb_pos.png">
          <a:extLst>
            <a:ext uri="{FF2B5EF4-FFF2-40B4-BE49-F238E27FC236}">
              <a16:creationId xmlns:a16="http://schemas.microsoft.com/office/drawing/2014/main" id="{B15525B9-EE1E-4F16-A76C-4ED9979A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" y="16192"/>
          <a:ext cx="3935254" cy="1698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zoomScale="82" zoomScaleNormal="82" zoomScaleSheetLayoutView="75" workbookViewId="0">
      <selection activeCell="O10" sqref="O10"/>
    </sheetView>
  </sheetViews>
  <sheetFormatPr defaultRowHeight="13.2" x14ac:dyDescent="0.25"/>
  <cols>
    <col min="1" max="1" width="7.21875" style="1" bestFit="1" customWidth="1"/>
    <col min="2" max="2" width="49.77734375" bestFit="1" customWidth="1"/>
    <col min="3" max="3" width="9.44140625" bestFit="1" customWidth="1"/>
    <col min="4" max="4" width="8.77734375" bestFit="1" customWidth="1"/>
    <col min="5" max="5" width="12" bestFit="1" customWidth="1"/>
    <col min="6" max="6" width="1.77734375" bestFit="1" customWidth="1"/>
    <col min="7" max="7" width="8.77734375" bestFit="1" customWidth="1"/>
    <col min="8" max="8" width="2.44140625" bestFit="1" customWidth="1"/>
    <col min="9" max="9" width="9.77734375" bestFit="1" customWidth="1"/>
    <col min="10" max="10" width="2.21875" bestFit="1" customWidth="1"/>
    <col min="11" max="11" width="11.5546875" bestFit="1" customWidth="1"/>
    <col min="12" max="12" width="2.77734375" bestFit="1" customWidth="1"/>
    <col min="13" max="13" width="11.5546875" bestFit="1" customWidth="1"/>
    <col min="14" max="14" width="2.77734375" bestFit="1" customWidth="1"/>
    <col min="15" max="15" width="9.77734375" bestFit="1" customWidth="1"/>
    <col min="16" max="16" width="2.44140625" bestFit="1" customWidth="1"/>
    <col min="17" max="17" width="14.77734375" style="4" customWidth="1"/>
    <col min="18" max="18" width="11.44140625" bestFit="1" customWidth="1"/>
    <col min="19" max="19" width="10" bestFit="1" customWidth="1"/>
  </cols>
  <sheetData>
    <row r="1" spans="1:20" s="22" customFormat="1" ht="13.8" x14ac:dyDescent="0.3">
      <c r="A1" s="21"/>
      <c r="Q1" s="23"/>
    </row>
    <row r="2" spans="1:20" s="22" customFormat="1" ht="13.8" x14ac:dyDescent="0.3">
      <c r="A2" s="21"/>
      <c r="Q2" s="23"/>
    </row>
    <row r="3" spans="1:20" s="22" customFormat="1" ht="28.8" x14ac:dyDescent="0.55000000000000004">
      <c r="A3" s="21"/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36"/>
      <c r="S3" s="36"/>
      <c r="T3" s="36"/>
    </row>
    <row r="4" spans="1:20" s="22" customFormat="1" ht="21" x14ac:dyDescent="0.4">
      <c r="A4" s="21"/>
      <c r="C4" s="47" t="s">
        <v>31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7"/>
      <c r="S4" s="37"/>
      <c r="T4" s="37"/>
    </row>
    <row r="5" spans="1:20" s="22" customFormat="1" ht="21" x14ac:dyDescent="0.4">
      <c r="A5" s="21"/>
      <c r="C5" s="47" t="s">
        <v>33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37"/>
      <c r="S5" s="37"/>
      <c r="T5" s="37"/>
    </row>
    <row r="6" spans="1:20" s="22" customFormat="1" ht="13.8" x14ac:dyDescent="0.3">
      <c r="A6" s="21"/>
      <c r="Q6" s="23"/>
    </row>
    <row r="7" spans="1:20" s="22" customFormat="1" ht="13.8" x14ac:dyDescent="0.3">
      <c r="A7" s="21"/>
      <c r="Q7" s="23"/>
    </row>
    <row r="8" spans="1:20" s="22" customFormat="1" ht="12.75" customHeight="1" thickBot="1" x14ac:dyDescent="0.35">
      <c r="A8" s="21"/>
      <c r="Q8" s="23"/>
    </row>
    <row r="9" spans="1:20" ht="41.4" x14ac:dyDescent="0.25">
      <c r="A9" s="8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10" t="s">
        <v>8</v>
      </c>
      <c r="M9" s="9" t="s">
        <v>12</v>
      </c>
      <c r="N9" s="10" t="s">
        <v>10</v>
      </c>
      <c r="O9" s="9" t="s">
        <v>13</v>
      </c>
      <c r="P9" s="9" t="s">
        <v>8</v>
      </c>
      <c r="Q9" s="38" t="s">
        <v>14</v>
      </c>
    </row>
    <row r="10" spans="1:20" s="6" customFormat="1" ht="28.05" customHeight="1" x14ac:dyDescent="0.3">
      <c r="A10" s="17">
        <v>19864</v>
      </c>
      <c r="B10" s="18" t="s">
        <v>15</v>
      </c>
      <c r="C10" s="19">
        <v>4.24</v>
      </c>
      <c r="D10" s="11">
        <v>24</v>
      </c>
      <c r="E10" s="12"/>
      <c r="F10" s="11" t="s">
        <v>6</v>
      </c>
      <c r="G10" s="11">
        <v>90.597700000000003</v>
      </c>
      <c r="H10" s="11" t="s">
        <v>8</v>
      </c>
      <c r="I10" s="13">
        <f t="shared" ref="I10:I15" si="0">ROUNDUP(+E10/G10,0)</f>
        <v>0</v>
      </c>
      <c r="J10" s="11" t="s">
        <v>10</v>
      </c>
      <c r="K10" s="14"/>
      <c r="L10" s="11" t="s">
        <v>8</v>
      </c>
      <c r="M10" s="13">
        <f t="shared" ref="M10:M15" si="1">+I10*K10</f>
        <v>0</v>
      </c>
      <c r="N10" s="11" t="s">
        <v>10</v>
      </c>
      <c r="O10" s="15">
        <v>11.6</v>
      </c>
      <c r="P10" s="11" t="s">
        <v>8</v>
      </c>
      <c r="Q10" s="39">
        <f t="shared" ref="Q10:Q15" si="2">M10*O10</f>
        <v>0</v>
      </c>
    </row>
    <row r="11" spans="1:20" s="6" customFormat="1" ht="28.05" customHeight="1" x14ac:dyDescent="0.3">
      <c r="A11" s="17">
        <v>23400</v>
      </c>
      <c r="B11" s="18" t="s">
        <v>32</v>
      </c>
      <c r="C11" s="19">
        <v>5.29</v>
      </c>
      <c r="D11" s="11">
        <v>30</v>
      </c>
      <c r="E11" s="12"/>
      <c r="F11" s="11" t="s">
        <v>6</v>
      </c>
      <c r="G11" s="11">
        <v>90.72</v>
      </c>
      <c r="H11" s="11" t="s">
        <v>8</v>
      </c>
      <c r="I11" s="13">
        <f t="shared" si="0"/>
        <v>0</v>
      </c>
      <c r="J11" s="11" t="s">
        <v>10</v>
      </c>
      <c r="K11" s="14"/>
      <c r="L11" s="11" t="s">
        <v>8</v>
      </c>
      <c r="M11" s="13">
        <f t="shared" si="1"/>
        <v>0</v>
      </c>
      <c r="N11" s="11" t="s">
        <v>10</v>
      </c>
      <c r="O11" s="15">
        <v>13.5</v>
      </c>
      <c r="P11" s="11" t="s">
        <v>8</v>
      </c>
      <c r="Q11" s="39">
        <f t="shared" si="2"/>
        <v>0</v>
      </c>
    </row>
    <row r="12" spans="1:20" s="6" customFormat="1" ht="28.05" customHeight="1" x14ac:dyDescent="0.3">
      <c r="A12" s="17">
        <v>65215</v>
      </c>
      <c r="B12" s="18" t="s">
        <v>16</v>
      </c>
      <c r="C12" s="19">
        <v>3.2</v>
      </c>
      <c r="D12" s="11">
        <v>12</v>
      </c>
      <c r="E12" s="12"/>
      <c r="F12" s="11" t="s">
        <v>6</v>
      </c>
      <c r="G12" s="11">
        <v>60</v>
      </c>
      <c r="H12" s="11" t="s">
        <v>8</v>
      </c>
      <c r="I12" s="13">
        <f t="shared" si="0"/>
        <v>0</v>
      </c>
      <c r="J12" s="11" t="s">
        <v>10</v>
      </c>
      <c r="K12" s="14"/>
      <c r="L12" s="11" t="s">
        <v>8</v>
      </c>
      <c r="M12" s="13">
        <f t="shared" si="1"/>
        <v>0</v>
      </c>
      <c r="N12" s="11" t="s">
        <v>10</v>
      </c>
      <c r="O12" s="15">
        <v>4.8</v>
      </c>
      <c r="P12" s="11" t="s">
        <v>8</v>
      </c>
      <c r="Q12" s="39">
        <f t="shared" si="2"/>
        <v>0</v>
      </c>
    </row>
    <row r="13" spans="1:20" s="6" customFormat="1" ht="28.05" customHeight="1" x14ac:dyDescent="0.3">
      <c r="A13" s="17">
        <v>65219</v>
      </c>
      <c r="B13" s="18" t="s">
        <v>17</v>
      </c>
      <c r="C13" s="19">
        <v>4.5199999999999996</v>
      </c>
      <c r="D13" s="11">
        <v>24</v>
      </c>
      <c r="E13" s="12"/>
      <c r="F13" s="11" t="s">
        <v>6</v>
      </c>
      <c r="G13" s="11">
        <v>85</v>
      </c>
      <c r="H13" s="11" t="s">
        <v>8</v>
      </c>
      <c r="I13" s="13">
        <f t="shared" si="0"/>
        <v>0</v>
      </c>
      <c r="J13" s="11" t="s">
        <v>10</v>
      </c>
      <c r="K13" s="14"/>
      <c r="L13" s="11" t="s">
        <v>8</v>
      </c>
      <c r="M13" s="13">
        <f t="shared" si="1"/>
        <v>0</v>
      </c>
      <c r="N13" s="11" t="s">
        <v>10</v>
      </c>
      <c r="O13" s="15">
        <v>10.81</v>
      </c>
      <c r="P13" s="11" t="s">
        <v>8</v>
      </c>
      <c r="Q13" s="39">
        <f t="shared" si="2"/>
        <v>0</v>
      </c>
    </row>
    <row r="14" spans="1:20" s="6" customFormat="1" ht="28.05" customHeight="1" x14ac:dyDescent="0.3">
      <c r="A14" s="17">
        <v>65220</v>
      </c>
      <c r="B14" s="18" t="s">
        <v>18</v>
      </c>
      <c r="C14" s="19">
        <v>4.1900000000000004</v>
      </c>
      <c r="D14" s="11">
        <v>24</v>
      </c>
      <c r="E14" s="12"/>
      <c r="F14" s="11" t="s">
        <v>6</v>
      </c>
      <c r="G14" s="11">
        <v>91.65</v>
      </c>
      <c r="H14" s="11" t="s">
        <v>8</v>
      </c>
      <c r="I14" s="13">
        <f t="shared" si="0"/>
        <v>0</v>
      </c>
      <c r="J14" s="11" t="s">
        <v>10</v>
      </c>
      <c r="K14" s="14"/>
      <c r="L14" s="16" t="s">
        <v>8</v>
      </c>
      <c r="M14" s="13">
        <f t="shared" si="1"/>
        <v>0</v>
      </c>
      <c r="N14" s="11" t="s">
        <v>10</v>
      </c>
      <c r="O14" s="15">
        <v>11.88</v>
      </c>
      <c r="P14" s="11" t="s">
        <v>8</v>
      </c>
      <c r="Q14" s="39">
        <f t="shared" si="2"/>
        <v>0</v>
      </c>
    </row>
    <row r="15" spans="1:20" s="6" customFormat="1" ht="28.05" customHeight="1" thickBot="1" x14ac:dyDescent="0.35">
      <c r="A15" s="40">
        <v>65225</v>
      </c>
      <c r="B15" s="41" t="s">
        <v>19</v>
      </c>
      <c r="C15" s="19">
        <v>5.69</v>
      </c>
      <c r="D15" s="42">
        <v>25</v>
      </c>
      <c r="E15" s="43"/>
      <c r="F15" s="42" t="s">
        <v>6</v>
      </c>
      <c r="G15" s="42">
        <v>70.03</v>
      </c>
      <c r="H15" s="42" t="s">
        <v>8</v>
      </c>
      <c r="I15" s="44">
        <f t="shared" si="0"/>
        <v>0</v>
      </c>
      <c r="J15" s="42" t="s">
        <v>10</v>
      </c>
      <c r="K15" s="45"/>
      <c r="L15" s="42" t="s">
        <v>8</v>
      </c>
      <c r="M15" s="44">
        <f t="shared" si="1"/>
        <v>0</v>
      </c>
      <c r="N15" s="42" t="s">
        <v>10</v>
      </c>
      <c r="O15" s="20">
        <v>9.25</v>
      </c>
      <c r="P15" s="42" t="s">
        <v>8</v>
      </c>
      <c r="Q15" s="46">
        <f t="shared" si="2"/>
        <v>0</v>
      </c>
    </row>
    <row r="16" spans="1:20" ht="14.4" thickBot="1" x14ac:dyDescent="0.3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3"/>
    </row>
    <row r="17" spans="1:17" ht="16.2" thickBot="1" x14ac:dyDescent="0.3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49" t="s">
        <v>20</v>
      </c>
      <c r="L17" s="50"/>
      <c r="M17" s="50"/>
      <c r="N17" s="50"/>
      <c r="O17" s="50"/>
      <c r="P17" s="51"/>
      <c r="Q17" s="24">
        <f>SUM(Q12:Q15)</f>
        <v>0</v>
      </c>
    </row>
    <row r="18" spans="1:17" ht="16.2" thickBot="1" x14ac:dyDescent="0.35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49" t="s">
        <v>21</v>
      </c>
      <c r="L18" s="50"/>
      <c r="M18" s="50"/>
      <c r="N18" s="50"/>
      <c r="O18" s="50"/>
      <c r="P18" s="51"/>
      <c r="Q18" s="25">
        <v>0</v>
      </c>
    </row>
    <row r="19" spans="1:17" ht="18.600000000000001" thickBot="1" x14ac:dyDescent="0.35">
      <c r="A19" s="26"/>
      <c r="B19" s="26"/>
      <c r="C19" s="26"/>
      <c r="D19" s="26"/>
      <c r="E19" s="22"/>
      <c r="F19" s="22"/>
      <c r="G19" s="22"/>
      <c r="H19" s="22"/>
      <c r="I19" s="22"/>
      <c r="J19" s="22"/>
      <c r="K19" s="52" t="s">
        <v>22</v>
      </c>
      <c r="L19" s="53"/>
      <c r="M19" s="53"/>
      <c r="N19" s="53"/>
      <c r="O19" s="53"/>
      <c r="P19" s="54"/>
      <c r="Q19" s="27">
        <f>Q17-Q18</f>
        <v>0</v>
      </c>
    </row>
    <row r="20" spans="1:17" ht="18" x14ac:dyDescent="0.35">
      <c r="A20" s="26"/>
      <c r="B20" s="26"/>
      <c r="C20" s="26"/>
      <c r="D20" s="26"/>
      <c r="E20" s="22"/>
      <c r="F20" s="22"/>
      <c r="G20" s="22"/>
      <c r="H20" s="22"/>
      <c r="I20" s="22"/>
      <c r="J20" s="22"/>
      <c r="K20" s="22"/>
      <c r="L20" s="22"/>
      <c r="M20" s="28"/>
      <c r="N20" s="22"/>
      <c r="O20" s="22"/>
      <c r="P20" s="22"/>
      <c r="Q20" s="29"/>
    </row>
    <row r="21" spans="1:17" ht="13.5" customHeight="1" x14ac:dyDescent="0.3">
      <c r="A21" s="26"/>
      <c r="B21" s="26"/>
      <c r="C21" s="26"/>
      <c r="D21" s="26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</row>
    <row r="22" spans="1:17" ht="18.600000000000001" thickBot="1" x14ac:dyDescent="0.4">
      <c r="A22" s="30"/>
      <c r="B22" s="26"/>
      <c r="C22" s="26"/>
      <c r="D22" s="26"/>
      <c r="E22" s="22"/>
      <c r="F22" s="22"/>
      <c r="G22" s="48" t="s">
        <v>23</v>
      </c>
      <c r="H22" s="48"/>
      <c r="I22" s="48"/>
      <c r="J22" s="48"/>
      <c r="K22" s="57"/>
      <c r="L22" s="57"/>
      <c r="M22" s="57"/>
      <c r="N22" s="57"/>
      <c r="O22" s="57"/>
      <c r="P22" s="57"/>
      <c r="Q22" s="57"/>
    </row>
    <row r="23" spans="1:17" ht="18.600000000000001" thickBot="1" x14ac:dyDescent="0.4">
      <c r="A23" s="31"/>
      <c r="B23" s="26"/>
      <c r="C23" s="26"/>
      <c r="D23" s="26"/>
      <c r="E23" s="22"/>
      <c r="F23" s="22"/>
      <c r="G23" s="48" t="s">
        <v>24</v>
      </c>
      <c r="H23" s="48"/>
      <c r="I23" s="48"/>
      <c r="J23" s="48"/>
      <c r="K23" s="56"/>
      <c r="L23" s="56"/>
      <c r="M23" s="56"/>
      <c r="N23" s="56"/>
      <c r="O23" s="56"/>
      <c r="P23" s="56"/>
      <c r="Q23" s="56"/>
    </row>
    <row r="24" spans="1:17" ht="18.600000000000001" thickBot="1" x14ac:dyDescent="0.4">
      <c r="A24" s="32"/>
      <c r="B24" s="26"/>
      <c r="C24" s="26"/>
      <c r="D24" s="26"/>
      <c r="E24" s="22"/>
      <c r="F24" s="22"/>
      <c r="G24" s="48" t="s">
        <v>25</v>
      </c>
      <c r="H24" s="48"/>
      <c r="I24" s="48"/>
      <c r="J24" s="48"/>
      <c r="K24" s="56"/>
      <c r="L24" s="56"/>
      <c r="M24" s="56"/>
      <c r="N24" s="56"/>
      <c r="O24" s="56"/>
      <c r="P24" s="56"/>
      <c r="Q24" s="56"/>
    </row>
    <row r="25" spans="1:17" ht="18.600000000000001" thickBot="1" x14ac:dyDescent="0.4">
      <c r="A25" s="26"/>
      <c r="B25" s="26"/>
      <c r="C25" s="26"/>
      <c r="D25" s="26"/>
      <c r="E25" s="22"/>
      <c r="F25" s="22"/>
      <c r="G25" s="48" t="s">
        <v>26</v>
      </c>
      <c r="H25" s="48"/>
      <c r="I25" s="48"/>
      <c r="J25" s="48"/>
      <c r="K25" s="56"/>
      <c r="L25" s="56"/>
      <c r="M25" s="56"/>
      <c r="N25" s="56"/>
      <c r="O25" s="56"/>
      <c r="P25" s="56"/>
      <c r="Q25" s="56"/>
    </row>
    <row r="26" spans="1:17" ht="18.600000000000001" thickBot="1" x14ac:dyDescent="0.4">
      <c r="A26" s="26"/>
      <c r="B26" s="26"/>
      <c r="C26" s="26"/>
      <c r="D26" s="26"/>
      <c r="E26" s="22"/>
      <c r="F26" s="22"/>
      <c r="G26" s="48" t="s">
        <v>27</v>
      </c>
      <c r="H26" s="48"/>
      <c r="I26" s="48"/>
      <c r="J26" s="48"/>
      <c r="K26" s="56"/>
      <c r="L26" s="56"/>
      <c r="M26" s="56"/>
      <c r="N26" s="56"/>
      <c r="O26" s="56"/>
      <c r="P26" s="56"/>
      <c r="Q26" s="56"/>
    </row>
    <row r="27" spans="1:17" ht="18.600000000000001" thickBot="1" x14ac:dyDescent="0.4">
      <c r="A27" s="26"/>
      <c r="B27" s="26"/>
      <c r="C27" s="26"/>
      <c r="D27" s="26"/>
      <c r="E27" s="22"/>
      <c r="F27" s="22"/>
      <c r="G27" s="48" t="s">
        <v>28</v>
      </c>
      <c r="H27" s="48"/>
      <c r="I27" s="48"/>
      <c r="J27" s="48"/>
      <c r="K27" s="56"/>
      <c r="L27" s="56"/>
      <c r="M27" s="56"/>
      <c r="N27" s="56"/>
      <c r="O27" s="33" t="s">
        <v>29</v>
      </c>
      <c r="P27" s="34"/>
      <c r="Q27" s="34"/>
    </row>
    <row r="28" spans="1:17" ht="18.600000000000001" thickBot="1" x14ac:dyDescent="0.4">
      <c r="A28" s="21"/>
      <c r="B28" s="22"/>
      <c r="C28" s="22"/>
      <c r="D28" s="22"/>
      <c r="E28" s="22"/>
      <c r="F28" s="22"/>
      <c r="G28" s="48" t="s">
        <v>30</v>
      </c>
      <c r="H28" s="48"/>
      <c r="I28" s="48"/>
      <c r="J28" s="48"/>
      <c r="K28" s="35"/>
      <c r="L28" s="35"/>
      <c r="M28" s="35"/>
      <c r="N28" s="35"/>
      <c r="O28" s="35"/>
      <c r="P28" s="35"/>
      <c r="Q28" s="35"/>
    </row>
    <row r="30" spans="1:17" ht="17.399999999999999" x14ac:dyDescent="0.3">
      <c r="A30" s="3"/>
    </row>
    <row r="31" spans="1:17" ht="14.4" x14ac:dyDescent="0.3">
      <c r="A31" s="5"/>
    </row>
    <row r="32" spans="1:17" ht="17.399999999999999" x14ac:dyDescent="0.3">
      <c r="A32" s="3"/>
    </row>
    <row r="33" spans="1:2" ht="17.399999999999999" x14ac:dyDescent="0.3">
      <c r="A33" s="3"/>
    </row>
    <row r="35" spans="1:2" x14ac:dyDescent="0.25">
      <c r="B35" s="7"/>
    </row>
    <row r="38" spans="1:2" x14ac:dyDescent="0.25">
      <c r="A38" s="2"/>
    </row>
    <row r="39" spans="1:2" x14ac:dyDescent="0.25">
      <c r="A39" s="2"/>
    </row>
  </sheetData>
  <sortState xmlns:xlrd2="http://schemas.microsoft.com/office/spreadsheetml/2017/richdata2" ref="A12:T15">
    <sortCondition ref="A12:A15"/>
  </sortState>
  <mergeCells count="19">
    <mergeCell ref="C3:Q3"/>
    <mergeCell ref="G28:J28"/>
    <mergeCell ref="K26:Q26"/>
    <mergeCell ref="K22:Q22"/>
    <mergeCell ref="K23:Q23"/>
    <mergeCell ref="G25:J25"/>
    <mergeCell ref="G26:J26"/>
    <mergeCell ref="K27:N27"/>
    <mergeCell ref="G27:J27"/>
    <mergeCell ref="K24:Q24"/>
    <mergeCell ref="K25:Q25"/>
    <mergeCell ref="G24:J24"/>
    <mergeCell ref="C4:Q4"/>
    <mergeCell ref="C5:Q5"/>
    <mergeCell ref="G22:J22"/>
    <mergeCell ref="G23:J23"/>
    <mergeCell ref="K17:P17"/>
    <mergeCell ref="K18:P18"/>
    <mergeCell ref="K19:P19"/>
  </mergeCells>
  <phoneticPr fontId="3" type="noConversion"/>
  <printOptions horizontalCentered="1"/>
  <pageMargins left="0.2" right="0.2" top="0.25" bottom="0.25" header="0.5" footer="0.5"/>
  <pageSetup scale="65" orientation="landscape" r:id="rId1"/>
  <headerFooter alignWithMargins="0"/>
  <colBreaks count="1" manualBreakCount="1">
    <brk id="19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6B4E-06DA-46D6-8254-133537B5F4F8}">
  <dimension ref="A1:S95"/>
  <sheetViews>
    <sheetView tabSelected="1" topLeftCell="A52" workbookViewId="0">
      <selection activeCell="B3" sqref="B3"/>
    </sheetView>
  </sheetViews>
  <sheetFormatPr defaultColWidth="8.6640625" defaultRowHeight="13.8" x14ac:dyDescent="0.3"/>
  <cols>
    <col min="1" max="1" width="7.44140625" style="21" bestFit="1" customWidth="1"/>
    <col min="2" max="2" width="64.44140625" style="22" customWidth="1"/>
    <col min="3" max="3" width="9.109375" style="22" bestFit="1" customWidth="1"/>
    <col min="4" max="4" width="10.109375" style="22" bestFit="1" customWidth="1"/>
    <col min="5" max="5" width="1.6640625" style="22" bestFit="1" customWidth="1"/>
    <col min="6" max="6" width="9.109375" style="22" bestFit="1" customWidth="1"/>
    <col min="7" max="7" width="2.44140625" style="22" bestFit="1" customWidth="1"/>
    <col min="8" max="8" width="10.109375" style="22" bestFit="1" customWidth="1"/>
    <col min="9" max="9" width="2.33203125" style="22" customWidth="1"/>
    <col min="10" max="10" width="12" style="22" bestFit="1" customWidth="1"/>
    <col min="11" max="11" width="2.88671875" style="22" bestFit="1" customWidth="1"/>
    <col min="12" max="12" width="12" style="22" bestFit="1" customWidth="1"/>
    <col min="13" max="13" width="2.88671875" style="22" bestFit="1" customWidth="1"/>
    <col min="14" max="14" width="10" style="23" bestFit="1" customWidth="1"/>
    <col min="15" max="15" width="2.44140625" style="22" bestFit="1" customWidth="1"/>
    <col min="16" max="16" width="12.33203125" style="22" bestFit="1" customWidth="1"/>
    <col min="17" max="16384" width="8.6640625" style="22"/>
  </cols>
  <sheetData>
    <row r="1" spans="1:19" ht="25.8" x14ac:dyDescent="0.5"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9" ht="18" x14ac:dyDescent="0.35"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ht="28.8" x14ac:dyDescent="0.55000000000000004"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36"/>
      <c r="R3" s="36"/>
      <c r="S3" s="36"/>
    </row>
    <row r="4" spans="1:19" ht="21" x14ac:dyDescent="0.4">
      <c r="C4" s="47" t="s">
        <v>34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37"/>
      <c r="R4" s="37"/>
      <c r="S4" s="37"/>
    </row>
    <row r="5" spans="1:19" ht="21" x14ac:dyDescent="0.4">
      <c r="C5" s="47" t="s">
        <v>35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37"/>
      <c r="R5" s="37"/>
      <c r="S5" s="37"/>
    </row>
    <row r="6" spans="1:19" ht="12.75" customHeight="1" thickBot="1" x14ac:dyDescent="0.35"/>
    <row r="7" spans="1:19" ht="14.4" thickBot="1" x14ac:dyDescent="0.35">
      <c r="D7" s="60" t="s">
        <v>36</v>
      </c>
      <c r="E7" s="21"/>
      <c r="F7" s="60" t="s">
        <v>37</v>
      </c>
      <c r="G7" s="21"/>
      <c r="H7" s="60" t="s">
        <v>38</v>
      </c>
      <c r="I7" s="21"/>
      <c r="J7" s="60" t="s">
        <v>39</v>
      </c>
      <c r="K7" s="21"/>
      <c r="L7" s="60" t="s">
        <v>40</v>
      </c>
      <c r="N7" s="60" t="s">
        <v>41</v>
      </c>
      <c r="P7" s="60" t="s">
        <v>42</v>
      </c>
    </row>
    <row r="8" spans="1:19" ht="36.9" customHeight="1" x14ac:dyDescent="0.3">
      <c r="A8" s="61" t="s">
        <v>1</v>
      </c>
      <c r="B8" s="62" t="s">
        <v>2</v>
      </c>
      <c r="C8" s="9" t="s">
        <v>4</v>
      </c>
      <c r="D8" s="62" t="s">
        <v>5</v>
      </c>
      <c r="E8" s="62" t="s">
        <v>6</v>
      </c>
      <c r="F8" s="62" t="s">
        <v>7</v>
      </c>
      <c r="G8" s="62" t="s">
        <v>8</v>
      </c>
      <c r="H8" s="62" t="s">
        <v>9</v>
      </c>
      <c r="I8" s="62" t="s">
        <v>10</v>
      </c>
      <c r="J8" s="62" t="s">
        <v>11</v>
      </c>
      <c r="K8" s="63" t="s">
        <v>8</v>
      </c>
      <c r="L8" s="62" t="s">
        <v>12</v>
      </c>
      <c r="M8" s="63" t="s">
        <v>10</v>
      </c>
      <c r="N8" s="62" t="s">
        <v>43</v>
      </c>
      <c r="O8" s="62" t="s">
        <v>8</v>
      </c>
      <c r="P8" s="64" t="s">
        <v>44</v>
      </c>
    </row>
    <row r="9" spans="1:19" s="71" customFormat="1" ht="27.9" customHeight="1" x14ac:dyDescent="0.3">
      <c r="A9" s="65">
        <v>577</v>
      </c>
      <c r="B9" s="18" t="s">
        <v>45</v>
      </c>
      <c r="C9" s="66">
        <v>23.44</v>
      </c>
      <c r="D9" s="67"/>
      <c r="E9" s="11" t="s">
        <v>6</v>
      </c>
      <c r="F9" s="11">
        <v>150</v>
      </c>
      <c r="G9" s="11" t="s">
        <v>8</v>
      </c>
      <c r="H9" s="13">
        <f t="shared" ref="H9:H71" si="0">ROUNDUP(+D9/F9,0)</f>
        <v>0</v>
      </c>
      <c r="I9" s="68" t="s">
        <v>10</v>
      </c>
      <c r="J9" s="69"/>
      <c r="K9" s="11" t="s">
        <v>8</v>
      </c>
      <c r="L9" s="13">
        <f t="shared" ref="L9:L71" si="1">+H9*J9</f>
        <v>0</v>
      </c>
      <c r="M9" s="68" t="s">
        <v>10</v>
      </c>
      <c r="N9" s="70">
        <v>11.54</v>
      </c>
      <c r="O9" s="11" t="s">
        <v>8</v>
      </c>
      <c r="P9" s="39">
        <f>L9*N9</f>
        <v>0</v>
      </c>
    </row>
    <row r="10" spans="1:19" s="71" customFormat="1" ht="27.9" customHeight="1" x14ac:dyDescent="0.3">
      <c r="A10" s="65">
        <v>828</v>
      </c>
      <c r="B10" s="18" t="s">
        <v>46</v>
      </c>
      <c r="C10" s="66">
        <v>12</v>
      </c>
      <c r="D10" s="67"/>
      <c r="E10" s="11" t="s">
        <v>6</v>
      </c>
      <c r="F10" s="11">
        <v>192</v>
      </c>
      <c r="G10" s="11" t="s">
        <v>8</v>
      </c>
      <c r="H10" s="13">
        <f t="shared" si="0"/>
        <v>0</v>
      </c>
      <c r="I10" s="68" t="s">
        <v>10</v>
      </c>
      <c r="J10" s="69"/>
      <c r="K10" s="11" t="s">
        <v>8</v>
      </c>
      <c r="L10" s="13">
        <f t="shared" si="1"/>
        <v>0</v>
      </c>
      <c r="M10" s="68" t="s">
        <v>10</v>
      </c>
      <c r="N10" s="70">
        <v>7.05</v>
      </c>
      <c r="O10" s="11" t="s">
        <v>8</v>
      </c>
      <c r="P10" s="39">
        <f t="shared" ref="P10:P71" si="2">L10*N10</f>
        <v>0</v>
      </c>
    </row>
    <row r="11" spans="1:19" s="71" customFormat="1" ht="27.9" customHeight="1" x14ac:dyDescent="0.3">
      <c r="A11" s="65">
        <v>2725</v>
      </c>
      <c r="B11" s="18" t="s">
        <v>47</v>
      </c>
      <c r="C11" s="66">
        <v>9.84</v>
      </c>
      <c r="D11" s="67"/>
      <c r="E11" s="11" t="s">
        <v>6</v>
      </c>
      <c r="F11" s="11">
        <v>64</v>
      </c>
      <c r="G11" s="11" t="s">
        <v>8</v>
      </c>
      <c r="H11" s="13">
        <f t="shared" si="0"/>
        <v>0</v>
      </c>
      <c r="I11" s="68" t="s">
        <v>10</v>
      </c>
      <c r="J11" s="69"/>
      <c r="K11" s="11" t="s">
        <v>8</v>
      </c>
      <c r="L11" s="13">
        <f t="shared" si="1"/>
        <v>0</v>
      </c>
      <c r="M11" s="68" t="s">
        <v>10</v>
      </c>
      <c r="N11" s="70">
        <v>4.33</v>
      </c>
      <c r="O11" s="11" t="s">
        <v>8</v>
      </c>
      <c r="P11" s="39">
        <f t="shared" si="2"/>
        <v>0</v>
      </c>
    </row>
    <row r="12" spans="1:19" s="71" customFormat="1" ht="27.9" customHeight="1" x14ac:dyDescent="0.3">
      <c r="A12" s="65">
        <v>3593</v>
      </c>
      <c r="B12" s="18" t="s">
        <v>48</v>
      </c>
      <c r="C12" s="66">
        <v>12.75</v>
      </c>
      <c r="D12" s="67"/>
      <c r="E12" s="11" t="s">
        <v>6</v>
      </c>
      <c r="F12" s="11">
        <v>120</v>
      </c>
      <c r="G12" s="11" t="s">
        <v>8</v>
      </c>
      <c r="H12" s="13">
        <f t="shared" si="0"/>
        <v>0</v>
      </c>
      <c r="I12" s="68" t="s">
        <v>10</v>
      </c>
      <c r="J12" s="69"/>
      <c r="K12" s="11" t="s">
        <v>8</v>
      </c>
      <c r="L12" s="13">
        <f t="shared" si="1"/>
        <v>0</v>
      </c>
      <c r="M12" s="68" t="s">
        <v>10</v>
      </c>
      <c r="N12" s="70">
        <v>3.95</v>
      </c>
      <c r="O12" s="11" t="s">
        <v>8</v>
      </c>
      <c r="P12" s="39">
        <f t="shared" si="2"/>
        <v>0</v>
      </c>
    </row>
    <row r="13" spans="1:19" s="71" customFormat="1" ht="27.9" customHeight="1" x14ac:dyDescent="0.3">
      <c r="A13" s="72">
        <v>4300</v>
      </c>
      <c r="B13" s="18" t="s">
        <v>49</v>
      </c>
      <c r="C13" s="66">
        <v>22.5</v>
      </c>
      <c r="D13" s="67"/>
      <c r="E13" s="11" t="s">
        <v>6</v>
      </c>
      <c r="F13" s="11">
        <v>240</v>
      </c>
      <c r="G13" s="11" t="s">
        <v>8</v>
      </c>
      <c r="H13" s="13">
        <f t="shared" si="0"/>
        <v>0</v>
      </c>
      <c r="I13" s="68" t="s">
        <v>10</v>
      </c>
      <c r="J13" s="69"/>
      <c r="K13" s="11" t="s">
        <v>8</v>
      </c>
      <c r="L13" s="13">
        <f t="shared" si="1"/>
        <v>0</v>
      </c>
      <c r="M13" s="68" t="s">
        <v>10</v>
      </c>
      <c r="N13" s="70">
        <v>8.4</v>
      </c>
      <c r="O13" s="11" t="s">
        <v>8</v>
      </c>
      <c r="P13" s="39">
        <f t="shared" si="2"/>
        <v>0</v>
      </c>
    </row>
    <row r="14" spans="1:19" s="71" customFormat="1" ht="27.9" customHeight="1" x14ac:dyDescent="0.3">
      <c r="A14" s="65">
        <v>5295</v>
      </c>
      <c r="B14" s="18" t="s">
        <v>50</v>
      </c>
      <c r="C14" s="66">
        <v>23.63</v>
      </c>
      <c r="D14" s="67"/>
      <c r="E14" s="11" t="s">
        <v>6</v>
      </c>
      <c r="F14" s="11">
        <v>180</v>
      </c>
      <c r="G14" s="11" t="s">
        <v>8</v>
      </c>
      <c r="H14" s="13">
        <f t="shared" si="0"/>
        <v>0</v>
      </c>
      <c r="I14" s="68" t="s">
        <v>10</v>
      </c>
      <c r="J14" s="69"/>
      <c r="K14" s="11" t="s">
        <v>8</v>
      </c>
      <c r="L14" s="13">
        <f t="shared" si="1"/>
        <v>0</v>
      </c>
      <c r="M14" s="68" t="s">
        <v>10</v>
      </c>
      <c r="N14" s="70">
        <v>8.06</v>
      </c>
      <c r="O14" s="11" t="s">
        <v>8</v>
      </c>
      <c r="P14" s="39">
        <f t="shared" si="2"/>
        <v>0</v>
      </c>
    </row>
    <row r="15" spans="1:19" s="71" customFormat="1" ht="27.9" customHeight="1" x14ac:dyDescent="0.3">
      <c r="A15" s="72">
        <v>6063</v>
      </c>
      <c r="B15" s="18" t="s">
        <v>51</v>
      </c>
      <c r="C15" s="66">
        <v>33</v>
      </c>
      <c r="D15" s="67"/>
      <c r="E15" s="11" t="s">
        <v>6</v>
      </c>
      <c r="F15" s="11">
        <v>240</v>
      </c>
      <c r="G15" s="11" t="s">
        <v>8</v>
      </c>
      <c r="H15" s="13">
        <f t="shared" si="0"/>
        <v>0</v>
      </c>
      <c r="I15" s="68" t="s">
        <v>10</v>
      </c>
      <c r="J15" s="69"/>
      <c r="K15" s="11" t="s">
        <v>8</v>
      </c>
      <c r="L15" s="13">
        <f t="shared" si="1"/>
        <v>0</v>
      </c>
      <c r="M15" s="68" t="s">
        <v>10</v>
      </c>
      <c r="N15" s="70">
        <v>7.8</v>
      </c>
      <c r="O15" s="11" t="s">
        <v>8</v>
      </c>
      <c r="P15" s="39">
        <f t="shared" si="2"/>
        <v>0</v>
      </c>
    </row>
    <row r="16" spans="1:19" s="71" customFormat="1" ht="27.9" customHeight="1" x14ac:dyDescent="0.3">
      <c r="A16" s="72">
        <v>7816</v>
      </c>
      <c r="B16" s="18" t="s">
        <v>52</v>
      </c>
      <c r="C16" s="66">
        <v>21.88</v>
      </c>
      <c r="D16" s="67"/>
      <c r="E16" s="11" t="s">
        <v>6</v>
      </c>
      <c r="F16" s="11">
        <v>140</v>
      </c>
      <c r="G16" s="11" t="s">
        <v>8</v>
      </c>
      <c r="H16" s="13">
        <f t="shared" si="0"/>
        <v>0</v>
      </c>
      <c r="I16" s="68" t="s">
        <v>10</v>
      </c>
      <c r="J16" s="69"/>
      <c r="K16" s="11" t="s">
        <v>8</v>
      </c>
      <c r="L16" s="13">
        <f t="shared" si="1"/>
        <v>0</v>
      </c>
      <c r="M16" s="68" t="s">
        <v>10</v>
      </c>
      <c r="N16" s="70">
        <v>5.63</v>
      </c>
      <c r="O16" s="11" t="s">
        <v>8</v>
      </c>
      <c r="P16" s="39">
        <f t="shared" si="2"/>
        <v>0</v>
      </c>
    </row>
    <row r="17" spans="1:16" s="71" customFormat="1" ht="27.9" customHeight="1" x14ac:dyDescent="0.3">
      <c r="A17" s="72">
        <v>8061</v>
      </c>
      <c r="B17" s="18" t="s">
        <v>53</v>
      </c>
      <c r="C17" s="66">
        <v>12.24</v>
      </c>
      <c r="D17" s="67"/>
      <c r="E17" s="11" t="s">
        <v>6</v>
      </c>
      <c r="F17" s="11">
        <v>64</v>
      </c>
      <c r="G17" s="11" t="s">
        <v>8</v>
      </c>
      <c r="H17" s="13">
        <f t="shared" si="0"/>
        <v>0</v>
      </c>
      <c r="I17" s="68" t="s">
        <v>10</v>
      </c>
      <c r="J17" s="69"/>
      <c r="K17" s="11" t="s">
        <v>8</v>
      </c>
      <c r="L17" s="13">
        <f t="shared" si="1"/>
        <v>0</v>
      </c>
      <c r="M17" s="68" t="s">
        <v>10</v>
      </c>
      <c r="N17" s="70">
        <v>4.5599999999999996</v>
      </c>
      <c r="O17" s="11" t="s">
        <v>8</v>
      </c>
      <c r="P17" s="39">
        <f t="shared" si="2"/>
        <v>0</v>
      </c>
    </row>
    <row r="18" spans="1:16" s="71" customFormat="1" ht="27.9" customHeight="1" x14ac:dyDescent="0.3">
      <c r="A18" s="72">
        <v>8066</v>
      </c>
      <c r="B18" s="18" t="s">
        <v>54</v>
      </c>
      <c r="C18" s="66">
        <v>12.24</v>
      </c>
      <c r="D18" s="67"/>
      <c r="E18" s="11" t="s">
        <v>6</v>
      </c>
      <c r="F18" s="11">
        <v>64</v>
      </c>
      <c r="G18" s="11" t="s">
        <v>8</v>
      </c>
      <c r="H18" s="13">
        <f t="shared" si="0"/>
        <v>0</v>
      </c>
      <c r="I18" s="68" t="s">
        <v>10</v>
      </c>
      <c r="J18" s="69"/>
      <c r="K18" s="11" t="s">
        <v>8</v>
      </c>
      <c r="L18" s="13">
        <f t="shared" si="1"/>
        <v>0</v>
      </c>
      <c r="M18" s="68" t="s">
        <v>10</v>
      </c>
      <c r="N18" s="70">
        <v>4.58</v>
      </c>
      <c r="O18" s="11" t="s">
        <v>8</v>
      </c>
      <c r="P18" s="39">
        <f t="shared" si="2"/>
        <v>0</v>
      </c>
    </row>
    <row r="19" spans="1:16" s="71" customFormat="1" ht="27.9" customHeight="1" x14ac:dyDescent="0.3">
      <c r="A19" s="65">
        <v>8202</v>
      </c>
      <c r="B19" s="18" t="s">
        <v>55</v>
      </c>
      <c r="C19" s="66">
        <v>12.75</v>
      </c>
      <c r="D19" s="67"/>
      <c r="E19" s="11" t="s">
        <v>6</v>
      </c>
      <c r="F19" s="11">
        <v>120</v>
      </c>
      <c r="G19" s="11" t="s">
        <v>8</v>
      </c>
      <c r="H19" s="13">
        <f t="shared" si="0"/>
        <v>0</v>
      </c>
      <c r="I19" s="68" t="s">
        <v>10</v>
      </c>
      <c r="J19" s="69"/>
      <c r="K19" s="11" t="s">
        <v>8</v>
      </c>
      <c r="L19" s="13">
        <f t="shared" si="1"/>
        <v>0</v>
      </c>
      <c r="M19" s="68" t="s">
        <v>10</v>
      </c>
      <c r="N19" s="70">
        <v>4.47</v>
      </c>
      <c r="O19" s="11" t="s">
        <v>8</v>
      </c>
      <c r="P19" s="39">
        <f t="shared" si="2"/>
        <v>0</v>
      </c>
    </row>
    <row r="20" spans="1:16" s="71" customFormat="1" ht="27.9" customHeight="1" x14ac:dyDescent="0.3">
      <c r="A20" s="65">
        <v>8221</v>
      </c>
      <c r="B20" s="18" t="s">
        <v>56</v>
      </c>
      <c r="C20" s="66">
        <v>18.75</v>
      </c>
      <c r="D20" s="67"/>
      <c r="E20" s="11" t="s">
        <v>6</v>
      </c>
      <c r="F20" s="11">
        <v>120</v>
      </c>
      <c r="G20" s="11" t="s">
        <v>8</v>
      </c>
      <c r="H20" s="13">
        <f t="shared" si="0"/>
        <v>0</v>
      </c>
      <c r="I20" s="68" t="s">
        <v>10</v>
      </c>
      <c r="J20" s="69"/>
      <c r="K20" s="11" t="s">
        <v>8</v>
      </c>
      <c r="L20" s="13">
        <f t="shared" si="1"/>
        <v>0</v>
      </c>
      <c r="M20" s="68" t="s">
        <v>10</v>
      </c>
      <c r="N20" s="70">
        <v>7.88</v>
      </c>
      <c r="O20" s="11" t="s">
        <v>8</v>
      </c>
      <c r="P20" s="39">
        <f t="shared" si="2"/>
        <v>0</v>
      </c>
    </row>
    <row r="21" spans="1:16" s="71" customFormat="1" ht="27.9" customHeight="1" x14ac:dyDescent="0.3">
      <c r="A21" s="65">
        <v>8344</v>
      </c>
      <c r="B21" s="18" t="s">
        <v>57</v>
      </c>
      <c r="C21" s="66">
        <v>21</v>
      </c>
      <c r="D21" s="67"/>
      <c r="E21" s="11" t="s">
        <v>6</v>
      </c>
      <c r="F21" s="11">
        <v>84</v>
      </c>
      <c r="G21" s="11" t="s">
        <v>8</v>
      </c>
      <c r="H21" s="13">
        <f t="shared" si="0"/>
        <v>0</v>
      </c>
      <c r="I21" s="68" t="s">
        <v>10</v>
      </c>
      <c r="J21" s="69"/>
      <c r="K21" s="11" t="s">
        <v>8</v>
      </c>
      <c r="L21" s="13">
        <f t="shared" si="1"/>
        <v>0</v>
      </c>
      <c r="M21" s="68" t="s">
        <v>10</v>
      </c>
      <c r="N21" s="70">
        <v>8.77</v>
      </c>
      <c r="O21" s="11" t="s">
        <v>8</v>
      </c>
      <c r="P21" s="39">
        <f t="shared" si="2"/>
        <v>0</v>
      </c>
    </row>
    <row r="22" spans="1:16" s="71" customFormat="1" ht="27.9" customHeight="1" x14ac:dyDescent="0.3">
      <c r="A22" s="72">
        <v>8600</v>
      </c>
      <c r="B22" s="18" t="s">
        <v>58</v>
      </c>
      <c r="C22" s="66">
        <v>18</v>
      </c>
      <c r="D22" s="67"/>
      <c r="E22" s="11" t="s">
        <v>6</v>
      </c>
      <c r="F22" s="11">
        <v>144</v>
      </c>
      <c r="G22" s="11" t="s">
        <v>8</v>
      </c>
      <c r="H22" s="13">
        <f t="shared" si="0"/>
        <v>0</v>
      </c>
      <c r="I22" s="68" t="s">
        <v>10</v>
      </c>
      <c r="J22" s="69"/>
      <c r="K22" s="11" t="s">
        <v>8</v>
      </c>
      <c r="L22" s="13">
        <f t="shared" si="1"/>
        <v>0</v>
      </c>
      <c r="M22" s="68" t="s">
        <v>10</v>
      </c>
      <c r="N22" s="70">
        <v>9.1300000000000008</v>
      </c>
      <c r="O22" s="11" t="s">
        <v>8</v>
      </c>
      <c r="P22" s="39">
        <f t="shared" si="2"/>
        <v>0</v>
      </c>
    </row>
    <row r="23" spans="1:16" s="71" customFormat="1" ht="27.9" customHeight="1" x14ac:dyDescent="0.3">
      <c r="A23" s="72">
        <v>8733</v>
      </c>
      <c r="B23" s="18" t="s">
        <v>59</v>
      </c>
      <c r="C23" s="66">
        <v>17.329999999999998</v>
      </c>
      <c r="D23" s="67"/>
      <c r="E23" s="11" t="s">
        <v>6</v>
      </c>
      <c r="F23" s="11">
        <v>126</v>
      </c>
      <c r="G23" s="11" t="s">
        <v>8</v>
      </c>
      <c r="H23" s="13">
        <f t="shared" si="0"/>
        <v>0</v>
      </c>
      <c r="I23" s="68" t="s">
        <v>10</v>
      </c>
      <c r="J23" s="69"/>
      <c r="K23" s="11" t="s">
        <v>8</v>
      </c>
      <c r="L23" s="13">
        <f t="shared" si="1"/>
        <v>0</v>
      </c>
      <c r="M23" s="68" t="s">
        <v>10</v>
      </c>
      <c r="N23" s="70">
        <v>4.32</v>
      </c>
      <c r="O23" s="11" t="s">
        <v>8</v>
      </c>
      <c r="P23" s="39">
        <f t="shared" si="2"/>
        <v>0</v>
      </c>
    </row>
    <row r="24" spans="1:16" s="71" customFormat="1" ht="27.9" customHeight="1" x14ac:dyDescent="0.3">
      <c r="A24" s="65">
        <v>8763</v>
      </c>
      <c r="B24" s="18" t="s">
        <v>60</v>
      </c>
      <c r="C24" s="66">
        <v>28.13</v>
      </c>
      <c r="D24" s="67"/>
      <c r="E24" s="11" t="s">
        <v>6</v>
      </c>
      <c r="F24" s="11">
        <v>60</v>
      </c>
      <c r="G24" s="11" t="s">
        <v>8</v>
      </c>
      <c r="H24" s="13">
        <f t="shared" si="0"/>
        <v>0</v>
      </c>
      <c r="I24" s="68" t="s">
        <v>10</v>
      </c>
      <c r="J24" s="69"/>
      <c r="K24" s="11" t="s">
        <v>8</v>
      </c>
      <c r="L24" s="13">
        <f t="shared" si="1"/>
        <v>0</v>
      </c>
      <c r="M24" s="68" t="s">
        <v>10</v>
      </c>
      <c r="N24" s="70">
        <v>13.81</v>
      </c>
      <c r="O24" s="11" t="s">
        <v>8</v>
      </c>
      <c r="P24" s="39">
        <f t="shared" si="2"/>
        <v>0</v>
      </c>
    </row>
    <row r="25" spans="1:16" s="71" customFormat="1" ht="27.9" customHeight="1" x14ac:dyDescent="0.3">
      <c r="A25" s="72">
        <v>9315</v>
      </c>
      <c r="B25" s="18" t="s">
        <v>61</v>
      </c>
      <c r="C25" s="66">
        <v>28.35</v>
      </c>
      <c r="D25" s="67"/>
      <c r="E25" s="11" t="s">
        <v>6</v>
      </c>
      <c r="F25" s="11">
        <v>216</v>
      </c>
      <c r="G25" s="11" t="s">
        <v>8</v>
      </c>
      <c r="H25" s="13">
        <f t="shared" si="0"/>
        <v>0</v>
      </c>
      <c r="I25" s="68" t="s">
        <v>10</v>
      </c>
      <c r="J25" s="69"/>
      <c r="K25" s="11" t="s">
        <v>8</v>
      </c>
      <c r="L25" s="13">
        <f t="shared" si="1"/>
        <v>0</v>
      </c>
      <c r="M25" s="68" t="s">
        <v>10</v>
      </c>
      <c r="N25" s="70">
        <v>9.6</v>
      </c>
      <c r="O25" s="11" t="s">
        <v>8</v>
      </c>
      <c r="P25" s="39">
        <f t="shared" si="2"/>
        <v>0</v>
      </c>
    </row>
    <row r="26" spans="1:16" s="71" customFormat="1" ht="27.9" customHeight="1" x14ac:dyDescent="0.3">
      <c r="A26" s="72">
        <v>9718</v>
      </c>
      <c r="B26" s="18" t="s">
        <v>62</v>
      </c>
      <c r="C26" s="66">
        <v>30</v>
      </c>
      <c r="D26" s="67"/>
      <c r="E26" s="11" t="s">
        <v>6</v>
      </c>
      <c r="F26" s="11">
        <v>192</v>
      </c>
      <c r="G26" s="11" t="s">
        <v>8</v>
      </c>
      <c r="H26" s="13">
        <f t="shared" si="0"/>
        <v>0</v>
      </c>
      <c r="I26" s="68" t="s">
        <v>10</v>
      </c>
      <c r="J26" s="69"/>
      <c r="K26" s="11" t="s">
        <v>8</v>
      </c>
      <c r="L26" s="13">
        <f t="shared" si="1"/>
        <v>0</v>
      </c>
      <c r="M26" s="68" t="s">
        <v>10</v>
      </c>
      <c r="N26" s="70">
        <v>14.71</v>
      </c>
      <c r="O26" s="11" t="s">
        <v>8</v>
      </c>
      <c r="P26" s="39">
        <f t="shared" si="2"/>
        <v>0</v>
      </c>
    </row>
    <row r="27" spans="1:16" s="71" customFormat="1" ht="27.9" customHeight="1" x14ac:dyDescent="0.3">
      <c r="A27" s="72">
        <v>10204</v>
      </c>
      <c r="B27" s="18" t="s">
        <v>63</v>
      </c>
      <c r="C27" s="66">
        <v>20.25</v>
      </c>
      <c r="D27" s="67"/>
      <c r="E27" s="11" t="s">
        <v>6</v>
      </c>
      <c r="F27" s="11">
        <v>240</v>
      </c>
      <c r="G27" s="11" t="s">
        <v>8</v>
      </c>
      <c r="H27" s="13">
        <f t="shared" si="0"/>
        <v>0</v>
      </c>
      <c r="I27" s="68" t="s">
        <v>10</v>
      </c>
      <c r="J27" s="69"/>
      <c r="K27" s="11" t="s">
        <v>8</v>
      </c>
      <c r="L27" s="13">
        <f t="shared" si="1"/>
        <v>0</v>
      </c>
      <c r="M27" s="68" t="s">
        <v>10</v>
      </c>
      <c r="N27" s="70">
        <v>8.5399999999999991</v>
      </c>
      <c r="O27" s="11" t="s">
        <v>8</v>
      </c>
      <c r="P27" s="39">
        <f t="shared" si="2"/>
        <v>0</v>
      </c>
    </row>
    <row r="28" spans="1:16" s="71" customFormat="1" ht="27.9" customHeight="1" x14ac:dyDescent="0.3">
      <c r="A28" s="72">
        <v>10988</v>
      </c>
      <c r="B28" s="18" t="s">
        <v>64</v>
      </c>
      <c r="C28" s="66">
        <v>22.5</v>
      </c>
      <c r="D28" s="67"/>
      <c r="E28" s="11" t="s">
        <v>6</v>
      </c>
      <c r="F28" s="11">
        <v>288</v>
      </c>
      <c r="G28" s="11" t="s">
        <v>8</v>
      </c>
      <c r="H28" s="13">
        <f t="shared" si="0"/>
        <v>0</v>
      </c>
      <c r="I28" s="68" t="s">
        <v>10</v>
      </c>
      <c r="J28" s="69"/>
      <c r="K28" s="11" t="s">
        <v>8</v>
      </c>
      <c r="L28" s="13">
        <f t="shared" si="1"/>
        <v>0</v>
      </c>
      <c r="M28" s="68" t="s">
        <v>10</v>
      </c>
      <c r="N28" s="70">
        <v>9.94</v>
      </c>
      <c r="O28" s="11" t="s">
        <v>8</v>
      </c>
      <c r="P28" s="39">
        <f t="shared" si="2"/>
        <v>0</v>
      </c>
    </row>
    <row r="29" spans="1:16" s="71" customFormat="1" ht="27.9" customHeight="1" x14ac:dyDescent="0.3">
      <c r="A29" s="72">
        <v>11108</v>
      </c>
      <c r="B29" s="18" t="s">
        <v>65</v>
      </c>
      <c r="C29" s="66">
        <v>33.75</v>
      </c>
      <c r="D29" s="67"/>
      <c r="E29" s="11" t="s">
        <v>6</v>
      </c>
      <c r="F29" s="11">
        <v>240</v>
      </c>
      <c r="G29" s="11" t="s">
        <v>8</v>
      </c>
      <c r="H29" s="13">
        <f t="shared" si="0"/>
        <v>0</v>
      </c>
      <c r="I29" s="68" t="s">
        <v>10</v>
      </c>
      <c r="J29" s="69"/>
      <c r="K29" s="11" t="s">
        <v>8</v>
      </c>
      <c r="L29" s="13">
        <f t="shared" si="1"/>
        <v>0</v>
      </c>
      <c r="M29" s="68" t="s">
        <v>10</v>
      </c>
      <c r="N29" s="70">
        <v>16.559999999999999</v>
      </c>
      <c r="O29" s="11" t="s">
        <v>8</v>
      </c>
      <c r="P29" s="39">
        <f t="shared" si="2"/>
        <v>0</v>
      </c>
    </row>
    <row r="30" spans="1:16" s="71" customFormat="1" ht="27.9" customHeight="1" x14ac:dyDescent="0.3">
      <c r="A30" s="72">
        <v>11439</v>
      </c>
      <c r="B30" s="18" t="s">
        <v>58</v>
      </c>
      <c r="C30" s="66">
        <v>22.5</v>
      </c>
      <c r="D30" s="67"/>
      <c r="E30" s="11" t="s">
        <v>6</v>
      </c>
      <c r="F30" s="11">
        <v>240</v>
      </c>
      <c r="G30" s="11" t="s">
        <v>8</v>
      </c>
      <c r="H30" s="13">
        <f t="shared" si="0"/>
        <v>0</v>
      </c>
      <c r="I30" s="68" t="s">
        <v>10</v>
      </c>
      <c r="J30" s="69"/>
      <c r="K30" s="11" t="s">
        <v>8</v>
      </c>
      <c r="L30" s="13">
        <f t="shared" si="1"/>
        <v>0</v>
      </c>
      <c r="M30" s="68" t="s">
        <v>10</v>
      </c>
      <c r="N30" s="70">
        <v>11.43</v>
      </c>
      <c r="O30" s="11" t="s">
        <v>8</v>
      </c>
      <c r="P30" s="39">
        <f t="shared" si="2"/>
        <v>0</v>
      </c>
    </row>
    <row r="31" spans="1:16" s="71" customFormat="1" ht="27.9" customHeight="1" x14ac:dyDescent="0.3">
      <c r="A31" s="72">
        <v>11782</v>
      </c>
      <c r="B31" s="18" t="s">
        <v>66</v>
      </c>
      <c r="C31" s="66">
        <v>27</v>
      </c>
      <c r="D31" s="67"/>
      <c r="E31" s="11" t="s">
        <v>6</v>
      </c>
      <c r="F31" s="11">
        <v>180</v>
      </c>
      <c r="G31" s="11" t="s">
        <v>8</v>
      </c>
      <c r="H31" s="13">
        <f t="shared" si="0"/>
        <v>0</v>
      </c>
      <c r="I31" s="68" t="s">
        <v>10</v>
      </c>
      <c r="J31" s="69"/>
      <c r="K31" s="11" t="s">
        <v>8</v>
      </c>
      <c r="L31" s="13">
        <f t="shared" si="1"/>
        <v>0</v>
      </c>
      <c r="M31" s="68" t="s">
        <v>10</v>
      </c>
      <c r="N31" s="70">
        <v>13.22</v>
      </c>
      <c r="O31" s="11" t="s">
        <v>8</v>
      </c>
      <c r="P31" s="39">
        <f t="shared" si="2"/>
        <v>0</v>
      </c>
    </row>
    <row r="32" spans="1:16" s="71" customFormat="1" ht="27.9" customHeight="1" x14ac:dyDescent="0.3">
      <c r="A32" s="72">
        <v>12194</v>
      </c>
      <c r="B32" s="18" t="s">
        <v>67</v>
      </c>
      <c r="C32" s="66">
        <v>18.75</v>
      </c>
      <c r="D32" s="67"/>
      <c r="E32" s="11" t="s">
        <v>6</v>
      </c>
      <c r="F32" s="11">
        <v>250</v>
      </c>
      <c r="G32" s="11" t="s">
        <v>8</v>
      </c>
      <c r="H32" s="13">
        <f t="shared" si="0"/>
        <v>0</v>
      </c>
      <c r="I32" s="68" t="s">
        <v>10</v>
      </c>
      <c r="J32" s="69"/>
      <c r="K32" s="11" t="s">
        <v>8</v>
      </c>
      <c r="L32" s="13">
        <f t="shared" si="1"/>
        <v>0</v>
      </c>
      <c r="M32" s="68" t="s">
        <v>10</v>
      </c>
      <c r="N32" s="70">
        <v>9.2799999999999994</v>
      </c>
      <c r="O32" s="11" t="s">
        <v>8</v>
      </c>
      <c r="P32" s="39">
        <f t="shared" si="2"/>
        <v>0</v>
      </c>
    </row>
    <row r="33" spans="1:16" s="71" customFormat="1" ht="27.9" customHeight="1" x14ac:dyDescent="0.3">
      <c r="A33" s="72">
        <v>12549</v>
      </c>
      <c r="B33" s="18" t="s">
        <v>68</v>
      </c>
      <c r="C33" s="66">
        <v>28.35</v>
      </c>
      <c r="D33" s="67"/>
      <c r="E33" s="11" t="s">
        <v>6</v>
      </c>
      <c r="F33" s="11">
        <v>336</v>
      </c>
      <c r="G33" s="11" t="s">
        <v>8</v>
      </c>
      <c r="H33" s="13">
        <f t="shared" si="0"/>
        <v>0</v>
      </c>
      <c r="I33" s="68" t="s">
        <v>10</v>
      </c>
      <c r="J33" s="69"/>
      <c r="K33" s="11" t="s">
        <v>8</v>
      </c>
      <c r="L33" s="13">
        <f t="shared" si="1"/>
        <v>0</v>
      </c>
      <c r="M33" s="68" t="s">
        <v>10</v>
      </c>
      <c r="N33" s="70">
        <v>10.36</v>
      </c>
      <c r="O33" s="11" t="s">
        <v>8</v>
      </c>
      <c r="P33" s="39">
        <f t="shared" si="2"/>
        <v>0</v>
      </c>
    </row>
    <row r="34" spans="1:16" s="71" customFormat="1" ht="27.9" customHeight="1" x14ac:dyDescent="0.3">
      <c r="A34" s="72">
        <v>13370</v>
      </c>
      <c r="B34" s="18" t="s">
        <v>69</v>
      </c>
      <c r="C34" s="66">
        <v>36.75</v>
      </c>
      <c r="D34" s="67"/>
      <c r="E34" s="11" t="s">
        <v>6</v>
      </c>
      <c r="F34" s="11">
        <v>240</v>
      </c>
      <c r="G34" s="11" t="s">
        <v>8</v>
      </c>
      <c r="H34" s="13">
        <f t="shared" si="0"/>
        <v>0</v>
      </c>
      <c r="I34" s="68" t="s">
        <v>10</v>
      </c>
      <c r="J34" s="69"/>
      <c r="K34" s="11" t="s">
        <v>8</v>
      </c>
      <c r="L34" s="13">
        <f t="shared" si="1"/>
        <v>0</v>
      </c>
      <c r="M34" s="68" t="s">
        <v>10</v>
      </c>
      <c r="N34" s="70">
        <v>17.12</v>
      </c>
      <c r="O34" s="11" t="s">
        <v>8</v>
      </c>
      <c r="P34" s="39">
        <f t="shared" si="2"/>
        <v>0</v>
      </c>
    </row>
    <row r="35" spans="1:16" s="71" customFormat="1" ht="27.9" customHeight="1" x14ac:dyDescent="0.3">
      <c r="A35" s="72">
        <v>13457</v>
      </c>
      <c r="B35" s="18" t="s">
        <v>70</v>
      </c>
      <c r="C35" s="66">
        <v>29.58</v>
      </c>
      <c r="D35" s="67"/>
      <c r="E35" s="11" t="s">
        <v>6</v>
      </c>
      <c r="F35" s="11">
        <v>182</v>
      </c>
      <c r="G35" s="11" t="s">
        <v>8</v>
      </c>
      <c r="H35" s="13">
        <f t="shared" si="0"/>
        <v>0</v>
      </c>
      <c r="I35" s="68" t="s">
        <v>10</v>
      </c>
      <c r="J35" s="69"/>
      <c r="K35" s="11" t="s">
        <v>8</v>
      </c>
      <c r="L35" s="13">
        <f t="shared" si="1"/>
        <v>0</v>
      </c>
      <c r="M35" s="68" t="s">
        <v>10</v>
      </c>
      <c r="N35" s="70">
        <v>11.67</v>
      </c>
      <c r="O35" s="11" t="s">
        <v>8</v>
      </c>
      <c r="P35" s="39">
        <f t="shared" si="2"/>
        <v>0</v>
      </c>
    </row>
    <row r="36" spans="1:16" s="71" customFormat="1" ht="27.9" customHeight="1" x14ac:dyDescent="0.3">
      <c r="A36" s="72">
        <v>13709</v>
      </c>
      <c r="B36" s="18" t="s">
        <v>71</v>
      </c>
      <c r="C36" s="66">
        <v>21.88</v>
      </c>
      <c r="D36" s="67"/>
      <c r="E36" s="11" t="s">
        <v>6</v>
      </c>
      <c r="F36" s="11">
        <v>140</v>
      </c>
      <c r="G36" s="11" t="s">
        <v>8</v>
      </c>
      <c r="H36" s="13">
        <f t="shared" si="0"/>
        <v>0</v>
      </c>
      <c r="I36" s="68" t="s">
        <v>10</v>
      </c>
      <c r="J36" s="69"/>
      <c r="K36" s="11" t="s">
        <v>8</v>
      </c>
      <c r="L36" s="13">
        <f t="shared" si="1"/>
        <v>0</v>
      </c>
      <c r="M36" s="68" t="s">
        <v>10</v>
      </c>
      <c r="N36" s="70">
        <v>5.47</v>
      </c>
      <c r="O36" s="11" t="s">
        <v>8</v>
      </c>
      <c r="P36" s="39">
        <f t="shared" si="2"/>
        <v>0</v>
      </c>
    </row>
    <row r="37" spans="1:16" s="71" customFormat="1" ht="27.9" customHeight="1" x14ac:dyDescent="0.3">
      <c r="A37" s="72">
        <v>13717</v>
      </c>
      <c r="B37" s="18" t="s">
        <v>72</v>
      </c>
      <c r="C37" s="66">
        <v>30.38</v>
      </c>
      <c r="D37" s="67"/>
      <c r="E37" s="11" t="s">
        <v>6</v>
      </c>
      <c r="F37" s="11">
        <v>216</v>
      </c>
      <c r="G37" s="11" t="s">
        <v>8</v>
      </c>
      <c r="H37" s="13">
        <f t="shared" si="0"/>
        <v>0</v>
      </c>
      <c r="I37" s="68" t="s">
        <v>10</v>
      </c>
      <c r="J37" s="69"/>
      <c r="K37" s="11" t="s">
        <v>8</v>
      </c>
      <c r="L37" s="13">
        <f t="shared" si="1"/>
        <v>0</v>
      </c>
      <c r="M37" s="68" t="s">
        <v>10</v>
      </c>
      <c r="N37" s="70">
        <v>2.4300000000000002</v>
      </c>
      <c r="O37" s="11" t="s">
        <v>8</v>
      </c>
      <c r="P37" s="39">
        <f t="shared" si="2"/>
        <v>0</v>
      </c>
    </row>
    <row r="38" spans="1:16" s="71" customFormat="1" ht="27.9" customHeight="1" x14ac:dyDescent="0.3">
      <c r="A38" s="72">
        <v>13862</v>
      </c>
      <c r="B38" s="18" t="s">
        <v>73</v>
      </c>
      <c r="C38" s="66">
        <v>17.329999999999998</v>
      </c>
      <c r="D38" s="67"/>
      <c r="E38" s="11" t="s">
        <v>6</v>
      </c>
      <c r="F38" s="11">
        <v>126</v>
      </c>
      <c r="G38" s="11" t="s">
        <v>8</v>
      </c>
      <c r="H38" s="13">
        <f t="shared" si="0"/>
        <v>0</v>
      </c>
      <c r="I38" s="68" t="s">
        <v>10</v>
      </c>
      <c r="J38" s="69"/>
      <c r="K38" s="11" t="s">
        <v>8</v>
      </c>
      <c r="L38" s="13">
        <f t="shared" si="1"/>
        <v>0</v>
      </c>
      <c r="M38" s="68" t="s">
        <v>10</v>
      </c>
      <c r="N38" s="70">
        <v>4.33</v>
      </c>
      <c r="O38" s="11" t="s">
        <v>8</v>
      </c>
      <c r="P38" s="39">
        <f t="shared" si="2"/>
        <v>0</v>
      </c>
    </row>
    <row r="39" spans="1:16" s="71" customFormat="1" ht="27.9" customHeight="1" x14ac:dyDescent="0.3">
      <c r="A39" s="72">
        <v>13918</v>
      </c>
      <c r="B39" s="18" t="s">
        <v>74</v>
      </c>
      <c r="C39" s="66">
        <v>25</v>
      </c>
      <c r="D39" s="67"/>
      <c r="E39" s="11" t="s">
        <v>6</v>
      </c>
      <c r="F39" s="11">
        <v>160</v>
      </c>
      <c r="G39" s="11" t="s">
        <v>8</v>
      </c>
      <c r="H39" s="13">
        <f t="shared" si="0"/>
        <v>0</v>
      </c>
      <c r="I39" s="68" t="s">
        <v>10</v>
      </c>
      <c r="J39" s="69"/>
      <c r="K39" s="11" t="s">
        <v>8</v>
      </c>
      <c r="L39" s="13">
        <f t="shared" si="1"/>
        <v>0</v>
      </c>
      <c r="M39" s="68" t="s">
        <v>10</v>
      </c>
      <c r="N39" s="70">
        <v>11.56</v>
      </c>
      <c r="O39" s="11" t="s">
        <v>8</v>
      </c>
      <c r="P39" s="39">
        <f t="shared" si="2"/>
        <v>0</v>
      </c>
    </row>
    <row r="40" spans="1:16" s="71" customFormat="1" ht="27.9" customHeight="1" x14ac:dyDescent="0.3">
      <c r="A40" s="72">
        <v>13940</v>
      </c>
      <c r="B40" s="18" t="s">
        <v>75</v>
      </c>
      <c r="C40" s="66">
        <v>22.75</v>
      </c>
      <c r="D40" s="67"/>
      <c r="E40" s="11" t="s">
        <v>6</v>
      </c>
      <c r="F40" s="11">
        <v>140</v>
      </c>
      <c r="G40" s="11" t="s">
        <v>8</v>
      </c>
      <c r="H40" s="13">
        <f t="shared" si="0"/>
        <v>0</v>
      </c>
      <c r="I40" s="68" t="s">
        <v>10</v>
      </c>
      <c r="J40" s="69"/>
      <c r="K40" s="11" t="s">
        <v>8</v>
      </c>
      <c r="L40" s="13">
        <f t="shared" si="1"/>
        <v>0</v>
      </c>
      <c r="M40" s="68" t="s">
        <v>10</v>
      </c>
      <c r="N40" s="70">
        <v>9.85</v>
      </c>
      <c r="O40" s="11" t="s">
        <v>8</v>
      </c>
      <c r="P40" s="39">
        <f t="shared" si="2"/>
        <v>0</v>
      </c>
    </row>
    <row r="41" spans="1:16" s="71" customFormat="1" ht="27.9" customHeight="1" x14ac:dyDescent="0.3">
      <c r="A41" s="72">
        <v>14006</v>
      </c>
      <c r="B41" s="18" t="s">
        <v>76</v>
      </c>
      <c r="C41" s="66">
        <v>19.13</v>
      </c>
      <c r="D41" s="67"/>
      <c r="E41" s="11" t="s">
        <v>6</v>
      </c>
      <c r="F41" s="11">
        <v>144</v>
      </c>
      <c r="G41" s="11" t="s">
        <v>8</v>
      </c>
      <c r="H41" s="13">
        <f t="shared" si="0"/>
        <v>0</v>
      </c>
      <c r="I41" s="68" t="s">
        <v>10</v>
      </c>
      <c r="J41" s="69"/>
      <c r="K41" s="11" t="s">
        <v>8</v>
      </c>
      <c r="L41" s="13">
        <f t="shared" si="1"/>
        <v>0</v>
      </c>
      <c r="M41" s="68" t="s">
        <v>10</v>
      </c>
      <c r="N41" s="70">
        <v>10.49</v>
      </c>
      <c r="O41" s="11" t="s">
        <v>8</v>
      </c>
      <c r="P41" s="39">
        <f t="shared" si="2"/>
        <v>0</v>
      </c>
    </row>
    <row r="42" spans="1:16" s="71" customFormat="1" ht="27.9" customHeight="1" x14ac:dyDescent="0.3">
      <c r="A42" s="72">
        <v>14007</v>
      </c>
      <c r="B42" s="18" t="s">
        <v>77</v>
      </c>
      <c r="C42" s="66">
        <v>17</v>
      </c>
      <c r="D42" s="67"/>
      <c r="E42" s="11" t="s">
        <v>6</v>
      </c>
      <c r="F42" s="11">
        <v>128</v>
      </c>
      <c r="G42" s="11" t="s">
        <v>8</v>
      </c>
      <c r="H42" s="13">
        <f t="shared" si="0"/>
        <v>0</v>
      </c>
      <c r="I42" s="68" t="s">
        <v>10</v>
      </c>
      <c r="J42" s="69"/>
      <c r="K42" s="11" t="s">
        <v>8</v>
      </c>
      <c r="L42" s="13">
        <f t="shared" si="1"/>
        <v>0</v>
      </c>
      <c r="M42" s="68" t="s">
        <v>10</v>
      </c>
      <c r="N42" s="70">
        <v>9.26</v>
      </c>
      <c r="O42" s="11" t="s">
        <v>8</v>
      </c>
      <c r="P42" s="39">
        <f t="shared" si="2"/>
        <v>0</v>
      </c>
    </row>
    <row r="43" spans="1:16" s="71" customFormat="1" ht="27.9" customHeight="1" x14ac:dyDescent="0.3">
      <c r="A43" s="72">
        <v>14010</v>
      </c>
      <c r="B43" s="18" t="s">
        <v>78</v>
      </c>
      <c r="C43" s="66">
        <v>26.4</v>
      </c>
      <c r="D43" s="67"/>
      <c r="E43" s="11" t="s">
        <v>6</v>
      </c>
      <c r="F43" s="11">
        <v>192</v>
      </c>
      <c r="G43" s="11" t="s">
        <v>8</v>
      </c>
      <c r="H43" s="13">
        <f t="shared" si="0"/>
        <v>0</v>
      </c>
      <c r="I43" s="68" t="s">
        <v>10</v>
      </c>
      <c r="J43" s="69"/>
      <c r="K43" s="11" t="s">
        <v>8</v>
      </c>
      <c r="L43" s="13">
        <f t="shared" si="1"/>
        <v>0</v>
      </c>
      <c r="M43" s="68" t="s">
        <v>10</v>
      </c>
      <c r="N43" s="70">
        <v>15.01</v>
      </c>
      <c r="O43" s="11" t="s">
        <v>8</v>
      </c>
      <c r="P43" s="39">
        <f t="shared" si="2"/>
        <v>0</v>
      </c>
    </row>
    <row r="44" spans="1:16" s="71" customFormat="1" ht="27.9" customHeight="1" x14ac:dyDescent="0.3">
      <c r="A44" s="73">
        <v>14839</v>
      </c>
      <c r="B44" s="18" t="s">
        <v>79</v>
      </c>
      <c r="C44" s="66">
        <v>12.862500000000001</v>
      </c>
      <c r="D44" s="74"/>
      <c r="E44" s="11" t="s">
        <v>6</v>
      </c>
      <c r="F44" s="11">
        <v>84</v>
      </c>
      <c r="G44" s="11" t="s">
        <v>8</v>
      </c>
      <c r="H44" s="13">
        <f t="shared" si="0"/>
        <v>0</v>
      </c>
      <c r="I44" s="68" t="s">
        <v>10</v>
      </c>
      <c r="J44" s="69"/>
      <c r="K44" s="11" t="s">
        <v>8</v>
      </c>
      <c r="L44" s="13">
        <f t="shared" si="1"/>
        <v>0</v>
      </c>
      <c r="M44" s="68" t="s">
        <v>10</v>
      </c>
      <c r="N44" s="70">
        <v>5.58</v>
      </c>
      <c r="O44" s="11" t="s">
        <v>8</v>
      </c>
      <c r="P44" s="39">
        <f t="shared" si="2"/>
        <v>0</v>
      </c>
    </row>
    <row r="45" spans="1:16" s="71" customFormat="1" ht="27.9" customHeight="1" x14ac:dyDescent="0.3">
      <c r="A45" s="72">
        <v>15191</v>
      </c>
      <c r="B45" s="18" t="s">
        <v>80</v>
      </c>
      <c r="C45" s="66">
        <v>18</v>
      </c>
      <c r="D45" s="67"/>
      <c r="E45" s="11" t="s">
        <v>6</v>
      </c>
      <c r="F45" s="11">
        <v>144</v>
      </c>
      <c r="G45" s="11" t="s">
        <v>8</v>
      </c>
      <c r="H45" s="13">
        <f t="shared" si="0"/>
        <v>0</v>
      </c>
      <c r="I45" s="68" t="s">
        <v>10</v>
      </c>
      <c r="J45" s="69"/>
      <c r="K45" s="11" t="s">
        <v>8</v>
      </c>
      <c r="L45" s="13">
        <f t="shared" si="1"/>
        <v>0</v>
      </c>
      <c r="M45" s="68" t="s">
        <v>10</v>
      </c>
      <c r="N45" s="70">
        <v>10.85</v>
      </c>
      <c r="O45" s="11" t="s">
        <v>8</v>
      </c>
      <c r="P45" s="39">
        <f t="shared" si="2"/>
        <v>0</v>
      </c>
    </row>
    <row r="46" spans="1:16" s="71" customFormat="1" ht="27.9" customHeight="1" x14ac:dyDescent="0.3">
      <c r="A46" s="65">
        <v>16206</v>
      </c>
      <c r="B46" s="18" t="s">
        <v>81</v>
      </c>
      <c r="C46" s="66">
        <v>21</v>
      </c>
      <c r="D46" s="67"/>
      <c r="E46" s="11" t="s">
        <v>6</v>
      </c>
      <c r="F46" s="11">
        <v>240</v>
      </c>
      <c r="G46" s="11" t="s">
        <v>8</v>
      </c>
      <c r="H46" s="13">
        <f t="shared" si="0"/>
        <v>0</v>
      </c>
      <c r="I46" s="68" t="s">
        <v>10</v>
      </c>
      <c r="J46" s="69"/>
      <c r="K46" s="11" t="s">
        <v>8</v>
      </c>
      <c r="L46" s="13">
        <f t="shared" si="1"/>
        <v>0</v>
      </c>
      <c r="M46" s="68" t="s">
        <v>10</v>
      </c>
      <c r="N46" s="70">
        <v>9.18</v>
      </c>
      <c r="O46" s="11" t="s">
        <v>8</v>
      </c>
      <c r="P46" s="39">
        <f t="shared" si="2"/>
        <v>0</v>
      </c>
    </row>
    <row r="47" spans="1:16" s="71" customFormat="1" ht="27.9" customHeight="1" x14ac:dyDescent="0.3">
      <c r="A47" s="75">
        <v>16280</v>
      </c>
      <c r="B47" s="76" t="s">
        <v>82</v>
      </c>
      <c r="C47" s="66">
        <v>33.75</v>
      </c>
      <c r="D47" s="67"/>
      <c r="E47" s="11" t="s">
        <v>6</v>
      </c>
      <c r="F47" s="11">
        <v>216</v>
      </c>
      <c r="G47" s="11" t="s">
        <v>8</v>
      </c>
      <c r="H47" s="13">
        <f t="shared" si="0"/>
        <v>0</v>
      </c>
      <c r="I47" s="68" t="s">
        <v>10</v>
      </c>
      <c r="J47" s="69"/>
      <c r="K47" s="11" t="s">
        <v>8</v>
      </c>
      <c r="L47" s="13">
        <f t="shared" si="1"/>
        <v>0</v>
      </c>
      <c r="M47" s="68" t="s">
        <v>10</v>
      </c>
      <c r="N47" s="70">
        <v>6.53</v>
      </c>
      <c r="O47" s="11" t="s">
        <v>8</v>
      </c>
      <c r="P47" s="39">
        <f t="shared" si="2"/>
        <v>0</v>
      </c>
    </row>
    <row r="48" spans="1:16" s="71" customFormat="1" ht="27.9" customHeight="1" x14ac:dyDescent="0.3">
      <c r="A48" s="65">
        <v>16317</v>
      </c>
      <c r="B48" s="18" t="s">
        <v>83</v>
      </c>
      <c r="C48" s="66">
        <v>19.531300000000002</v>
      </c>
      <c r="D48" s="67"/>
      <c r="E48" s="11" t="s">
        <v>6</v>
      </c>
      <c r="F48" s="11">
        <v>250</v>
      </c>
      <c r="G48" s="11" t="s">
        <v>8</v>
      </c>
      <c r="H48" s="13">
        <f t="shared" si="0"/>
        <v>0</v>
      </c>
      <c r="I48" s="68" t="s">
        <v>10</v>
      </c>
      <c r="J48" s="69"/>
      <c r="K48" s="11" t="s">
        <v>8</v>
      </c>
      <c r="L48" s="13">
        <f t="shared" si="1"/>
        <v>0</v>
      </c>
      <c r="M48" s="68" t="s">
        <v>10</v>
      </c>
      <c r="N48" s="70">
        <v>8.5299999999999994</v>
      </c>
      <c r="O48" s="11" t="s">
        <v>8</v>
      </c>
      <c r="P48" s="39">
        <f t="shared" si="2"/>
        <v>0</v>
      </c>
    </row>
    <row r="49" spans="1:16" s="71" customFormat="1" ht="27.9" customHeight="1" x14ac:dyDescent="0.3">
      <c r="A49" s="72">
        <v>16387</v>
      </c>
      <c r="B49" s="18" t="s">
        <v>84</v>
      </c>
      <c r="C49" s="66">
        <v>33</v>
      </c>
      <c r="D49" s="67"/>
      <c r="E49" s="11" t="s">
        <v>6</v>
      </c>
      <c r="F49" s="11">
        <v>96</v>
      </c>
      <c r="G49" s="11" t="s">
        <v>8</v>
      </c>
      <c r="H49" s="13">
        <f t="shared" si="0"/>
        <v>0</v>
      </c>
      <c r="I49" s="68" t="s">
        <v>10</v>
      </c>
      <c r="J49" s="69"/>
      <c r="K49" s="11" t="s">
        <v>8</v>
      </c>
      <c r="L49" s="13">
        <f t="shared" si="1"/>
        <v>0</v>
      </c>
      <c r="M49" s="68" t="s">
        <v>10</v>
      </c>
      <c r="N49" s="70">
        <v>16.68</v>
      </c>
      <c r="O49" s="11" t="s">
        <v>8</v>
      </c>
      <c r="P49" s="39">
        <f t="shared" si="2"/>
        <v>0</v>
      </c>
    </row>
    <row r="50" spans="1:16" s="71" customFormat="1" ht="27.9" customHeight="1" x14ac:dyDescent="0.3">
      <c r="A50" s="65">
        <v>16900</v>
      </c>
      <c r="B50" s="18" t="s">
        <v>85</v>
      </c>
      <c r="C50" s="66">
        <v>33</v>
      </c>
      <c r="D50" s="67"/>
      <c r="E50" s="11" t="s">
        <v>6</v>
      </c>
      <c r="F50" s="11">
        <v>240</v>
      </c>
      <c r="G50" s="11" t="s">
        <v>8</v>
      </c>
      <c r="H50" s="13">
        <f t="shared" si="0"/>
        <v>0</v>
      </c>
      <c r="I50" s="68" t="s">
        <v>10</v>
      </c>
      <c r="J50" s="69"/>
      <c r="K50" s="11" t="s">
        <v>8</v>
      </c>
      <c r="L50" s="13">
        <f t="shared" si="1"/>
        <v>0</v>
      </c>
      <c r="M50" s="68" t="s">
        <v>10</v>
      </c>
      <c r="N50" s="70">
        <v>14.36</v>
      </c>
      <c r="O50" s="11" t="s">
        <v>8</v>
      </c>
      <c r="P50" s="39">
        <f t="shared" si="2"/>
        <v>0</v>
      </c>
    </row>
    <row r="51" spans="1:16" s="71" customFormat="1" ht="27.9" customHeight="1" x14ac:dyDescent="0.3">
      <c r="A51" s="65">
        <v>17015</v>
      </c>
      <c r="B51" s="18" t="s">
        <v>86</v>
      </c>
      <c r="C51" s="66">
        <v>26.88</v>
      </c>
      <c r="D51" s="67"/>
      <c r="E51" s="11" t="s">
        <v>6</v>
      </c>
      <c r="F51" s="11">
        <v>160</v>
      </c>
      <c r="G51" s="11" t="s">
        <v>8</v>
      </c>
      <c r="H51" s="13">
        <f t="shared" si="0"/>
        <v>0</v>
      </c>
      <c r="I51" s="68" t="s">
        <v>10</v>
      </c>
      <c r="J51" s="69"/>
      <c r="K51" s="11" t="s">
        <v>8</v>
      </c>
      <c r="L51" s="13">
        <f t="shared" si="1"/>
        <v>0</v>
      </c>
      <c r="M51" s="68" t="s">
        <v>10</v>
      </c>
      <c r="N51" s="70">
        <v>12.47</v>
      </c>
      <c r="O51" s="11" t="s">
        <v>8</v>
      </c>
      <c r="P51" s="39">
        <f t="shared" si="2"/>
        <v>0</v>
      </c>
    </row>
    <row r="52" spans="1:16" s="71" customFormat="1" ht="27.9" customHeight="1" x14ac:dyDescent="0.3">
      <c r="A52" s="65">
        <v>17040</v>
      </c>
      <c r="B52" s="18" t="s">
        <v>87</v>
      </c>
      <c r="C52" s="66">
        <v>33</v>
      </c>
      <c r="D52" s="67"/>
      <c r="E52" s="11" t="s">
        <v>6</v>
      </c>
      <c r="F52" s="11">
        <v>192</v>
      </c>
      <c r="G52" s="11" t="s">
        <v>8</v>
      </c>
      <c r="H52" s="13">
        <f t="shared" si="0"/>
        <v>0</v>
      </c>
      <c r="I52" s="68" t="s">
        <v>10</v>
      </c>
      <c r="J52" s="69"/>
      <c r="K52" s="11" t="s">
        <v>8</v>
      </c>
      <c r="L52" s="13">
        <f t="shared" si="1"/>
        <v>0</v>
      </c>
      <c r="M52" s="68" t="s">
        <v>10</v>
      </c>
      <c r="N52" s="70">
        <v>22.07</v>
      </c>
      <c r="O52" s="11" t="s">
        <v>8</v>
      </c>
      <c r="P52" s="39">
        <f t="shared" si="2"/>
        <v>0</v>
      </c>
    </row>
    <row r="53" spans="1:16" s="71" customFormat="1" ht="27.9" customHeight="1" x14ac:dyDescent="0.3">
      <c r="A53" s="65">
        <v>17279</v>
      </c>
      <c r="B53" s="18" t="s">
        <v>88</v>
      </c>
      <c r="C53" s="66">
        <v>13.2</v>
      </c>
      <c r="D53" s="67"/>
      <c r="E53" s="11" t="s">
        <v>6</v>
      </c>
      <c r="F53" s="11">
        <v>192</v>
      </c>
      <c r="G53" s="11" t="s">
        <v>8</v>
      </c>
      <c r="H53" s="13">
        <f>ROUNDUP(+D53/F53,0)</f>
        <v>0</v>
      </c>
      <c r="I53" s="68" t="s">
        <v>10</v>
      </c>
      <c r="J53" s="69"/>
      <c r="K53" s="11" t="s">
        <v>8</v>
      </c>
      <c r="L53" s="13">
        <f t="shared" si="1"/>
        <v>0</v>
      </c>
      <c r="M53" s="68" t="s">
        <v>10</v>
      </c>
      <c r="N53" s="70">
        <v>6.22</v>
      </c>
      <c r="O53" s="11" t="s">
        <v>8</v>
      </c>
      <c r="P53" s="39">
        <f t="shared" si="2"/>
        <v>0</v>
      </c>
    </row>
    <row r="54" spans="1:16" s="71" customFormat="1" ht="27.9" customHeight="1" x14ac:dyDescent="0.3">
      <c r="A54" s="65">
        <v>17673</v>
      </c>
      <c r="B54" s="18" t="s">
        <v>89</v>
      </c>
      <c r="C54" s="66">
        <v>34.375</v>
      </c>
      <c r="D54" s="67"/>
      <c r="E54" s="11" t="s">
        <v>6</v>
      </c>
      <c r="F54" s="11">
        <v>192</v>
      </c>
      <c r="G54" s="11"/>
      <c r="H54" s="13">
        <f t="shared" ref="H54:H70" si="3">ROUNDUP(+D54/F54,0)</f>
        <v>0</v>
      </c>
      <c r="I54" s="68" t="s">
        <v>10</v>
      </c>
      <c r="J54" s="69"/>
      <c r="K54" s="11" t="s">
        <v>8</v>
      </c>
      <c r="L54" s="13">
        <f t="shared" si="1"/>
        <v>0</v>
      </c>
      <c r="M54" s="68" t="s">
        <v>10</v>
      </c>
      <c r="N54" s="70">
        <v>19.18</v>
      </c>
      <c r="O54" s="11" t="s">
        <v>8</v>
      </c>
      <c r="P54" s="39">
        <f t="shared" si="2"/>
        <v>0</v>
      </c>
    </row>
    <row r="55" spans="1:16" s="71" customFormat="1" ht="27.9" customHeight="1" x14ac:dyDescent="0.3">
      <c r="A55" s="65">
        <v>18147</v>
      </c>
      <c r="B55" s="18" t="s">
        <v>90</v>
      </c>
      <c r="C55" s="66">
        <v>28.13</v>
      </c>
      <c r="D55" s="67"/>
      <c r="E55" s="11" t="s">
        <v>6</v>
      </c>
      <c r="F55" s="11">
        <v>120</v>
      </c>
      <c r="G55" s="11" t="s">
        <v>8</v>
      </c>
      <c r="H55" s="13">
        <f t="shared" si="3"/>
        <v>0</v>
      </c>
      <c r="I55" s="68" t="s">
        <v>10</v>
      </c>
      <c r="J55" s="69"/>
      <c r="K55" s="11" t="s">
        <v>8</v>
      </c>
      <c r="L55" s="13">
        <f t="shared" si="1"/>
        <v>0</v>
      </c>
      <c r="M55" s="68" t="s">
        <v>10</v>
      </c>
      <c r="N55" s="70">
        <v>15.07</v>
      </c>
      <c r="O55" s="11" t="s">
        <v>8</v>
      </c>
      <c r="P55" s="39">
        <f t="shared" si="2"/>
        <v>0</v>
      </c>
    </row>
    <row r="56" spans="1:16" s="71" customFormat="1" ht="27.9" customHeight="1" x14ac:dyDescent="0.3">
      <c r="A56" s="65">
        <v>18148</v>
      </c>
      <c r="B56" s="18" t="s">
        <v>91</v>
      </c>
      <c r="C56" s="66">
        <v>28.13</v>
      </c>
      <c r="D56" s="67"/>
      <c r="E56" s="11" t="s">
        <v>6</v>
      </c>
      <c r="F56" s="11">
        <v>120</v>
      </c>
      <c r="G56" s="11" t="s">
        <v>8</v>
      </c>
      <c r="H56" s="13">
        <f t="shared" si="3"/>
        <v>0</v>
      </c>
      <c r="I56" s="68" t="s">
        <v>10</v>
      </c>
      <c r="J56" s="69"/>
      <c r="K56" s="11" t="s">
        <v>8</v>
      </c>
      <c r="L56" s="13">
        <f t="shared" si="1"/>
        <v>0</v>
      </c>
      <c r="M56" s="68" t="s">
        <v>10</v>
      </c>
      <c r="N56" s="70">
        <v>15.69</v>
      </c>
      <c r="O56" s="11" t="s">
        <v>8</v>
      </c>
      <c r="P56" s="39">
        <f t="shared" si="2"/>
        <v>0</v>
      </c>
    </row>
    <row r="57" spans="1:16" s="71" customFormat="1" ht="27.9" customHeight="1" x14ac:dyDescent="0.3">
      <c r="A57" s="65">
        <v>18510</v>
      </c>
      <c r="B57" s="18" t="s">
        <v>92</v>
      </c>
      <c r="C57" s="66">
        <v>12.24</v>
      </c>
      <c r="D57" s="67"/>
      <c r="E57" s="11" t="s">
        <v>6</v>
      </c>
      <c r="F57" s="11">
        <v>64</v>
      </c>
      <c r="G57" s="11" t="s">
        <v>8</v>
      </c>
      <c r="H57" s="13">
        <f t="shared" si="3"/>
        <v>0</v>
      </c>
      <c r="I57" s="68" t="s">
        <v>10</v>
      </c>
      <c r="J57" s="69"/>
      <c r="K57" s="11" t="s">
        <v>8</v>
      </c>
      <c r="L57" s="13">
        <f t="shared" si="1"/>
        <v>0</v>
      </c>
      <c r="M57" s="68" t="s">
        <v>10</v>
      </c>
      <c r="N57" s="70">
        <v>3.85</v>
      </c>
      <c r="O57" s="11" t="s">
        <v>8</v>
      </c>
      <c r="P57" s="39">
        <f t="shared" si="2"/>
        <v>0</v>
      </c>
    </row>
    <row r="58" spans="1:16" s="71" customFormat="1" ht="27.9" customHeight="1" x14ac:dyDescent="0.3">
      <c r="A58" s="65">
        <v>18848</v>
      </c>
      <c r="B58" s="18" t="s">
        <v>93</v>
      </c>
      <c r="C58" s="66">
        <v>12.5</v>
      </c>
      <c r="D58" s="67"/>
      <c r="E58" s="11" t="s">
        <v>6</v>
      </c>
      <c r="F58" s="11">
        <v>100</v>
      </c>
      <c r="G58" s="11" t="s">
        <v>8</v>
      </c>
      <c r="H58" s="13">
        <f t="shared" si="3"/>
        <v>0</v>
      </c>
      <c r="I58" s="68" t="s">
        <v>10</v>
      </c>
      <c r="J58" s="69"/>
      <c r="K58" s="11" t="s">
        <v>8</v>
      </c>
      <c r="L58" s="13">
        <f t="shared" si="1"/>
        <v>0</v>
      </c>
      <c r="M58" s="68" t="s">
        <v>10</v>
      </c>
      <c r="N58" s="70">
        <v>5.63</v>
      </c>
      <c r="O58" s="11" t="s">
        <v>8</v>
      </c>
      <c r="P58" s="39">
        <f t="shared" si="2"/>
        <v>0</v>
      </c>
    </row>
    <row r="59" spans="1:16" s="71" customFormat="1" ht="27.9" customHeight="1" x14ac:dyDescent="0.3">
      <c r="A59" s="65">
        <v>19402</v>
      </c>
      <c r="B59" s="18" t="s">
        <v>94</v>
      </c>
      <c r="C59" s="66">
        <v>12.21</v>
      </c>
      <c r="D59" s="67"/>
      <c r="E59" s="11" t="s">
        <v>6</v>
      </c>
      <c r="F59" s="11">
        <v>126</v>
      </c>
      <c r="G59" s="11" t="s">
        <v>8</v>
      </c>
      <c r="H59" s="13">
        <f t="shared" si="3"/>
        <v>0</v>
      </c>
      <c r="I59" s="68" t="s">
        <v>10</v>
      </c>
      <c r="J59" s="69"/>
      <c r="K59" s="11" t="s">
        <v>8</v>
      </c>
      <c r="L59" s="13">
        <f t="shared" si="1"/>
        <v>0</v>
      </c>
      <c r="M59" s="68" t="s">
        <v>10</v>
      </c>
      <c r="N59" s="70">
        <v>4.9000000000000004</v>
      </c>
      <c r="O59" s="11" t="s">
        <v>8</v>
      </c>
      <c r="P59" s="39">
        <f t="shared" si="2"/>
        <v>0</v>
      </c>
    </row>
    <row r="60" spans="1:16" s="71" customFormat="1" ht="27.9" customHeight="1" x14ac:dyDescent="0.3">
      <c r="A60" s="65">
        <v>19465</v>
      </c>
      <c r="B60" s="18" t="s">
        <v>95</v>
      </c>
      <c r="C60" s="66">
        <v>14.063000000000001</v>
      </c>
      <c r="D60" s="67"/>
      <c r="E60" s="11" t="s">
        <v>6</v>
      </c>
      <c r="F60" s="11">
        <v>120</v>
      </c>
      <c r="G60" s="11" t="s">
        <v>8</v>
      </c>
      <c r="H60" s="13">
        <f t="shared" si="3"/>
        <v>0</v>
      </c>
      <c r="I60" s="68" t="s">
        <v>10</v>
      </c>
      <c r="J60" s="69"/>
      <c r="K60" s="11" t="s">
        <v>8</v>
      </c>
      <c r="L60" s="13">
        <f t="shared" si="1"/>
        <v>0</v>
      </c>
      <c r="M60" s="68" t="s">
        <v>10</v>
      </c>
      <c r="N60" s="70">
        <v>8.34</v>
      </c>
      <c r="O60" s="11" t="s">
        <v>8</v>
      </c>
      <c r="P60" s="39">
        <f t="shared" si="2"/>
        <v>0</v>
      </c>
    </row>
    <row r="61" spans="1:16" s="71" customFormat="1" ht="27.9" customHeight="1" x14ac:dyDescent="0.3">
      <c r="A61" s="65">
        <v>20215</v>
      </c>
      <c r="B61" s="18" t="s">
        <v>96</v>
      </c>
      <c r="C61" s="66">
        <v>36</v>
      </c>
      <c r="D61" s="67"/>
      <c r="E61" s="11" t="s">
        <v>6</v>
      </c>
      <c r="F61" s="11">
        <v>576</v>
      </c>
      <c r="G61" s="11" t="s">
        <v>8</v>
      </c>
      <c r="H61" s="13">
        <f t="shared" si="3"/>
        <v>0</v>
      </c>
      <c r="I61" s="68" t="s">
        <v>10</v>
      </c>
      <c r="J61" s="69"/>
      <c r="K61" s="11" t="s">
        <v>8</v>
      </c>
      <c r="L61" s="13">
        <f t="shared" si="1"/>
        <v>0</v>
      </c>
      <c r="M61" s="68" t="s">
        <v>10</v>
      </c>
      <c r="N61" s="70">
        <v>19.62</v>
      </c>
      <c r="O61" s="11" t="s">
        <v>8</v>
      </c>
      <c r="P61" s="39">
        <f t="shared" si="2"/>
        <v>0</v>
      </c>
    </row>
    <row r="62" spans="1:16" s="71" customFormat="1" ht="27.9" customHeight="1" x14ac:dyDescent="0.3">
      <c r="A62" s="65">
        <v>29104</v>
      </c>
      <c r="B62" s="18" t="s">
        <v>97</v>
      </c>
      <c r="C62" s="66">
        <v>22.5</v>
      </c>
      <c r="D62" s="67"/>
      <c r="E62" s="11" t="s">
        <v>6</v>
      </c>
      <c r="F62" s="11">
        <v>240</v>
      </c>
      <c r="G62" s="11" t="s">
        <v>8</v>
      </c>
      <c r="H62" s="13">
        <f t="shared" si="3"/>
        <v>0</v>
      </c>
      <c r="I62" s="68" t="s">
        <v>10</v>
      </c>
      <c r="J62" s="69"/>
      <c r="K62" s="11" t="s">
        <v>8</v>
      </c>
      <c r="L62" s="13">
        <f t="shared" si="1"/>
        <v>0</v>
      </c>
      <c r="M62" s="68" t="s">
        <v>10</v>
      </c>
      <c r="N62" s="70">
        <v>10.76</v>
      </c>
      <c r="O62" s="11" t="s">
        <v>8</v>
      </c>
      <c r="P62" s="39">
        <f t="shared" si="2"/>
        <v>0</v>
      </c>
    </row>
    <row r="63" spans="1:16" s="71" customFormat="1" ht="27.9" customHeight="1" x14ac:dyDescent="0.3">
      <c r="A63" s="65">
        <v>21410</v>
      </c>
      <c r="B63" s="18" t="s">
        <v>98</v>
      </c>
      <c r="C63" s="66">
        <v>16.88</v>
      </c>
      <c r="D63" s="67"/>
      <c r="E63" s="11" t="s">
        <v>6</v>
      </c>
      <c r="F63" s="11">
        <v>108</v>
      </c>
      <c r="G63" s="11" t="s">
        <v>8</v>
      </c>
      <c r="H63" s="13">
        <f t="shared" si="3"/>
        <v>0</v>
      </c>
      <c r="I63" s="68" t="s">
        <v>10</v>
      </c>
      <c r="J63" s="69"/>
      <c r="K63" s="11" t="s">
        <v>8</v>
      </c>
      <c r="L63" s="13">
        <f t="shared" si="1"/>
        <v>0</v>
      </c>
      <c r="M63" s="68" t="s">
        <v>10</v>
      </c>
      <c r="N63" s="70">
        <v>6.91</v>
      </c>
      <c r="O63" s="11" t="s">
        <v>8</v>
      </c>
      <c r="P63" s="39">
        <f t="shared" si="2"/>
        <v>0</v>
      </c>
    </row>
    <row r="64" spans="1:16" s="71" customFormat="1" ht="27.9" customHeight="1" x14ac:dyDescent="0.3">
      <c r="A64" s="65">
        <v>21411</v>
      </c>
      <c r="B64" s="18" t="s">
        <v>99</v>
      </c>
      <c r="C64" s="66">
        <v>16.88</v>
      </c>
      <c r="D64" s="67"/>
      <c r="E64" s="11" t="s">
        <v>6</v>
      </c>
      <c r="F64" s="11">
        <v>108</v>
      </c>
      <c r="G64" s="11" t="s">
        <v>8</v>
      </c>
      <c r="H64" s="13">
        <f t="shared" si="3"/>
        <v>0</v>
      </c>
      <c r="I64" s="68" t="s">
        <v>10</v>
      </c>
      <c r="J64" s="69"/>
      <c r="K64" s="11" t="s">
        <v>8</v>
      </c>
      <c r="L64" s="13">
        <f t="shared" si="1"/>
        <v>0</v>
      </c>
      <c r="M64" s="68" t="s">
        <v>10</v>
      </c>
      <c r="N64" s="70">
        <v>6.71</v>
      </c>
      <c r="O64" s="11" t="s">
        <v>8</v>
      </c>
      <c r="P64" s="39">
        <f t="shared" si="2"/>
        <v>0</v>
      </c>
    </row>
    <row r="65" spans="1:16" s="71" customFormat="1" ht="27.9" customHeight="1" x14ac:dyDescent="0.3">
      <c r="A65" s="65">
        <v>21973</v>
      </c>
      <c r="B65" s="18" t="s">
        <v>100</v>
      </c>
      <c r="C65" s="66">
        <v>24.375</v>
      </c>
      <c r="D65" s="67"/>
      <c r="E65" s="11" t="s">
        <v>6</v>
      </c>
      <c r="F65" s="11">
        <v>120</v>
      </c>
      <c r="G65" s="11" t="s">
        <v>8</v>
      </c>
      <c r="H65" s="13">
        <f t="shared" si="3"/>
        <v>0</v>
      </c>
      <c r="I65" s="68" t="s">
        <v>10</v>
      </c>
      <c r="J65" s="69"/>
      <c r="K65" s="11" t="s">
        <v>8</v>
      </c>
      <c r="L65" s="13">
        <f t="shared" si="1"/>
        <v>0</v>
      </c>
      <c r="M65" s="68" t="s">
        <v>10</v>
      </c>
      <c r="N65" s="70">
        <v>11.27</v>
      </c>
      <c r="O65" s="11" t="s">
        <v>8</v>
      </c>
      <c r="P65" s="39">
        <f t="shared" si="2"/>
        <v>0</v>
      </c>
    </row>
    <row r="66" spans="1:16" s="71" customFormat="1" ht="27.9" customHeight="1" x14ac:dyDescent="0.3">
      <c r="A66" s="65">
        <v>22042</v>
      </c>
      <c r="B66" s="18" t="s">
        <v>101</v>
      </c>
      <c r="C66" s="66">
        <v>34.375</v>
      </c>
      <c r="D66" s="67"/>
      <c r="E66" s="11" t="s">
        <v>6</v>
      </c>
      <c r="F66" s="11">
        <v>192</v>
      </c>
      <c r="G66" s="11" t="s">
        <v>8</v>
      </c>
      <c r="H66" s="13">
        <f t="shared" si="3"/>
        <v>0</v>
      </c>
      <c r="I66" s="68" t="s">
        <v>10</v>
      </c>
      <c r="J66" s="69"/>
      <c r="K66" s="11" t="s">
        <v>8</v>
      </c>
      <c r="L66" s="13">
        <f t="shared" si="1"/>
        <v>0</v>
      </c>
      <c r="M66" s="68" t="s">
        <v>10</v>
      </c>
      <c r="N66" s="70">
        <v>15.49</v>
      </c>
      <c r="O66" s="11" t="s">
        <v>8</v>
      </c>
      <c r="P66" s="39">
        <f t="shared" si="2"/>
        <v>0</v>
      </c>
    </row>
    <row r="67" spans="1:16" s="71" customFormat="1" ht="27.9" customHeight="1" x14ac:dyDescent="0.3">
      <c r="A67" s="65">
        <v>22260</v>
      </c>
      <c r="B67" s="18" t="s">
        <v>102</v>
      </c>
      <c r="C67" s="66">
        <v>32.5</v>
      </c>
      <c r="D67" s="67"/>
      <c r="E67" s="11" t="s">
        <v>6</v>
      </c>
      <c r="F67" s="11">
        <v>200</v>
      </c>
      <c r="G67" s="11" t="s">
        <v>8</v>
      </c>
      <c r="H67" s="13">
        <f t="shared" si="3"/>
        <v>0</v>
      </c>
      <c r="I67" s="68" t="s">
        <v>10</v>
      </c>
      <c r="J67" s="69"/>
      <c r="K67" s="11" t="s">
        <v>8</v>
      </c>
      <c r="L67" s="13">
        <f t="shared" si="1"/>
        <v>0</v>
      </c>
      <c r="M67" s="68" t="s">
        <v>10</v>
      </c>
      <c r="N67" s="70">
        <v>14.31</v>
      </c>
      <c r="O67" s="11" t="s">
        <v>8</v>
      </c>
      <c r="P67" s="39">
        <f t="shared" si="2"/>
        <v>0</v>
      </c>
    </row>
    <row r="68" spans="1:16" s="71" customFormat="1" ht="27.9" customHeight="1" x14ac:dyDescent="0.3">
      <c r="A68" s="65">
        <v>23365</v>
      </c>
      <c r="B68" s="18" t="s">
        <v>103</v>
      </c>
      <c r="C68" s="66">
        <v>12.75</v>
      </c>
      <c r="D68" s="67"/>
      <c r="E68" s="11" t="s">
        <v>6</v>
      </c>
      <c r="F68" s="11">
        <v>120</v>
      </c>
      <c r="G68" s="11" t="s">
        <v>8</v>
      </c>
      <c r="H68" s="13">
        <f t="shared" si="3"/>
        <v>0</v>
      </c>
      <c r="I68" s="68" t="s">
        <v>10</v>
      </c>
      <c r="J68" s="69"/>
      <c r="K68" s="11" t="s">
        <v>8</v>
      </c>
      <c r="L68" s="13">
        <f t="shared" si="1"/>
        <v>0</v>
      </c>
      <c r="M68" s="68" t="s">
        <v>10</v>
      </c>
      <c r="N68" s="70">
        <v>5.53</v>
      </c>
      <c r="O68" s="11" t="s">
        <v>8</v>
      </c>
      <c r="P68" s="39">
        <f t="shared" si="2"/>
        <v>0</v>
      </c>
    </row>
    <row r="69" spans="1:16" s="71" customFormat="1" ht="27.9" customHeight="1" x14ac:dyDescent="0.3">
      <c r="A69" s="65">
        <v>23564</v>
      </c>
      <c r="B69" s="18" t="s">
        <v>104</v>
      </c>
      <c r="C69" s="66">
        <v>17.87</v>
      </c>
      <c r="D69" s="67"/>
      <c r="E69" s="11" t="s">
        <v>6</v>
      </c>
      <c r="F69" s="11">
        <v>73</v>
      </c>
      <c r="G69" s="11" t="s">
        <v>8</v>
      </c>
      <c r="H69" s="13">
        <f t="shared" si="3"/>
        <v>0</v>
      </c>
      <c r="I69" s="68" t="s">
        <v>10</v>
      </c>
      <c r="J69" s="69"/>
      <c r="K69" s="11" t="s">
        <v>8</v>
      </c>
      <c r="L69" s="13">
        <f t="shared" si="1"/>
        <v>0</v>
      </c>
      <c r="M69" s="68" t="s">
        <v>10</v>
      </c>
      <c r="N69" s="70">
        <v>5.66</v>
      </c>
      <c r="O69" s="11" t="s">
        <v>8</v>
      </c>
      <c r="P69" s="39">
        <f t="shared" si="2"/>
        <v>0</v>
      </c>
    </row>
    <row r="70" spans="1:16" s="71" customFormat="1" ht="27.9" customHeight="1" x14ac:dyDescent="0.3">
      <c r="A70" s="65">
        <v>29120</v>
      </c>
      <c r="B70" s="18" t="s">
        <v>105</v>
      </c>
      <c r="C70" s="66">
        <v>25.31</v>
      </c>
      <c r="D70" s="67"/>
      <c r="E70" s="11" t="s">
        <v>6</v>
      </c>
      <c r="F70" s="11">
        <v>180</v>
      </c>
      <c r="G70" s="11" t="s">
        <v>8</v>
      </c>
      <c r="H70" s="13">
        <f t="shared" si="3"/>
        <v>0</v>
      </c>
      <c r="I70" s="68" t="s">
        <v>10</v>
      </c>
      <c r="J70" s="69"/>
      <c r="K70" s="11" t="s">
        <v>8</v>
      </c>
      <c r="L70" s="13">
        <f t="shared" si="1"/>
        <v>0</v>
      </c>
      <c r="M70" s="68" t="s">
        <v>10</v>
      </c>
      <c r="N70" s="70">
        <v>12.09</v>
      </c>
      <c r="O70" s="11" t="s">
        <v>8</v>
      </c>
      <c r="P70" s="39">
        <f t="shared" si="2"/>
        <v>0</v>
      </c>
    </row>
    <row r="71" spans="1:16" s="71" customFormat="1" ht="27.9" customHeight="1" thickBot="1" x14ac:dyDescent="0.35">
      <c r="A71" s="77">
        <v>35086</v>
      </c>
      <c r="B71" s="41" t="s">
        <v>106</v>
      </c>
      <c r="C71" s="66">
        <v>32.5</v>
      </c>
      <c r="D71" s="78"/>
      <c r="E71" s="42" t="s">
        <v>6</v>
      </c>
      <c r="F71" s="11">
        <v>160</v>
      </c>
      <c r="G71" s="42" t="s">
        <v>8</v>
      </c>
      <c r="H71" s="44">
        <f t="shared" si="0"/>
        <v>0</v>
      </c>
      <c r="I71" s="79" t="s">
        <v>10</v>
      </c>
      <c r="J71" s="80"/>
      <c r="K71" s="42" t="s">
        <v>8</v>
      </c>
      <c r="L71" s="44">
        <f t="shared" si="1"/>
        <v>0</v>
      </c>
      <c r="M71" s="79" t="s">
        <v>10</v>
      </c>
      <c r="N71" s="70">
        <v>19.649999999999999</v>
      </c>
      <c r="O71" s="42" t="s">
        <v>8</v>
      </c>
      <c r="P71" s="46">
        <f t="shared" si="2"/>
        <v>0</v>
      </c>
    </row>
    <row r="72" spans="1:16" s="71" customFormat="1" ht="27.9" customHeight="1" thickBot="1" x14ac:dyDescent="0.35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3"/>
      <c r="O72" s="22"/>
      <c r="P72" s="22"/>
    </row>
    <row r="73" spans="1:16" s="71" customFormat="1" ht="27.9" customHeight="1" thickBot="1" x14ac:dyDescent="0.35">
      <c r="A73" s="26"/>
      <c r="B73" s="26"/>
      <c r="C73" s="22"/>
      <c r="D73" s="22"/>
      <c r="E73" s="22"/>
      <c r="F73" s="22"/>
      <c r="G73" s="22"/>
      <c r="H73" s="22"/>
      <c r="I73" s="22"/>
      <c r="J73" s="49" t="s">
        <v>20</v>
      </c>
      <c r="K73" s="50"/>
      <c r="L73" s="50"/>
      <c r="M73" s="50"/>
      <c r="N73" s="50"/>
      <c r="O73" s="51"/>
      <c r="P73" s="24">
        <f>SUM(P9:P71)</f>
        <v>0</v>
      </c>
    </row>
    <row r="74" spans="1:16" s="71" customFormat="1" ht="27.9" customHeight="1" thickBot="1" x14ac:dyDescent="0.35">
      <c r="A74" s="26"/>
      <c r="B74" s="26"/>
      <c r="C74" s="22"/>
      <c r="D74" s="22"/>
      <c r="E74" s="22"/>
      <c r="F74" s="22"/>
      <c r="G74" s="22"/>
      <c r="H74" s="22"/>
      <c r="I74" s="22"/>
      <c r="J74" s="49" t="s">
        <v>21</v>
      </c>
      <c r="K74" s="50"/>
      <c r="L74" s="50"/>
      <c r="M74" s="50"/>
      <c r="N74" s="50"/>
      <c r="O74" s="51"/>
      <c r="P74" s="25">
        <v>0</v>
      </c>
    </row>
    <row r="75" spans="1:16" s="71" customFormat="1" ht="27.9" customHeight="1" thickBot="1" x14ac:dyDescent="0.35">
      <c r="A75" s="26"/>
      <c r="B75" s="26"/>
      <c r="C75" s="22"/>
      <c r="D75" s="22"/>
      <c r="E75" s="22"/>
      <c r="F75" s="22"/>
      <c r="G75" s="22"/>
      <c r="H75" s="22"/>
      <c r="I75" s="22"/>
      <c r="J75" s="52" t="s">
        <v>22</v>
      </c>
      <c r="K75" s="53"/>
      <c r="L75" s="53"/>
      <c r="M75" s="53"/>
      <c r="N75" s="53"/>
      <c r="O75" s="54"/>
      <c r="P75" s="27">
        <f>P73-P74</f>
        <v>0</v>
      </c>
    </row>
    <row r="76" spans="1:16" ht="18" x14ac:dyDescent="0.35">
      <c r="A76" s="26"/>
      <c r="B76" s="26"/>
      <c r="J76" s="28"/>
    </row>
    <row r="77" spans="1:16" ht="18" x14ac:dyDescent="0.3">
      <c r="A77" s="26"/>
      <c r="B77" s="26"/>
    </row>
    <row r="78" spans="1:16" ht="18.600000000000001" thickBot="1" x14ac:dyDescent="0.4">
      <c r="A78" s="30"/>
      <c r="B78" s="26"/>
      <c r="D78" s="48" t="s">
        <v>23</v>
      </c>
      <c r="E78" s="48"/>
      <c r="F78" s="48"/>
      <c r="G78" s="48"/>
      <c r="H78" s="57"/>
      <c r="I78" s="57"/>
      <c r="J78" s="57"/>
      <c r="K78" s="57"/>
      <c r="L78" s="57"/>
      <c r="M78" s="57"/>
      <c r="N78" s="57"/>
      <c r="O78" s="57"/>
      <c r="P78" s="57"/>
    </row>
    <row r="79" spans="1:16" ht="18.600000000000001" thickBot="1" x14ac:dyDescent="0.4">
      <c r="A79" s="31"/>
      <c r="B79" s="26"/>
      <c r="D79" s="48" t="s">
        <v>24</v>
      </c>
      <c r="E79" s="48"/>
      <c r="F79" s="48"/>
      <c r="G79" s="48"/>
      <c r="H79" s="56"/>
      <c r="I79" s="56"/>
      <c r="J79" s="56"/>
      <c r="K79" s="56"/>
      <c r="L79" s="56"/>
      <c r="M79" s="56"/>
      <c r="N79" s="56"/>
      <c r="O79" s="56"/>
      <c r="P79" s="56"/>
    </row>
    <row r="80" spans="1:16" ht="18.600000000000001" thickBot="1" x14ac:dyDescent="0.4">
      <c r="A80" s="32"/>
      <c r="B80" s="26"/>
      <c r="D80" s="48" t="s">
        <v>25</v>
      </c>
      <c r="E80" s="48"/>
      <c r="F80" s="48"/>
      <c r="G80" s="48"/>
      <c r="H80" s="56"/>
      <c r="I80" s="56"/>
      <c r="J80" s="56"/>
      <c r="K80" s="56"/>
      <c r="L80" s="56"/>
      <c r="M80" s="56"/>
      <c r="N80" s="56"/>
      <c r="O80" s="56"/>
      <c r="P80" s="56"/>
    </row>
    <row r="81" spans="1:16" ht="18.600000000000001" thickBot="1" x14ac:dyDescent="0.4">
      <c r="A81" s="26"/>
      <c r="B81" s="26"/>
      <c r="D81" s="48" t="s">
        <v>26</v>
      </c>
      <c r="E81" s="48"/>
      <c r="F81" s="48"/>
      <c r="G81" s="48"/>
      <c r="H81" s="56"/>
      <c r="I81" s="56"/>
      <c r="J81" s="56"/>
      <c r="K81" s="56"/>
      <c r="L81" s="56"/>
      <c r="M81" s="56"/>
      <c r="N81" s="56"/>
      <c r="O81" s="56"/>
      <c r="P81" s="56"/>
    </row>
    <row r="82" spans="1:16" ht="18.600000000000001" thickBot="1" x14ac:dyDescent="0.4">
      <c r="A82" s="26"/>
      <c r="B82" s="26"/>
      <c r="D82" s="48" t="s">
        <v>27</v>
      </c>
      <c r="E82" s="48"/>
      <c r="F82" s="48"/>
      <c r="G82" s="48"/>
      <c r="H82" s="56"/>
      <c r="I82" s="56"/>
      <c r="J82" s="56"/>
      <c r="K82" s="56"/>
      <c r="L82" s="56"/>
      <c r="M82" s="56"/>
      <c r="N82" s="56"/>
      <c r="O82" s="56"/>
      <c r="P82" s="56"/>
    </row>
    <row r="83" spans="1:16" ht="18.600000000000001" thickBot="1" x14ac:dyDescent="0.4">
      <c r="A83" s="26"/>
      <c r="B83" s="26"/>
      <c r="D83" s="48" t="s">
        <v>28</v>
      </c>
      <c r="E83" s="48"/>
      <c r="F83" s="48"/>
      <c r="G83" s="48"/>
      <c r="H83" s="56"/>
      <c r="I83" s="56"/>
      <c r="J83" s="56"/>
      <c r="K83" s="56"/>
      <c r="L83" s="33" t="s">
        <v>29</v>
      </c>
      <c r="M83" s="34"/>
      <c r="N83" s="34"/>
      <c r="O83" s="34"/>
      <c r="P83" s="34"/>
    </row>
    <row r="84" spans="1:16" ht="18.600000000000001" thickBot="1" x14ac:dyDescent="0.4">
      <c r="D84" s="48" t="s">
        <v>30</v>
      </c>
      <c r="E84" s="48"/>
      <c r="F84" s="48"/>
      <c r="G84" s="48"/>
      <c r="H84" s="35"/>
      <c r="I84" s="35"/>
      <c r="J84" s="35"/>
      <c r="K84" s="35"/>
      <c r="L84" s="35"/>
      <c r="M84" s="35"/>
      <c r="N84" s="35"/>
      <c r="O84" s="35"/>
      <c r="P84" s="34"/>
    </row>
    <row r="86" spans="1:16" ht="18" x14ac:dyDescent="0.35">
      <c r="A86" s="31"/>
    </row>
    <row r="87" spans="1:16" ht="14.4" x14ac:dyDescent="0.3">
      <c r="A87" s="81"/>
    </row>
    <row r="88" spans="1:16" ht="18" x14ac:dyDescent="0.35">
      <c r="A88" s="31"/>
    </row>
    <row r="89" spans="1:16" ht="18" x14ac:dyDescent="0.35">
      <c r="A89" s="31"/>
    </row>
    <row r="94" spans="1:16" x14ac:dyDescent="0.3">
      <c r="A94" s="82"/>
    </row>
    <row r="95" spans="1:16" x14ac:dyDescent="0.3">
      <c r="A95" s="82"/>
    </row>
  </sheetData>
  <mergeCells count="19">
    <mergeCell ref="D84:G84"/>
    <mergeCell ref="D81:G81"/>
    <mergeCell ref="H81:P81"/>
    <mergeCell ref="D82:G82"/>
    <mergeCell ref="H82:P82"/>
    <mergeCell ref="D83:G83"/>
    <mergeCell ref="H83:K83"/>
    <mergeCell ref="D78:G78"/>
    <mergeCell ref="H78:P78"/>
    <mergeCell ref="D79:G79"/>
    <mergeCell ref="H79:P79"/>
    <mergeCell ref="D80:G80"/>
    <mergeCell ref="H80:P80"/>
    <mergeCell ref="C3:P3"/>
    <mergeCell ref="C4:P4"/>
    <mergeCell ref="C5:P5"/>
    <mergeCell ref="J73:O73"/>
    <mergeCell ref="J74:O74"/>
    <mergeCell ref="J75:O7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150DF3D74784692D4ABFC894DE208" ma:contentTypeVersion="17" ma:contentTypeDescription="Create a new document." ma:contentTypeScope="" ma:versionID="a43d3e327e474b8e236a1525836294dd">
  <xsd:schema xmlns:xsd="http://www.w3.org/2001/XMLSchema" xmlns:xs="http://www.w3.org/2001/XMLSchema" xmlns:p="http://schemas.microsoft.com/office/2006/metadata/properties" xmlns:ns2="76d13684-0d1f-4ec6-934d-4fc122dfb4f6" xmlns:ns3="bd3a57fb-0d4f-45a8-94f4-baa6a96b7e36" targetNamespace="http://schemas.microsoft.com/office/2006/metadata/properties" ma:root="true" ma:fieldsID="4cc375e8e84048152db88b33c921f7d2" ns2:_="" ns3:_="">
    <xsd:import namespace="76d13684-0d1f-4ec6-934d-4fc122dfb4f6"/>
    <xsd:import namespace="bd3a57fb-0d4f-45a8-94f4-baa6a96b7e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13684-0d1f-4ec6-934d-4fc122dfb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d770709-f182-4b27-a8ca-abae61d26a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a57fb-0d4f-45a8-94f4-baa6a96b7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d839799-0b03-46d6-bfdf-e8048a7703c0}" ma:internalName="TaxCatchAll" ma:showField="CatchAllData" ma:web="bd3a57fb-0d4f-45a8-94f4-baa6a96b7e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d13684-0d1f-4ec6-934d-4fc122dfb4f6">
      <Terms xmlns="http://schemas.microsoft.com/office/infopath/2007/PartnerControls"/>
    </lcf76f155ced4ddcb4097134ff3c332f>
    <TaxCatchAll xmlns="bd3a57fb-0d4f-45a8-94f4-baa6a96b7e36" xsi:nil="true"/>
  </documentManagement>
</p:properties>
</file>

<file path=customXml/itemProps1.xml><?xml version="1.0" encoding="utf-8"?>
<ds:datastoreItem xmlns:ds="http://schemas.openxmlformats.org/officeDocument/2006/customXml" ds:itemID="{69E0E673-E604-485C-B151-15E8FAFAD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d13684-0d1f-4ec6-934d-4fc122dfb4f6"/>
    <ds:schemaRef ds:uri="bd3a57fb-0d4f-45a8-94f4-baa6a96b7e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AC3C62-66D6-4E08-AFCA-D5D81FCF6A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8891A-97EA-4B42-AFD4-5CEB0DDCF1EB}">
  <ds:schemaRefs>
    <ds:schemaRef ds:uri="76d13684-0d1f-4ec6-934d-4fc122dfb4f6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bd3a57fb-0d4f-45a8-94f4-baa6a96b7e3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B077 Mozz</vt:lpstr>
      <vt:lpstr>100912</vt:lpstr>
      <vt:lpstr>'B077 Mozz'!Print_Area</vt:lpstr>
    </vt:vector>
  </TitlesOfParts>
  <Manager/>
  <Company>RICH-SEAPAK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 LaRoche</dc:creator>
  <cp:keywords/>
  <dc:description/>
  <cp:lastModifiedBy>Grieco, Lauren</cp:lastModifiedBy>
  <cp:revision/>
  <dcterms:created xsi:type="dcterms:W3CDTF">2004-01-28T16:20:17Z</dcterms:created>
  <dcterms:modified xsi:type="dcterms:W3CDTF">2025-01-07T20:11:13Z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Team Site">
    <vt:lpwstr>21;#FSD|94e9ebe3-6caf-4fe7-8728-dde8b24a7164;#22;#FSD:Sales|180406a2-efa5-418d-89ca-0775ae4b166e;#23;#FSD:Sales:OnSite K-12|4abecec9-c4e3-4a91-b139-a8dd05027fa2</vt:lpwstr>
  </property>
  <property fmtid="{D5CDD505-2E9C-101B-9397-08002B2CF9AE}" pid="4" name="Product Categories">
    <vt:lpwstr/>
  </property>
  <property fmtid="{D5CDD505-2E9C-101B-9397-08002B2CF9AE}" pid="5" name="Doc Class">
    <vt:lpwstr/>
  </property>
  <property fmtid="{D5CDD505-2E9C-101B-9397-08002B2CF9AE}" pid="6" name="ContentTypeId">
    <vt:lpwstr>0x010100565150DF3D74784692D4ABFC894DE208</vt:lpwstr>
  </property>
  <property fmtid="{D5CDD505-2E9C-101B-9397-08002B2CF9AE}" pid="7" name="Customers">
    <vt:lpwstr/>
  </property>
  <property fmtid="{D5CDD505-2E9C-101B-9397-08002B2CF9AE}" pid="8" name="Market Segments">
    <vt:lpwstr/>
  </property>
  <property fmtid="{D5CDD505-2E9C-101B-9397-08002B2CF9AE}" pid="9" name="Division">
    <vt:lpwstr>27;#Foodservice|ab7e4096-b024-48a6-ae0b-4c993a392b6a</vt:lpwstr>
  </property>
</Properties>
</file>