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\\dalfs\users\sperry\Clients\rice cisd\"/>
    </mc:Choice>
  </mc:AlternateContent>
  <xr:revisionPtr revIDLastSave="0" documentId="8_{32ABC895-D570-4110-977F-4CEBB64F1537}" xr6:coauthVersionLast="47" xr6:coauthVersionMax="47" xr10:uidLastSave="{00000000-0000-0000-0000-000000000000}"/>
  <bookViews>
    <workbookView showHorizontalScroll="0" showVerticalScroll="0" showSheetTabs="0" xWindow="-110" yWindow="-110" windowWidth="19420" windowHeight="11620" xr2:uid="{00000000-000D-0000-FFFF-FFFF00000000}"/>
  </bookViews>
  <sheets>
    <sheet name="Sheet1" sheetId="1" r:id="rId1"/>
  </sheets>
  <definedNames>
    <definedName name="_xlnm.Print_Area" localSheetId="0">Sheet1!$A$1:$L$28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F13" i="1"/>
  <c r="F12" i="1"/>
  <c r="F10" i="1"/>
  <c r="D15" i="1" l="1"/>
  <c r="B19" i="1" l="1"/>
  <c r="B22" i="1" l="1"/>
  <c r="B21" i="1"/>
  <c r="B23" i="1" l="1"/>
  <c r="B27" i="1" l="1"/>
  <c r="B26" i="1"/>
  <c r="F11" i="1" l="1"/>
  <c r="F15" i="1" s="1"/>
  <c r="E15" i="1"/>
  <c r="C19" i="1" s="1"/>
  <c r="D19" i="1" l="1"/>
  <c r="C22" i="1"/>
  <c r="D22" i="1" s="1"/>
  <c r="B28" i="1" s="1"/>
</calcChain>
</file>

<file path=xl/sharedStrings.xml><?xml version="1.0" encoding="utf-8"?>
<sst xmlns="http://schemas.openxmlformats.org/spreadsheetml/2006/main" count="70" uniqueCount="56">
  <si>
    <t>School District</t>
  </si>
  <si>
    <t>Bond Title</t>
  </si>
  <si>
    <t>Original Par Amount</t>
  </si>
  <si>
    <t>Principal Outstanding</t>
  </si>
  <si>
    <t>Interest To Maturity</t>
  </si>
  <si>
    <t>Final Maturity Date</t>
  </si>
  <si>
    <t>Yes</t>
  </si>
  <si>
    <t>Type</t>
  </si>
  <si>
    <t>Issuer Name</t>
  </si>
  <si>
    <t>Address</t>
  </si>
  <si>
    <t>City</t>
  </si>
  <si>
    <t>County</t>
  </si>
  <si>
    <t>Zip Code</t>
  </si>
  <si>
    <t>Telephone</t>
  </si>
  <si>
    <t>Most Recent</t>
  </si>
  <si>
    <t>Fiscal Year</t>
  </si>
  <si>
    <t>Contact Information for Person that Completed Report</t>
  </si>
  <si>
    <t>Name</t>
  </si>
  <si>
    <t>Title</t>
  </si>
  <si>
    <t>Email</t>
  </si>
  <si>
    <t>Phone</t>
  </si>
  <si>
    <t>Total Interest</t>
  </si>
  <si>
    <t>Total Principal &amp; Interest</t>
  </si>
  <si>
    <t>Total Debt</t>
  </si>
  <si>
    <t>Authorized But Unissued Debt</t>
  </si>
  <si>
    <t>All Authorized Debt</t>
  </si>
  <si>
    <t>Total GO Debt</t>
  </si>
  <si>
    <t>Total GO Debt + Authorized But Unissued Debt</t>
  </si>
  <si>
    <t>Total GO Debt per Capita</t>
  </si>
  <si>
    <t>Total GO Debt + Authorized Debt per Capita</t>
  </si>
  <si>
    <t>Total GO Principal &amp; Interest per Capita</t>
  </si>
  <si>
    <t>Secured by Ad Valorem Tax</t>
  </si>
  <si>
    <t>Total Principal &amp;</t>
  </si>
  <si>
    <t>Interest to Maturity</t>
  </si>
  <si>
    <t>Proceeds Received</t>
  </si>
  <si>
    <t>Proceeds Spent</t>
  </si>
  <si>
    <t>Proceeds Unspent</t>
  </si>
  <si>
    <t>Per House Bill 1378 (84R), all political subdivisions must annually report specific information on their debt obligations. This form is designed to capture that information.</t>
  </si>
  <si>
    <t>N/A</t>
  </si>
  <si>
    <t>Business Manger</t>
  </si>
  <si>
    <t>* Source: Municipal Advisory Council of Texas</t>
  </si>
  <si>
    <t>Rice CISD</t>
  </si>
  <si>
    <t>1094 Raider Dr.</t>
  </si>
  <si>
    <t>Altair</t>
  </si>
  <si>
    <t>Colorado</t>
  </si>
  <si>
    <t>979-234-3531</t>
  </si>
  <si>
    <t>John Post</t>
  </si>
  <si>
    <t>jhp13@riceraiders.net</t>
  </si>
  <si>
    <t>Series 2015</t>
  </si>
  <si>
    <t>Series 2015A</t>
  </si>
  <si>
    <t>Series 2016</t>
  </si>
  <si>
    <t>Series 2018</t>
  </si>
  <si>
    <t>Series 2021</t>
  </si>
  <si>
    <t>Moody's Rating</t>
  </si>
  <si>
    <t>Aaa</t>
  </si>
  <si>
    <t>2023/24 Population*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</si>
</sst>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yy;@"/>
    <numFmt numFmtId="165" formatCode="[&lt;=9999999]###\-####;\(###\)\ ###\-####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"/>
      <name val="Arial"/>
      <family val="2"/>
    </font>
    <font>
      <b/>
      <sz val="14"/>
      <color theme="1"/>
      <name val="Arial"/>
      <family val="2"/>
    </font>
    <font>
      <b/>
      <i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44" fontId="3" fillId="0" borderId="0" xfId="1" applyFont="1" applyFill="1" applyBorder="1" applyAlignment="1" applyProtection="1"/>
    <xf numFmtId="4" fontId="3" fillId="0" borderId="0" xfId="0" applyNumberFormat="1" applyFont="1"/>
    <xf numFmtId="0" fontId="2" fillId="0" borderId="0" xfId="0" applyFont="1"/>
    <xf numFmtId="0" fontId="5" fillId="0" borderId="0" xfId="0" applyFont="1"/>
    <xf numFmtId="0" fontId="6" fillId="0" borderId="0" xfId="0" applyFont="1"/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44" fontId="3" fillId="0" borderId="0" xfId="1" applyFont="1" applyFill="1" applyAlignment="1">
      <alignment horizontal="center"/>
    </xf>
    <xf numFmtId="0" fontId="2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44" fontId="3" fillId="0" borderId="0" xfId="1" applyFont="1" applyFill="1"/>
    <xf numFmtId="0" fontId="7" fillId="0" borderId="0" xfId="0" applyFont="1"/>
    <xf numFmtId="0" fontId="8" fillId="0" borderId="0" xfId="2" applyAlignment="1">
      <alignment horizontal="center" wrapText="1"/>
    </xf>
    <xf numFmtId="165" fontId="9" fillId="0" borderId="2" xfId="0" applyNumberFormat="1" applyFont="1" applyBorder="1" applyAlignment="1" applyProtection="1">
      <alignment horizontal="center"/>
      <protection locked="0"/>
    </xf>
    <xf numFmtId="44" fontId="3" fillId="0" borderId="3" xfId="1" applyFont="1" applyFill="1" applyBorder="1" applyAlignment="1" applyProtection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hp13@riceraiders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"/>
  <sheetViews>
    <sheetView tabSelected="1" zoomScale="55" zoomScaleNormal="55" workbookViewId="0">
      <selection activeCell="H28" sqref="H28"/>
    </sheetView>
  </sheetViews>
  <sheetFormatPr defaultColWidth="9.1796875" defaultRowHeight="14" x14ac:dyDescent="0.3"/>
  <cols>
    <col min="1" max="1" width="45.81640625" style="2" bestFit="1" customWidth="1"/>
    <col min="2" max="2" width="26.26953125" style="2" customWidth="1"/>
    <col min="3" max="3" width="20" style="2" bestFit="1" customWidth="1"/>
    <col min="4" max="4" width="24" style="2" bestFit="1" customWidth="1"/>
    <col min="5" max="5" width="18.81640625" style="2" bestFit="1" customWidth="1"/>
    <col min="6" max="6" width="20" style="2" customWidth="1"/>
    <col min="7" max="7" width="22.54296875" style="2" bestFit="1" customWidth="1"/>
    <col min="8" max="8" width="19.54296875" style="2" bestFit="1" customWidth="1"/>
    <col min="9" max="9" width="19.54296875" style="2" customWidth="1"/>
    <col min="10" max="10" width="23" style="2" bestFit="1" customWidth="1"/>
    <col min="11" max="11" width="29.81640625" style="2" customWidth="1"/>
    <col min="12" max="12" width="21.7265625" style="2" customWidth="1"/>
    <col min="13" max="16384" width="9.1796875" style="2"/>
  </cols>
  <sheetData>
    <row r="1" spans="1:12" ht="18" x14ac:dyDescent="0.4">
      <c r="A1" s="11" t="s">
        <v>37</v>
      </c>
    </row>
    <row r="3" spans="1:12" x14ac:dyDescent="0.3">
      <c r="K3" s="3"/>
      <c r="L3" s="3"/>
    </row>
    <row r="4" spans="1:12" x14ac:dyDescent="0.3">
      <c r="A4" s="4"/>
      <c r="B4" s="4"/>
      <c r="C4" s="4"/>
      <c r="D4" s="4"/>
      <c r="E4" s="4"/>
      <c r="F4" s="4"/>
      <c r="G4" s="4"/>
      <c r="H4" s="4" t="s">
        <v>14</v>
      </c>
      <c r="I4" s="10"/>
      <c r="J4" s="14" t="s">
        <v>16</v>
      </c>
      <c r="K4" s="4"/>
      <c r="L4" s="4"/>
    </row>
    <row r="5" spans="1:12" x14ac:dyDescent="0.3">
      <c r="A5" s="5" t="s">
        <v>8</v>
      </c>
      <c r="B5" s="5" t="s">
        <v>7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5" t="s">
        <v>15</v>
      </c>
      <c r="I5" s="5" t="s">
        <v>17</v>
      </c>
      <c r="J5" s="5" t="s">
        <v>18</v>
      </c>
      <c r="K5" s="5" t="s">
        <v>19</v>
      </c>
      <c r="L5" s="5" t="s">
        <v>20</v>
      </c>
    </row>
    <row r="6" spans="1:12" ht="15.5" x14ac:dyDescent="0.35">
      <c r="A6" s="4" t="s">
        <v>41</v>
      </c>
      <c r="B6" s="4" t="s">
        <v>0</v>
      </c>
      <c r="C6" s="4" t="s">
        <v>42</v>
      </c>
      <c r="D6" s="4" t="s">
        <v>43</v>
      </c>
      <c r="E6" s="13" t="s">
        <v>44</v>
      </c>
      <c r="F6" s="4">
        <v>77834</v>
      </c>
      <c r="G6" s="21" t="s">
        <v>45</v>
      </c>
      <c r="H6" s="6">
        <v>45169</v>
      </c>
      <c r="I6" s="4" t="s">
        <v>46</v>
      </c>
      <c r="J6" s="13" t="s">
        <v>39</v>
      </c>
      <c r="K6" s="20" t="s">
        <v>47</v>
      </c>
      <c r="L6" s="4" t="s">
        <v>45</v>
      </c>
    </row>
    <row r="8" spans="1:12" x14ac:dyDescent="0.3">
      <c r="F8" s="4" t="s">
        <v>32</v>
      </c>
      <c r="G8" s="4"/>
    </row>
    <row r="9" spans="1:12" s="4" customFormat="1" x14ac:dyDescent="0.3">
      <c r="A9" s="1" t="s">
        <v>1</v>
      </c>
      <c r="B9" s="1" t="s">
        <v>31</v>
      </c>
      <c r="C9" s="1" t="s">
        <v>2</v>
      </c>
      <c r="D9" s="1" t="s">
        <v>3</v>
      </c>
      <c r="E9" s="1" t="s">
        <v>4</v>
      </c>
      <c r="F9" s="1" t="s">
        <v>33</v>
      </c>
      <c r="G9" s="1" t="s">
        <v>5</v>
      </c>
      <c r="H9" s="5" t="s">
        <v>34</v>
      </c>
      <c r="I9" s="5" t="s">
        <v>35</v>
      </c>
      <c r="J9" s="5" t="s">
        <v>36</v>
      </c>
      <c r="K9" s="1" t="s">
        <v>53</v>
      </c>
      <c r="L9" s="16"/>
    </row>
    <row r="10" spans="1:12" x14ac:dyDescent="0.3">
      <c r="A10" s="2" t="s">
        <v>48</v>
      </c>
      <c r="B10" s="4" t="s">
        <v>6</v>
      </c>
      <c r="C10" s="7">
        <v>4379996</v>
      </c>
      <c r="D10" s="7">
        <v>1250000</v>
      </c>
      <c r="E10" s="7">
        <v>54388</v>
      </c>
      <c r="F10" s="7">
        <f t="shared" ref="F10:F14" si="0">SUM(D10:E10)</f>
        <v>1304388</v>
      </c>
      <c r="G10" s="12">
        <v>46433</v>
      </c>
      <c r="H10" s="15">
        <v>4379996</v>
      </c>
      <c r="I10" s="15">
        <v>4379996</v>
      </c>
      <c r="J10" s="15" t="s">
        <v>38</v>
      </c>
      <c r="K10" s="4" t="s">
        <v>54</v>
      </c>
      <c r="L10" s="4"/>
    </row>
    <row r="11" spans="1:12" x14ac:dyDescent="0.3">
      <c r="A11" s="2" t="s">
        <v>49</v>
      </c>
      <c r="B11" s="4" t="s">
        <v>6</v>
      </c>
      <c r="C11" s="7">
        <v>4835000</v>
      </c>
      <c r="D11" s="7">
        <v>3805000</v>
      </c>
      <c r="E11" s="7">
        <v>1689375</v>
      </c>
      <c r="F11" s="7">
        <f t="shared" si="0"/>
        <v>5494375</v>
      </c>
      <c r="G11" s="12">
        <v>53008</v>
      </c>
      <c r="H11" s="15">
        <v>4835000</v>
      </c>
      <c r="I11" s="15">
        <v>4835000</v>
      </c>
      <c r="J11" s="15" t="s">
        <v>38</v>
      </c>
      <c r="K11" s="4" t="s">
        <v>54</v>
      </c>
      <c r="L11" s="4"/>
    </row>
    <row r="12" spans="1:12" x14ac:dyDescent="0.3">
      <c r="A12" s="2" t="s">
        <v>50</v>
      </c>
      <c r="B12" s="4" t="s">
        <v>6</v>
      </c>
      <c r="C12" s="7">
        <v>1670000</v>
      </c>
      <c r="D12" s="7">
        <v>1335000</v>
      </c>
      <c r="E12" s="7">
        <v>486675</v>
      </c>
      <c r="F12" s="7">
        <f t="shared" si="0"/>
        <v>1821675</v>
      </c>
      <c r="G12" s="12">
        <v>53373</v>
      </c>
      <c r="H12" s="15">
        <v>1670000</v>
      </c>
      <c r="I12" s="15">
        <v>1670000</v>
      </c>
      <c r="J12" s="15" t="s">
        <v>38</v>
      </c>
      <c r="K12" s="4" t="s">
        <v>54</v>
      </c>
      <c r="L12" s="4"/>
    </row>
    <row r="13" spans="1:12" x14ac:dyDescent="0.3">
      <c r="A13" s="2" t="s">
        <v>51</v>
      </c>
      <c r="B13" s="4" t="s">
        <v>6</v>
      </c>
      <c r="C13" s="7">
        <v>9675000</v>
      </c>
      <c r="D13" s="7">
        <v>8620000</v>
      </c>
      <c r="E13" s="7">
        <v>4510643.8499999978</v>
      </c>
      <c r="F13" s="7">
        <f t="shared" si="0"/>
        <v>13130643.849999998</v>
      </c>
      <c r="G13" s="12">
        <v>54103</v>
      </c>
      <c r="H13" s="15">
        <v>9675000</v>
      </c>
      <c r="I13" s="15">
        <v>9675000</v>
      </c>
      <c r="J13" s="15" t="s">
        <v>38</v>
      </c>
      <c r="K13" s="4" t="s">
        <v>54</v>
      </c>
      <c r="L13" s="4"/>
    </row>
    <row r="14" spans="1:12" x14ac:dyDescent="0.3">
      <c r="A14" s="2" t="s">
        <v>52</v>
      </c>
      <c r="B14" s="4" t="s">
        <v>6</v>
      </c>
      <c r="C14" s="7">
        <v>8269989</v>
      </c>
      <c r="D14" s="7">
        <v>8034989.1500000004</v>
      </c>
      <c r="E14" s="7">
        <v>3068465.85</v>
      </c>
      <c r="F14" s="7">
        <f t="shared" si="0"/>
        <v>11103455</v>
      </c>
      <c r="G14" s="12">
        <v>50451</v>
      </c>
      <c r="H14" s="15">
        <v>8269989</v>
      </c>
      <c r="I14" s="15">
        <v>8269989</v>
      </c>
      <c r="J14" s="15" t="s">
        <v>38</v>
      </c>
      <c r="K14" s="4" t="s">
        <v>54</v>
      </c>
      <c r="L14" s="4"/>
    </row>
    <row r="15" spans="1:12" ht="14.5" thickBot="1" x14ac:dyDescent="0.35">
      <c r="C15" s="8"/>
      <c r="D15" s="22">
        <f>SUM(D10:D14)</f>
        <v>23044989.149999999</v>
      </c>
      <c r="E15" s="22">
        <f>SUM(E10:E14)</f>
        <v>9809547.6999999974</v>
      </c>
      <c r="F15" s="22">
        <f>SUM(F10:F14)</f>
        <v>32854536.849999998</v>
      </c>
    </row>
    <row r="16" spans="1:12" ht="14.5" thickTop="1" x14ac:dyDescent="0.3"/>
    <row r="17" spans="1:10" x14ac:dyDescent="0.3">
      <c r="H17" s="18"/>
      <c r="I17" s="18"/>
      <c r="J17" s="18"/>
    </row>
    <row r="18" spans="1:10" x14ac:dyDescent="0.3">
      <c r="A18" s="9"/>
      <c r="B18" s="1" t="s">
        <v>3</v>
      </c>
      <c r="C18" s="1" t="s">
        <v>21</v>
      </c>
      <c r="D18" s="1" t="s">
        <v>22</v>
      </c>
      <c r="H18" s="15"/>
      <c r="I18" s="15"/>
      <c r="J18" s="15"/>
    </row>
    <row r="19" spans="1:10" x14ac:dyDescent="0.3">
      <c r="A19" s="2" t="s">
        <v>23</v>
      </c>
      <c r="B19" s="7">
        <f>+D15</f>
        <v>23044989.149999999</v>
      </c>
      <c r="C19" s="7">
        <f>+E15</f>
        <v>9809547.6999999974</v>
      </c>
      <c r="D19" s="7">
        <f>+B19+C19</f>
        <v>32854536.849999994</v>
      </c>
    </row>
    <row r="20" spans="1:10" x14ac:dyDescent="0.3">
      <c r="A20" s="2" t="s">
        <v>24</v>
      </c>
      <c r="B20" s="7">
        <v>0</v>
      </c>
      <c r="C20" s="7">
        <v>0</v>
      </c>
      <c r="D20" s="7">
        <v>0</v>
      </c>
    </row>
    <row r="21" spans="1:10" x14ac:dyDescent="0.3">
      <c r="A21" s="2" t="s">
        <v>25</v>
      </c>
      <c r="B21" s="7">
        <f>+B19</f>
        <v>23044989.149999999</v>
      </c>
      <c r="C21" s="7">
        <v>0</v>
      </c>
      <c r="D21" s="7">
        <v>0</v>
      </c>
    </row>
    <row r="22" spans="1:10" x14ac:dyDescent="0.3">
      <c r="A22" s="2" t="s">
        <v>26</v>
      </c>
      <c r="B22" s="7">
        <f>+B19</f>
        <v>23044989.149999999</v>
      </c>
      <c r="C22" s="7">
        <f>+C19</f>
        <v>9809547.6999999974</v>
      </c>
      <c r="D22" s="7">
        <f>+B22+C22</f>
        <v>32854536.849999994</v>
      </c>
    </row>
    <row r="23" spans="1:10" x14ac:dyDescent="0.3">
      <c r="A23" s="2" t="s">
        <v>27</v>
      </c>
      <c r="B23" s="7">
        <f>+B22</f>
        <v>23044989.149999999</v>
      </c>
      <c r="C23" s="7">
        <v>0</v>
      </c>
      <c r="D23" s="7">
        <v>0</v>
      </c>
    </row>
    <row r="24" spans="1:10" x14ac:dyDescent="0.3">
      <c r="C24" s="8"/>
      <c r="D24" s="8"/>
    </row>
    <row r="25" spans="1:10" x14ac:dyDescent="0.3">
      <c r="A25" s="2" t="s">
        <v>55</v>
      </c>
      <c r="B25" s="17">
        <v>7267</v>
      </c>
      <c r="C25" s="8"/>
      <c r="D25" s="8"/>
    </row>
    <row r="26" spans="1:10" x14ac:dyDescent="0.3">
      <c r="A26" s="2" t="s">
        <v>28</v>
      </c>
      <c r="B26" s="7">
        <f>+B23/B25</f>
        <v>3171.1833149855511</v>
      </c>
      <c r="D26" s="8"/>
    </row>
    <row r="27" spans="1:10" x14ac:dyDescent="0.3">
      <c r="A27" s="2" t="s">
        <v>29</v>
      </c>
      <c r="B27" s="7">
        <f>+B23/B25</f>
        <v>3171.1833149855511</v>
      </c>
      <c r="D27" s="8"/>
    </row>
    <row r="28" spans="1:10" x14ac:dyDescent="0.3">
      <c r="A28" s="2" t="s">
        <v>30</v>
      </c>
      <c r="B28" s="7">
        <f>+D22/B25</f>
        <v>4521.0591509563774</v>
      </c>
      <c r="D28" s="8"/>
    </row>
    <row r="30" spans="1:10" x14ac:dyDescent="0.3">
      <c r="A30" s="19" t="s">
        <v>40</v>
      </c>
    </row>
  </sheetData>
  <hyperlinks>
    <hyperlink ref="K6" r:id="rId1" xr:uid="{00000000-0004-0000-0000-000000000000}"/>
  </hyperlinks>
  <printOptions horizontalCentered="1"/>
  <pageMargins left="0.2" right="0.2" top="0.75" bottom="0.75" header="0.3" footer="0.3"/>
  <pageSetup paperSize="5" scale="57" orientation="landscape" verticalDpi="9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First Southwest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sperry@dadco.com</dc:creator>
  <cp:lastModifiedBy>Steven Perry</cp:lastModifiedBy>
  <cp:lastPrinted>2016-09-01T16:08:05Z</cp:lastPrinted>
  <dcterms:created xsi:type="dcterms:W3CDTF">2016-09-01T15:10:39Z</dcterms:created>
  <dcterms:modified xsi:type="dcterms:W3CDTF">2025-02-13T13:57:41Z</dcterms:modified>
</cp:coreProperties>
</file>