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or\Desktop\"/>
    </mc:Choice>
  </mc:AlternateContent>
  <xr:revisionPtr revIDLastSave="0" documentId="13_ncr:1_{938413A4-DB7F-49FA-8DA0-283251B19D14}" xr6:coauthVersionLast="45" xr6:coauthVersionMax="45" xr10:uidLastSave="{00000000-0000-0000-0000-000000000000}"/>
  <bookViews>
    <workbookView xWindow="-120" yWindow="-120" windowWidth="29040" windowHeight="15840" xr2:uid="{E7D31EED-C296-4ED0-B877-7000692960EE}"/>
  </bookViews>
  <sheets>
    <sheet name="Sample Form of Invoice" sheetId="1" r:id="rId1"/>
    <sheet name="Sample Billing Detail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51" i="1" l="1"/>
  <c r="AL35" i="1"/>
  <c r="AK34" i="1"/>
  <c r="AL34" i="1" s="1"/>
  <c r="AJ34" i="1"/>
  <c r="AL32" i="1"/>
  <c r="AL31" i="1"/>
  <c r="AJ32" i="1"/>
  <c r="AJ31" i="1"/>
  <c r="AK32" i="1"/>
  <c r="AK31" i="1"/>
  <c r="O40" i="2" l="1"/>
  <c r="O39" i="2"/>
  <c r="O38" i="2"/>
  <c r="O37" i="2"/>
  <c r="O36" i="2"/>
  <c r="O35" i="2"/>
  <c r="O34" i="2"/>
  <c r="O33" i="2"/>
  <c r="O32" i="2"/>
  <c r="O27" i="2"/>
  <c r="O26" i="2"/>
  <c r="O23" i="2"/>
  <c r="O22" i="2"/>
  <c r="O19" i="2"/>
  <c r="O18" i="2"/>
  <c r="O17" i="2"/>
  <c r="O16" i="2"/>
  <c r="O13" i="2"/>
  <c r="O12" i="2"/>
  <c r="O9" i="2"/>
  <c r="O8" i="2"/>
  <c r="O7" i="2"/>
  <c r="O6" i="2"/>
  <c r="AK29" i="1" l="1"/>
  <c r="AK28" i="1"/>
  <c r="AK25" i="1"/>
  <c r="AK24" i="1"/>
  <c r="AK21" i="1"/>
  <c r="AK20" i="1"/>
  <c r="AK19" i="1"/>
  <c r="AK18" i="1"/>
  <c r="AK15" i="1"/>
  <c r="AK14" i="1"/>
  <c r="AK11" i="1"/>
  <c r="AK10" i="1"/>
  <c r="AK9" i="1"/>
  <c r="AK8" i="1"/>
  <c r="AK47" i="1" l="1"/>
  <c r="AK46" i="1"/>
  <c r="AK45" i="1"/>
  <c r="AK44" i="1"/>
  <c r="AK43" i="1"/>
  <c r="AK42" i="1"/>
  <c r="AK41" i="1"/>
  <c r="AK40" i="1"/>
  <c r="AK39" i="1"/>
  <c r="AJ39" i="1" l="1"/>
  <c r="AL39" i="1" s="1"/>
  <c r="AJ47" i="1"/>
  <c r="AL47" i="1" s="1"/>
  <c r="AJ46" i="1"/>
  <c r="AL46" i="1" s="1"/>
  <c r="AJ45" i="1"/>
  <c r="AL45" i="1" s="1"/>
  <c r="AJ44" i="1"/>
  <c r="AL44" i="1" s="1"/>
  <c r="AJ43" i="1"/>
  <c r="AL43" i="1" s="1"/>
  <c r="AJ42" i="1"/>
  <c r="AL42" i="1" s="1"/>
  <c r="AJ41" i="1"/>
  <c r="AL41" i="1" s="1"/>
  <c r="AJ40" i="1"/>
  <c r="AL40" i="1" s="1"/>
  <c r="AL29" i="1"/>
  <c r="AL28" i="1"/>
  <c r="AL25" i="1"/>
  <c r="AL24" i="1"/>
  <c r="AL21" i="1"/>
  <c r="AL20" i="1"/>
  <c r="AL19" i="1"/>
  <c r="AL18" i="1"/>
  <c r="AL15" i="1"/>
  <c r="AL14" i="1"/>
  <c r="AL11" i="1"/>
  <c r="AL10" i="1"/>
  <c r="AL9" i="1"/>
  <c r="AL8" i="1"/>
  <c r="AL48" i="1" l="1"/>
</calcChain>
</file>

<file path=xl/sharedStrings.xml><?xml version="1.0" encoding="utf-8"?>
<sst xmlns="http://schemas.openxmlformats.org/spreadsheetml/2006/main" count="118" uniqueCount="59">
  <si>
    <t>S</t>
  </si>
  <si>
    <t>M</t>
  </si>
  <si>
    <t>T</t>
  </si>
  <si>
    <t>W</t>
  </si>
  <si>
    <t>F</t>
  </si>
  <si>
    <t>Description</t>
  </si>
  <si>
    <t>MONTHLY TOTAL</t>
  </si>
  <si>
    <t>Type-A (26) pax</t>
  </si>
  <si>
    <t>Type-A w/c</t>
  </si>
  <si>
    <t>Type-III (10) pax</t>
  </si>
  <si>
    <t>Type-III (5) pax</t>
  </si>
  <si>
    <t>Type-III w/c</t>
  </si>
  <si>
    <t>Daily Rate</t>
  </si>
  <si>
    <t>Vehicles</t>
  </si>
  <si>
    <t>Hours per Day</t>
  </si>
  <si>
    <t>Monitors</t>
  </si>
  <si>
    <t>Hourly Rate</t>
  </si>
  <si>
    <t>none</t>
  </si>
  <si>
    <t>Day of the Week</t>
  </si>
  <si>
    <t>Days of Month</t>
  </si>
  <si>
    <t>Days per Month</t>
  </si>
  <si>
    <t>Notes</t>
  </si>
  <si>
    <t>Vehicle/Route Numbers</t>
  </si>
  <si>
    <t>Subtotal of Vehicles</t>
  </si>
  <si>
    <t>Subtotal of Monitors</t>
  </si>
  <si>
    <t>Monthly Totals</t>
  </si>
  <si>
    <t>Calculation for the subtotal of vehicles.</t>
  </si>
  <si>
    <t>Calculation for the subtotal of monitors</t>
  </si>
  <si>
    <t>Cells left empty would indicate that no bus or monitor served the district on that day.</t>
  </si>
  <si>
    <t>Cells containing "1" indicate that a bus or monitor served the district on that day.</t>
  </si>
  <si>
    <t>MAY</t>
  </si>
  <si>
    <t>A calculation for the days that the vehicle was in service for the month is indicated in Row 6, Column AK.</t>
  </si>
  <si>
    <t>A calculation for the monthly cost of the vehicle is indicated in Row 6, Column AL.</t>
  </si>
  <si>
    <t>=AJ4*AK4</t>
  </si>
  <si>
    <t>=SUM(C6:AG6)</t>
  </si>
  <si>
    <t>=AJ31*AK31</t>
  </si>
  <si>
    <t>VEHICLES</t>
  </si>
  <si>
    <t>MONITORS</t>
  </si>
  <si>
    <t>May</t>
  </si>
  <si>
    <t>AM Runs</t>
  </si>
  <si>
    <t>Non-Contiguous Mid-Day Runs</t>
  </si>
  <si>
    <t>PM Runs</t>
  </si>
  <si>
    <t>Non-Contiguous Late Runs</t>
  </si>
  <si>
    <t>First Pickup</t>
  </si>
  <si>
    <t>Last Drop Off</t>
  </si>
  <si>
    <t>Hours</t>
  </si>
  <si>
    <t>Hours per Day, Column AH are used to index the correct Daily Rate, in Column AJ. See the Sample Billing Details for more information.</t>
  </si>
  <si>
    <t>Hours per Day per Vehicle to be entered in the Form of Invoice Hours per Day column</t>
  </si>
  <si>
    <t>The daily rate for non-contiguous runs needs to be calculated. A calculation of the value in Column AH x the value in Column AI, indicated in AJ31 is used in each following row for each row .</t>
  </si>
  <si>
    <t>'=AH31*AI31</t>
  </si>
  <si>
    <t>A calculation for the monthly cost of each non-contiguous run is indicated in Row 30, Column AL.</t>
  </si>
  <si>
    <t>=AH39*AI39</t>
  </si>
  <si>
    <t>=AJ39*AK39</t>
  </si>
  <si>
    <t>The daily rate for monitors needs to be calculated. A calculation of the value in Column AH x the value in Column AI, indicated in AJ38 is used in each following row for each row .</t>
  </si>
  <si>
    <t>A calculation for the monthly cost of each monitor is indicated in Row 38, Column AL.</t>
  </si>
  <si>
    <t>=SUM(AL39:AL47)</t>
  </si>
  <si>
    <t>=SUM(AL8:AL34)</t>
  </si>
  <si>
    <t>A calculation adding the total for all vehicles/routes and monitors in Row 52, Column AL.</t>
  </si>
  <si>
    <t>=SUM(AL35,AL48)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</si>
</sst>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" fontId="4" fillId="0" borderId="0"/>
    <xf numFmtId="3" fontId="4" fillId="0" borderId="0"/>
    <xf numFmtId="42" fontId="4" fillId="0" borderId="0"/>
    <xf numFmtId="3" fontId="4" fillId="0" borderId="0"/>
    <xf numFmtId="4" fontId="4" fillId="0" borderId="0"/>
  </cellStyleXfs>
  <cellXfs count="109">
    <xf numFmtId="0" fontId="0" fillId="0" borderId="0" xfId="0"/>
    <xf numFmtId="0" fontId="2" fillId="0" borderId="0" xfId="3" applyNumberFormat="1" applyFont="1" applyAlignment="1" applyProtection="1">
      <alignment horizontal="center"/>
    </xf>
    <xf numFmtId="0" fontId="2" fillId="0" borderId="1" xfId="3" applyNumberFormat="1" applyFont="1" applyBorder="1" applyAlignment="1" applyProtection="1">
      <alignment horizontal="center"/>
    </xf>
    <xf numFmtId="0" fontId="3" fillId="0" borderId="0" xfId="3" applyNumberFormat="1" applyFont="1" applyAlignment="1" applyProtection="1">
      <alignment horizontal="right"/>
    </xf>
    <xf numFmtId="0" fontId="2" fillId="0" borderId="1" xfId="3" applyNumberFormat="1" applyFont="1" applyFill="1" applyBorder="1" applyAlignment="1" applyProtection="1">
      <alignment horizontal="center"/>
    </xf>
    <xf numFmtId="0" fontId="2" fillId="0" borderId="0" xfId="1" applyFont="1" applyProtection="1"/>
    <xf numFmtId="44" fontId="4" fillId="0" borderId="1" xfId="3" applyNumberFormat="1" applyFont="1" applyBorder="1" applyProtection="1"/>
    <xf numFmtId="0" fontId="2" fillId="3" borderId="1" xfId="3" applyNumberFormat="1" applyFont="1" applyFill="1" applyBorder="1" applyAlignment="1" applyProtection="1">
      <alignment horizontal="center"/>
    </xf>
    <xf numFmtId="0" fontId="2" fillId="2" borderId="1" xfId="3" applyNumberFormat="1" applyFont="1" applyFill="1" applyBorder="1" applyAlignment="1" applyProtection="1">
      <alignment horizontal="center"/>
    </xf>
    <xf numFmtId="0" fontId="4" fillId="0" borderId="0" xfId="1" applyFont="1"/>
    <xf numFmtId="44" fontId="4" fillId="0" borderId="1" xfId="3" applyNumberFormat="1" applyFont="1" applyFill="1" applyBorder="1" applyProtection="1"/>
    <xf numFmtId="0" fontId="4" fillId="0" borderId="1" xfId="3" applyNumberFormat="1" applyFont="1" applyFill="1" applyBorder="1" applyAlignment="1" applyProtection="1">
      <alignment horizontal="center"/>
      <protection locked="0"/>
    </xf>
    <xf numFmtId="0" fontId="2" fillId="0" borderId="3" xfId="3" applyNumberFormat="1" applyFont="1" applyBorder="1" applyAlignment="1" applyProtection="1">
      <alignment horizontal="center"/>
    </xf>
    <xf numFmtId="0" fontId="4" fillId="0" borderId="3" xfId="3" applyNumberFormat="1" applyFont="1" applyBorder="1" applyProtection="1"/>
    <xf numFmtId="0" fontId="4" fillId="0" borderId="3" xfId="3" quotePrefix="1" applyNumberFormat="1" applyFont="1" applyBorder="1" applyProtection="1"/>
    <xf numFmtId="0" fontId="4" fillId="0" borderId="3" xfId="3" quotePrefix="1" applyNumberFormat="1" applyFont="1" applyBorder="1" applyAlignment="1" applyProtection="1"/>
    <xf numFmtId="0" fontId="4" fillId="0" borderId="3" xfId="3" applyNumberFormat="1" applyFont="1" applyBorder="1" applyAlignment="1" applyProtection="1"/>
    <xf numFmtId="0" fontId="5" fillId="0" borderId="0" xfId="0" applyFont="1"/>
    <xf numFmtId="0" fontId="5" fillId="0" borderId="0" xfId="0" applyFont="1" applyAlignment="1">
      <alignment wrapText="1"/>
    </xf>
    <xf numFmtId="0" fontId="4" fillId="3" borderId="3" xfId="3" applyNumberFormat="1" applyFont="1" applyFill="1" applyBorder="1" applyAlignment="1" applyProtection="1">
      <alignment horizontal="center"/>
      <protection locked="0"/>
    </xf>
    <xf numFmtId="0" fontId="4" fillId="3" borderId="1" xfId="3" applyNumberFormat="1" applyFont="1" applyFill="1" applyBorder="1" applyAlignment="1" applyProtection="1">
      <alignment horizontal="center"/>
      <protection locked="0"/>
    </xf>
    <xf numFmtId="0" fontId="4" fillId="3" borderId="1" xfId="3" applyNumberFormat="1" applyFont="1" applyFill="1" applyBorder="1" applyProtection="1">
      <protection locked="0"/>
    </xf>
    <xf numFmtId="0" fontId="6" fillId="0" borderId="0" xfId="0" applyFont="1" applyAlignment="1">
      <alignment wrapText="1"/>
    </xf>
    <xf numFmtId="0" fontId="2" fillId="0" borderId="0" xfId="1" applyFont="1"/>
    <xf numFmtId="0" fontId="6" fillId="0" borderId="0" xfId="0" applyFont="1"/>
    <xf numFmtId="0" fontId="2" fillId="0" borderId="1" xfId="3" applyNumberFormat="1" applyFont="1" applyBorder="1" applyProtection="1"/>
    <xf numFmtId="0" fontId="2" fillId="0" borderId="1" xfId="3" quotePrefix="1" applyNumberFormat="1" applyFont="1" applyBorder="1" applyProtection="1"/>
    <xf numFmtId="0" fontId="2" fillId="0" borderId="1" xfId="3" applyNumberFormat="1" applyFont="1" applyBorder="1" applyAlignment="1" applyProtection="1">
      <alignment horizontal="right"/>
    </xf>
    <xf numFmtId="0" fontId="2" fillId="0" borderId="3" xfId="3" applyNumberFormat="1" applyFont="1" applyBorder="1" applyProtection="1"/>
    <xf numFmtId="0" fontId="2" fillId="0" borderId="3" xfId="3" quotePrefix="1" applyNumberFormat="1" applyFont="1" applyBorder="1" applyProtection="1"/>
    <xf numFmtId="0" fontId="5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44" fontId="4" fillId="5" borderId="1" xfId="3" applyNumberFormat="1" applyFont="1" applyFill="1" applyBorder="1" applyProtection="1"/>
    <xf numFmtId="0" fontId="5" fillId="7" borderId="0" xfId="0" applyFont="1" applyFill="1" applyAlignment="1">
      <alignment wrapText="1"/>
    </xf>
    <xf numFmtId="0" fontId="4" fillId="7" borderId="1" xfId="3" quotePrefix="1" applyNumberFormat="1" applyFont="1" applyFill="1" applyBorder="1" applyProtection="1"/>
    <xf numFmtId="44" fontId="4" fillId="7" borderId="1" xfId="3" applyNumberFormat="1" applyFont="1" applyFill="1" applyBorder="1" applyProtection="1"/>
    <xf numFmtId="0" fontId="5" fillId="8" borderId="0" xfId="0" applyFont="1" applyFill="1" applyAlignment="1">
      <alignment wrapText="1"/>
    </xf>
    <xf numFmtId="44" fontId="4" fillId="8" borderId="1" xfId="3" quotePrefix="1" applyNumberFormat="1" applyFont="1" applyFill="1" applyBorder="1" applyProtection="1"/>
    <xf numFmtId="44" fontId="4" fillId="8" borderId="1" xfId="3" applyNumberFormat="1" applyFont="1" applyFill="1" applyBorder="1" applyProtection="1"/>
    <xf numFmtId="0" fontId="5" fillId="9" borderId="0" xfId="0" applyFont="1" applyFill="1" applyAlignment="1">
      <alignment wrapText="1"/>
    </xf>
    <xf numFmtId="44" fontId="4" fillId="9" borderId="1" xfId="3" quotePrefix="1" applyNumberFormat="1" applyFont="1" applyFill="1" applyBorder="1" applyProtection="1"/>
    <xf numFmtId="44" fontId="4" fillId="9" borderId="1" xfId="3" applyNumberFormat="1" applyFont="1" applyFill="1" applyBorder="1" applyProtection="1"/>
    <xf numFmtId="0" fontId="5" fillId="4" borderId="0" xfId="0" applyFont="1" applyFill="1" applyAlignment="1">
      <alignment wrapText="1"/>
    </xf>
    <xf numFmtId="44" fontId="3" fillId="4" borderId="2" xfId="3" applyNumberFormat="1" applyFont="1" applyFill="1" applyBorder="1" applyProtection="1"/>
    <xf numFmtId="0" fontId="5" fillId="4" borderId="0" xfId="0" quotePrefix="1" applyFont="1" applyFill="1"/>
    <xf numFmtId="44" fontId="5" fillId="7" borderId="1" xfId="0" quotePrefix="1" applyNumberFormat="1" applyFont="1" applyFill="1" applyBorder="1"/>
    <xf numFmtId="0" fontId="3" fillId="4" borderId="0" xfId="3" applyNumberFormat="1" applyFont="1" applyFill="1" applyAlignment="1" applyProtection="1">
      <alignment horizontal="right"/>
    </xf>
    <xf numFmtId="44" fontId="6" fillId="7" borderId="1" xfId="0" quotePrefix="1" applyNumberFormat="1" applyFont="1" applyFill="1" applyBorder="1"/>
    <xf numFmtId="44" fontId="6" fillId="9" borderId="1" xfId="0" applyNumberFormat="1" applyFont="1" applyFill="1" applyBorder="1"/>
    <xf numFmtId="0" fontId="2" fillId="0" borderId="0" xfId="3" applyNumberFormat="1" applyFont="1" applyBorder="1" applyProtection="1"/>
    <xf numFmtId="0" fontId="4" fillId="0" borderId="0" xfId="3" applyNumberFormat="1" applyFont="1" applyFill="1" applyBorder="1" applyAlignment="1" applyProtection="1">
      <alignment horizontal="center"/>
      <protection locked="0"/>
    </xf>
    <xf numFmtId="0" fontId="4" fillId="0" borderId="0" xfId="3" applyNumberFormat="1" applyFont="1" applyBorder="1" applyProtection="1"/>
    <xf numFmtId="0" fontId="5" fillId="0" borderId="0" xfId="0" applyFont="1" applyBorder="1"/>
    <xf numFmtId="44" fontId="5" fillId="0" borderId="1" xfId="0" quotePrefix="1" applyNumberFormat="1" applyFont="1" applyFill="1" applyBorder="1"/>
    <xf numFmtId="0" fontId="5" fillId="0" borderId="0" xfId="0" applyFont="1" applyFill="1" applyBorder="1" applyAlignment="1">
      <alignment wrapText="1"/>
    </xf>
    <xf numFmtId="44" fontId="5" fillId="0" borderId="0" xfId="0" quotePrefix="1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2" fillId="0" borderId="1" xfId="3" applyNumberFormat="1" applyFont="1" applyBorder="1" applyAlignment="1" applyProtection="1">
      <alignment horizontal="center" wrapText="1"/>
    </xf>
    <xf numFmtId="0" fontId="2" fillId="0" borderId="1" xfId="1" applyFont="1" applyBorder="1" applyAlignment="1" applyProtection="1">
      <alignment wrapText="1"/>
    </xf>
    <xf numFmtId="0" fontId="2" fillId="5" borderId="1" xfId="1" applyFont="1" applyFill="1" applyBorder="1" applyAlignment="1">
      <alignment horizontal="center" vertical="center" wrapText="1"/>
    </xf>
    <xf numFmtId="0" fontId="2" fillId="0" borderId="1" xfId="3" applyNumberFormat="1" applyFont="1" applyBorder="1" applyAlignment="1" applyProtection="1">
      <alignment horizontal="center" vertical="center" wrapText="1"/>
    </xf>
    <xf numFmtId="44" fontId="5" fillId="9" borderId="0" xfId="0" quotePrefix="1" applyNumberFormat="1" applyFont="1" applyFill="1" applyBorder="1"/>
    <xf numFmtId="0" fontId="4" fillId="10" borderId="1" xfId="3" applyNumberFormat="1" applyFont="1" applyFill="1" applyBorder="1" applyAlignment="1" applyProtection="1">
      <alignment horizontal="center"/>
      <protection locked="0"/>
    </xf>
    <xf numFmtId="0" fontId="4" fillId="0" borderId="1" xfId="3" applyNumberFormat="1" applyFont="1" applyFill="1" applyBorder="1" applyAlignment="1" applyProtection="1">
      <alignment horizontal="center" wrapText="1"/>
      <protection locked="0"/>
    </xf>
    <xf numFmtId="0" fontId="5" fillId="10" borderId="0" xfId="0" applyFont="1" applyFill="1" applyAlignment="1">
      <alignment wrapText="1"/>
    </xf>
    <xf numFmtId="0" fontId="4" fillId="11" borderId="1" xfId="3" applyNumberFormat="1" applyFont="1" applyFill="1" applyBorder="1" applyAlignment="1" applyProtection="1">
      <alignment horizontal="center"/>
      <protection locked="0"/>
    </xf>
    <xf numFmtId="0" fontId="5" fillId="11" borderId="0" xfId="0" applyFont="1" applyFill="1" applyAlignment="1">
      <alignment wrapText="1"/>
    </xf>
    <xf numFmtId="0" fontId="2" fillId="0" borderId="1" xfId="3" applyNumberFormat="1" applyFont="1" applyBorder="1" applyAlignment="1" applyProtection="1">
      <alignment horizontal="left"/>
    </xf>
    <xf numFmtId="0" fontId="4" fillId="0" borderId="3" xfId="3" applyNumberFormat="1" applyFont="1" applyFill="1" applyBorder="1" applyAlignment="1" applyProtection="1">
      <alignment horizontal="center"/>
      <protection locked="0"/>
    </xf>
    <xf numFmtId="0" fontId="4" fillId="0" borderId="1" xfId="3" applyNumberFormat="1" applyFont="1" applyFill="1" applyBorder="1" applyProtection="1">
      <protection locked="0"/>
    </xf>
    <xf numFmtId="0" fontId="4" fillId="0" borderId="0" xfId="3" applyNumberFormat="1" applyFont="1" applyFill="1" applyBorder="1" applyProtection="1">
      <protection locked="0"/>
    </xf>
    <xf numFmtId="0" fontId="4" fillId="0" borderId="0" xfId="1" applyFont="1" applyAlignment="1">
      <alignment wrapText="1"/>
    </xf>
    <xf numFmtId="0" fontId="6" fillId="5" borderId="1" xfId="0" applyFont="1" applyFill="1" applyBorder="1" applyAlignment="1">
      <alignment wrapText="1"/>
    </xf>
    <xf numFmtId="0" fontId="2" fillId="0" borderId="3" xfId="3" applyNumberFormat="1" applyFont="1" applyBorder="1" applyAlignment="1" applyProtection="1">
      <alignment horizontal="center" wrapText="1"/>
    </xf>
    <xf numFmtId="0" fontId="4" fillId="0" borderId="3" xfId="3" applyNumberFormat="1" applyFont="1" applyBorder="1" applyAlignment="1" applyProtection="1">
      <alignment wrapText="1"/>
    </xf>
    <xf numFmtId="0" fontId="4" fillId="0" borderId="3" xfId="3" quotePrefix="1" applyNumberFormat="1" applyFont="1" applyBorder="1" applyAlignment="1" applyProtection="1">
      <alignment wrapText="1"/>
    </xf>
    <xf numFmtId="0" fontId="4" fillId="0" borderId="0" xfId="3" applyNumberFormat="1" applyFont="1" applyBorder="1" applyAlignment="1" applyProtection="1">
      <alignment wrapText="1"/>
    </xf>
    <xf numFmtId="0" fontId="5" fillId="0" borderId="0" xfId="0" applyFont="1" applyFill="1"/>
    <xf numFmtId="0" fontId="4" fillId="0" borderId="0" xfId="1" applyFont="1" applyFill="1"/>
    <xf numFmtId="0" fontId="2" fillId="0" borderId="1" xfId="3" applyNumberFormat="1" applyFont="1" applyBorder="1" applyAlignment="1" applyProtection="1">
      <alignment horizontal="left" wrapText="1"/>
    </xf>
    <xf numFmtId="0" fontId="6" fillId="0" borderId="1" xfId="0" applyFont="1" applyBorder="1"/>
    <xf numFmtId="2" fontId="0" fillId="0" borderId="0" xfId="0" applyNumberFormat="1" applyFill="1" applyBorder="1"/>
    <xf numFmtId="0" fontId="7" fillId="0" borderId="0" xfId="0" applyFont="1" applyBorder="1"/>
    <xf numFmtId="0" fontId="0" fillId="0" borderId="0" xfId="0" applyBorder="1"/>
    <xf numFmtId="164" fontId="7" fillId="0" borderId="0" xfId="0" applyNumberFormat="1" applyFont="1" applyBorder="1"/>
    <xf numFmtId="2" fontId="7" fillId="0" borderId="0" xfId="0" applyNumberFormat="1" applyFont="1" applyBorder="1"/>
    <xf numFmtId="0" fontId="6" fillId="0" borderId="0" xfId="0" applyFont="1" applyBorder="1" applyAlignment="1"/>
    <xf numFmtId="0" fontId="5" fillId="0" borderId="0" xfId="0" applyFont="1" applyBorder="1" applyAlignment="1">
      <alignment wrapText="1"/>
    </xf>
    <xf numFmtId="0" fontId="2" fillId="0" borderId="0" xfId="1" applyFont="1" applyBorder="1" applyAlignment="1" applyProtection="1"/>
    <xf numFmtId="164" fontId="0" fillId="0" borderId="0" xfId="0" applyNumberFormat="1" applyBorder="1"/>
    <xf numFmtId="2" fontId="0" fillId="0" borderId="0" xfId="0" applyNumberFormat="1" applyBorder="1"/>
    <xf numFmtId="0" fontId="2" fillId="0" borderId="0" xfId="3" applyNumberFormat="1" applyFont="1" applyBorder="1" applyAlignment="1" applyProtection="1">
      <alignment horizontal="center"/>
    </xf>
    <xf numFmtId="0" fontId="2" fillId="0" borderId="0" xfId="3" applyNumberFormat="1" applyFont="1" applyBorder="1" applyAlignment="1" applyProtection="1">
      <alignment horizontal="left"/>
    </xf>
    <xf numFmtId="0" fontId="2" fillId="0" borderId="0" xfId="3" applyNumberFormat="1" applyFont="1" applyBorder="1" applyAlignment="1" applyProtection="1">
      <alignment horizontal="center" wrapText="1"/>
    </xf>
    <xf numFmtId="0" fontId="2" fillId="0" borderId="0" xfId="3" applyNumberFormat="1" applyFont="1" applyBorder="1" applyAlignment="1" applyProtection="1"/>
    <xf numFmtId="2" fontId="4" fillId="0" borderId="0" xfId="3" applyNumberFormat="1" applyFont="1" applyBorder="1" applyAlignment="1" applyProtection="1">
      <alignment wrapText="1"/>
    </xf>
    <xf numFmtId="18" fontId="0" fillId="0" borderId="0" xfId="0" applyNumberFormat="1" applyBorder="1"/>
    <xf numFmtId="0" fontId="2" fillId="0" borderId="0" xfId="3" quotePrefix="1" applyNumberFormat="1" applyFont="1" applyBorder="1" applyAlignment="1" applyProtection="1"/>
    <xf numFmtId="0" fontId="2" fillId="0" borderId="0" xfId="3" applyNumberFormat="1" applyFont="1" applyBorder="1" applyAlignment="1" applyProtection="1">
      <alignment horizontal="right"/>
    </xf>
    <xf numFmtId="0" fontId="6" fillId="0" borderId="0" xfId="0" applyFont="1" applyFill="1" applyBorder="1" applyAlignment="1">
      <alignment wrapText="1"/>
    </xf>
    <xf numFmtId="0" fontId="2" fillId="0" borderId="3" xfId="3" applyNumberFormat="1" applyFont="1" applyBorder="1" applyAlignment="1" applyProtection="1">
      <alignment wrapText="1"/>
    </xf>
    <xf numFmtId="8" fontId="4" fillId="0" borderId="3" xfId="3" applyNumberFormat="1" applyFont="1" applyBorder="1" applyProtection="1"/>
    <xf numFmtId="0" fontId="4" fillId="6" borderId="1" xfId="3" applyNumberFormat="1" applyFont="1" applyFill="1" applyBorder="1" applyProtection="1"/>
    <xf numFmtId="0" fontId="5" fillId="0" borderId="0" xfId="0" applyNumberFormat="1" applyFont="1"/>
    <xf numFmtId="0" fontId="4" fillId="0" borderId="0" xfId="1" applyNumberFormat="1" applyFont="1"/>
    <xf numFmtId="0" fontId="4" fillId="6" borderId="1" xfId="3" quotePrefix="1" applyNumberFormat="1" applyFont="1" applyFill="1" applyBorder="1" applyProtection="1"/>
    <xf numFmtId="0" fontId="4" fillId="0" borderId="1" xfId="3" applyNumberFormat="1" applyFont="1" applyFill="1" applyBorder="1" applyProtection="1"/>
    <xf numFmtId="0" fontId="4" fillId="0" borderId="0" xfId="3" applyNumberFormat="1" applyFont="1" applyFill="1" applyBorder="1" applyProtection="1"/>
  </cellXfs>
  <cellStyles count="7">
    <cellStyle name="Comma 2" xfId="6" xr:uid="{30888274-7D5C-4B67-A737-F8D32449F29F}"/>
    <cellStyle name="Comma 3" xfId="2" xr:uid="{00000000-0005-0000-0000-00002F000000}"/>
    <cellStyle name="Comma0" xfId="3" xr:uid="{00000000-0005-0000-0000-000001000000}"/>
    <cellStyle name="Comma0 2" xfId="5" xr:uid="{EA3CE3E2-FDDA-4C87-818B-E0ABEC8D91B1}"/>
    <cellStyle name="Currency0" xfId="4" xr:uid="{00000000-0005-0000-0000-000002000000}"/>
    <cellStyle name="Normal" xfId="0" builtinId="0"/>
    <cellStyle name="Normal 2" xfId="1" xr:uid="{00000000-0005-0000-0000-000034000000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FFA32-BEF0-42D5-80DC-4DE13B85082A}">
  <dimension ref="A1:AN52"/>
  <sheetViews>
    <sheetView tabSelected="1" zoomScale="70" zoomScaleNormal="70" workbookViewId="0"/>
  </sheetViews>
  <sheetFormatPr defaultRowHeight="15" x14ac:dyDescent="0.25"/>
  <cols>
    <col min="1" max="1" width="18.7109375" style="24" customWidth="1"/>
    <col min="2" max="2" width="18.7109375" style="24" bestFit="1" customWidth="1"/>
    <col min="3" max="32" width="8.7109375" style="17" customWidth="1"/>
    <col min="33" max="33" width="8.7109375" style="78" customWidth="1"/>
    <col min="34" max="34" width="10.28515625" style="18" bestFit="1" customWidth="1"/>
    <col min="35" max="35" width="9.28515625" style="17" customWidth="1"/>
    <col min="36" max="36" width="21" style="17" bestFit="1" customWidth="1"/>
    <col min="37" max="37" width="14.42578125" style="104" bestFit="1" customWidth="1"/>
    <col min="38" max="38" width="21" style="17" bestFit="1" customWidth="1"/>
    <col min="39" max="39" width="40.7109375" style="18" customWidth="1"/>
    <col min="40" max="40" width="14.28515625" style="56" bestFit="1" customWidth="1"/>
    <col min="41" max="16384" width="9.140625" style="17"/>
  </cols>
  <sheetData>
    <row r="1" spans="1:40" x14ac:dyDescent="0.25">
      <c r="A1" s="24" t="s">
        <v>30</v>
      </c>
    </row>
    <row r="2" spans="1:40" x14ac:dyDescent="0.25">
      <c r="A2" s="23"/>
      <c r="B2" s="23" t="s">
        <v>18</v>
      </c>
      <c r="C2" s="4" t="s">
        <v>2</v>
      </c>
      <c r="D2" s="4" t="s">
        <v>4</v>
      </c>
      <c r="E2" s="7" t="s">
        <v>0</v>
      </c>
      <c r="F2" s="7" t="s">
        <v>0</v>
      </c>
      <c r="G2" s="4" t="s">
        <v>1</v>
      </c>
      <c r="H2" s="4" t="s">
        <v>2</v>
      </c>
      <c r="I2" s="4" t="s">
        <v>3</v>
      </c>
      <c r="J2" s="4" t="s">
        <v>2</v>
      </c>
      <c r="K2" s="4" t="s">
        <v>4</v>
      </c>
      <c r="L2" s="7" t="s">
        <v>0</v>
      </c>
      <c r="M2" s="7" t="s">
        <v>0</v>
      </c>
      <c r="N2" s="4" t="s">
        <v>1</v>
      </c>
      <c r="O2" s="4" t="s">
        <v>2</v>
      </c>
      <c r="P2" s="8" t="s">
        <v>3</v>
      </c>
      <c r="Q2" s="8" t="s">
        <v>2</v>
      </c>
      <c r="R2" s="8" t="s">
        <v>4</v>
      </c>
      <c r="S2" s="7" t="s">
        <v>0</v>
      </c>
      <c r="T2" s="7" t="s">
        <v>0</v>
      </c>
      <c r="U2" s="4" t="s">
        <v>1</v>
      </c>
      <c r="V2" s="4" t="s">
        <v>2</v>
      </c>
      <c r="W2" s="2" t="s">
        <v>3</v>
      </c>
      <c r="X2" s="2" t="s">
        <v>2</v>
      </c>
      <c r="Y2" s="4" t="s">
        <v>4</v>
      </c>
      <c r="Z2" s="7" t="s">
        <v>0</v>
      </c>
      <c r="AA2" s="7" t="s">
        <v>0</v>
      </c>
      <c r="AB2" s="7" t="s">
        <v>1</v>
      </c>
      <c r="AC2" s="4" t="s">
        <v>2</v>
      </c>
      <c r="AD2" s="4" t="s">
        <v>3</v>
      </c>
      <c r="AE2" s="4" t="s">
        <v>2</v>
      </c>
      <c r="AF2" s="4" t="s">
        <v>4</v>
      </c>
      <c r="AG2" s="7" t="s">
        <v>0</v>
      </c>
      <c r="AH2" s="72"/>
      <c r="AI2" s="9"/>
      <c r="AJ2" s="9"/>
      <c r="AK2" s="105"/>
      <c r="AL2" s="1"/>
    </row>
    <row r="3" spans="1:40" x14ac:dyDescent="0.25">
      <c r="A3" s="5"/>
      <c r="B3" s="5" t="s">
        <v>19</v>
      </c>
      <c r="C3" s="4">
        <v>1</v>
      </c>
      <c r="D3" s="4">
        <v>2</v>
      </c>
      <c r="E3" s="7">
        <v>3</v>
      </c>
      <c r="F3" s="7">
        <v>4</v>
      </c>
      <c r="G3" s="4">
        <v>5</v>
      </c>
      <c r="H3" s="4">
        <v>6</v>
      </c>
      <c r="I3" s="4">
        <v>7</v>
      </c>
      <c r="J3" s="4">
        <v>8</v>
      </c>
      <c r="K3" s="4">
        <v>9</v>
      </c>
      <c r="L3" s="7">
        <v>10</v>
      </c>
      <c r="M3" s="7">
        <v>11</v>
      </c>
      <c r="N3" s="4">
        <v>12</v>
      </c>
      <c r="O3" s="4">
        <v>13</v>
      </c>
      <c r="P3" s="4">
        <v>14</v>
      </c>
      <c r="Q3" s="4">
        <v>15</v>
      </c>
      <c r="R3" s="4">
        <v>16</v>
      </c>
      <c r="S3" s="7">
        <v>17</v>
      </c>
      <c r="T3" s="7">
        <v>18</v>
      </c>
      <c r="U3" s="4">
        <v>19</v>
      </c>
      <c r="V3" s="4">
        <v>20</v>
      </c>
      <c r="W3" s="2">
        <v>21</v>
      </c>
      <c r="X3" s="2">
        <v>22</v>
      </c>
      <c r="Y3" s="4">
        <v>23</v>
      </c>
      <c r="Z3" s="7">
        <v>24</v>
      </c>
      <c r="AA3" s="7">
        <v>25</v>
      </c>
      <c r="AB3" s="7">
        <v>26</v>
      </c>
      <c r="AC3" s="4">
        <v>27</v>
      </c>
      <c r="AD3" s="4">
        <v>28</v>
      </c>
      <c r="AE3" s="4">
        <v>29</v>
      </c>
      <c r="AF3" s="4">
        <v>30</v>
      </c>
      <c r="AG3" s="7">
        <v>31</v>
      </c>
      <c r="AI3" s="18"/>
      <c r="AJ3" s="1"/>
      <c r="AL3" s="1"/>
    </row>
    <row r="4" spans="1:40" x14ac:dyDescent="0.25">
      <c r="A4" s="24" t="s">
        <v>13</v>
      </c>
      <c r="C4" s="4"/>
      <c r="D4" s="4"/>
      <c r="E4" s="7"/>
      <c r="F4" s="7"/>
      <c r="G4" s="4"/>
      <c r="H4" s="4"/>
      <c r="I4" s="4"/>
      <c r="J4" s="4"/>
      <c r="K4" s="4"/>
      <c r="L4" s="7"/>
      <c r="M4" s="7"/>
      <c r="N4" s="4"/>
      <c r="O4" s="4"/>
      <c r="P4" s="4"/>
      <c r="Q4" s="4"/>
      <c r="R4" s="4"/>
      <c r="S4" s="7"/>
      <c r="T4" s="7"/>
      <c r="U4" s="4"/>
      <c r="V4" s="4"/>
      <c r="W4" s="2"/>
      <c r="X4" s="2"/>
      <c r="Y4" s="4"/>
      <c r="Z4" s="7"/>
      <c r="AA4" s="7"/>
      <c r="AB4" s="7"/>
      <c r="AC4" s="4"/>
      <c r="AD4" s="4"/>
      <c r="AE4" s="4"/>
      <c r="AF4" s="4"/>
      <c r="AG4" s="7"/>
      <c r="AJ4" s="1"/>
      <c r="AL4" s="1"/>
      <c r="AM4" s="22" t="s">
        <v>21</v>
      </c>
    </row>
    <row r="5" spans="1:40" ht="60" x14ac:dyDescent="0.25">
      <c r="A5" s="5" t="s">
        <v>5</v>
      </c>
      <c r="C5" s="4"/>
      <c r="D5" s="4"/>
      <c r="E5" s="7"/>
      <c r="F5" s="7"/>
      <c r="G5" s="4"/>
      <c r="H5" s="4"/>
      <c r="I5" s="4"/>
      <c r="J5" s="4"/>
      <c r="K5" s="4"/>
      <c r="L5" s="7"/>
      <c r="M5" s="7"/>
      <c r="N5" s="4"/>
      <c r="O5" s="4"/>
      <c r="P5" s="8"/>
      <c r="Q5" s="8"/>
      <c r="R5" s="8"/>
      <c r="S5" s="7"/>
      <c r="T5" s="7"/>
      <c r="U5" s="4"/>
      <c r="V5" s="4"/>
      <c r="W5" s="2"/>
      <c r="X5" s="2"/>
      <c r="Y5" s="4"/>
      <c r="Z5" s="7"/>
      <c r="AA5" s="7"/>
      <c r="AB5" s="7"/>
      <c r="AC5" s="4"/>
      <c r="AD5" s="4"/>
      <c r="AE5" s="4"/>
      <c r="AF5" s="4"/>
      <c r="AG5" s="7"/>
      <c r="AH5" s="73" t="s">
        <v>14</v>
      </c>
      <c r="AI5" s="59" t="s">
        <v>16</v>
      </c>
      <c r="AJ5" s="60" t="s">
        <v>12</v>
      </c>
      <c r="AK5" s="58" t="s">
        <v>20</v>
      </c>
      <c r="AL5" s="61" t="s">
        <v>25</v>
      </c>
      <c r="AM5" s="30" t="s">
        <v>46</v>
      </c>
      <c r="AN5" s="57"/>
    </row>
    <row r="6" spans="1:40" ht="45" x14ac:dyDescent="0.25">
      <c r="A6" s="12"/>
      <c r="B6" s="80" t="s">
        <v>22</v>
      </c>
      <c r="C6" s="11"/>
      <c r="D6" s="11"/>
      <c r="E6" s="20"/>
      <c r="F6" s="20"/>
      <c r="G6" s="11"/>
      <c r="H6" s="11"/>
      <c r="I6" s="11"/>
      <c r="J6" s="11"/>
      <c r="K6" s="11"/>
      <c r="L6" s="20"/>
      <c r="M6" s="20"/>
      <c r="N6" s="11"/>
      <c r="O6" s="11"/>
      <c r="P6" s="11"/>
      <c r="Q6" s="11"/>
      <c r="R6" s="11"/>
      <c r="S6" s="20"/>
      <c r="T6" s="20"/>
      <c r="U6" s="11"/>
      <c r="V6" s="11"/>
      <c r="W6" s="11"/>
      <c r="X6" s="11"/>
      <c r="Y6" s="11"/>
      <c r="Z6" s="21"/>
      <c r="AA6" s="21"/>
      <c r="AB6" s="20"/>
      <c r="AC6" s="11"/>
      <c r="AD6" s="11"/>
      <c r="AE6" s="11"/>
      <c r="AF6" s="11"/>
      <c r="AG6" s="19"/>
      <c r="AH6" s="74"/>
      <c r="AI6" s="12"/>
      <c r="AJ6" s="10"/>
      <c r="AK6" s="106" t="s">
        <v>34</v>
      </c>
      <c r="AL6" s="34" t="s">
        <v>33</v>
      </c>
      <c r="AM6" s="31" t="s">
        <v>31</v>
      </c>
      <c r="AN6" s="57"/>
    </row>
    <row r="7" spans="1:40" ht="30" x14ac:dyDescent="0.25">
      <c r="A7" s="68" t="s">
        <v>7</v>
      </c>
      <c r="C7" s="11"/>
      <c r="D7" s="11"/>
      <c r="E7" s="20"/>
      <c r="F7" s="20"/>
      <c r="G7" s="11"/>
      <c r="H7" s="11"/>
      <c r="I7" s="11"/>
      <c r="J7" s="11"/>
      <c r="K7" s="11"/>
      <c r="L7" s="20"/>
      <c r="M7" s="20"/>
      <c r="N7" s="11"/>
      <c r="O7" s="11"/>
      <c r="P7" s="11"/>
      <c r="Q7" s="11"/>
      <c r="R7" s="11"/>
      <c r="S7" s="20"/>
      <c r="T7" s="20"/>
      <c r="U7" s="11"/>
      <c r="V7" s="11"/>
      <c r="W7" s="11"/>
      <c r="X7" s="11"/>
      <c r="Y7" s="11"/>
      <c r="Z7" s="21"/>
      <c r="AA7" s="21"/>
      <c r="AB7" s="20"/>
      <c r="AC7" s="11"/>
      <c r="AD7" s="11"/>
      <c r="AE7" s="11"/>
      <c r="AF7" s="11"/>
      <c r="AG7" s="19"/>
      <c r="AH7" s="74"/>
      <c r="AI7" s="12"/>
      <c r="AJ7" s="10"/>
      <c r="AK7" s="107"/>
      <c r="AL7" s="6"/>
      <c r="AM7" s="33" t="s">
        <v>32</v>
      </c>
    </row>
    <row r="8" spans="1:40" ht="30" x14ac:dyDescent="0.25">
      <c r="A8" s="28"/>
      <c r="B8" s="25">
        <v>201</v>
      </c>
      <c r="C8" s="66">
        <v>1</v>
      </c>
      <c r="D8" s="66">
        <v>1</v>
      </c>
      <c r="E8" s="20"/>
      <c r="F8" s="20"/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20"/>
      <c r="M8" s="20"/>
      <c r="N8" s="66">
        <v>1</v>
      </c>
      <c r="O8" s="66">
        <v>1</v>
      </c>
      <c r="P8" s="66">
        <v>1</v>
      </c>
      <c r="Q8" s="66">
        <v>1</v>
      </c>
      <c r="R8" s="66">
        <v>1</v>
      </c>
      <c r="S8" s="20"/>
      <c r="T8" s="20"/>
      <c r="U8" s="66">
        <v>1</v>
      </c>
      <c r="V8" s="66">
        <v>1</v>
      </c>
      <c r="W8" s="66">
        <v>1</v>
      </c>
      <c r="X8" s="66">
        <v>1</v>
      </c>
      <c r="Y8" s="66">
        <v>1</v>
      </c>
      <c r="Z8" s="21"/>
      <c r="AA8" s="21"/>
      <c r="AB8" s="20"/>
      <c r="AC8" s="66">
        <v>1</v>
      </c>
      <c r="AD8" s="66">
        <v>1</v>
      </c>
      <c r="AE8" s="66">
        <v>1</v>
      </c>
      <c r="AF8" s="66">
        <v>1</v>
      </c>
      <c r="AG8" s="19"/>
      <c r="AH8" s="75">
        <v>4</v>
      </c>
      <c r="AI8" s="13" t="s">
        <v>17</v>
      </c>
      <c r="AJ8" s="32">
        <v>326.91000000000003</v>
      </c>
      <c r="AK8" s="103">
        <f>SUM(C8:AG8)</f>
        <v>21</v>
      </c>
      <c r="AL8" s="35">
        <f>AK8*AJ8</f>
        <v>6865.1100000000006</v>
      </c>
      <c r="AM8" s="67" t="s">
        <v>29</v>
      </c>
    </row>
    <row r="9" spans="1:40" x14ac:dyDescent="0.25">
      <c r="A9" s="28"/>
      <c r="B9" s="25">
        <v>202</v>
      </c>
      <c r="C9" s="11">
        <v>1</v>
      </c>
      <c r="D9" s="11">
        <v>1</v>
      </c>
      <c r="E9" s="20"/>
      <c r="F9" s="20"/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20"/>
      <c r="M9" s="20"/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20"/>
      <c r="T9" s="20"/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21"/>
      <c r="AA9" s="21"/>
      <c r="AB9" s="20"/>
      <c r="AC9" s="11">
        <v>1</v>
      </c>
      <c r="AD9" s="11">
        <v>1</v>
      </c>
      <c r="AE9" s="11">
        <v>1</v>
      </c>
      <c r="AF9" s="11">
        <v>1</v>
      </c>
      <c r="AG9" s="19"/>
      <c r="AH9" s="75">
        <v>4</v>
      </c>
      <c r="AI9" s="13" t="s">
        <v>17</v>
      </c>
      <c r="AJ9" s="32">
        <v>326.91000000000003</v>
      </c>
      <c r="AK9" s="103">
        <f t="shared" ref="AK9:AK11" si="0">SUM(C9:AG9)</f>
        <v>21</v>
      </c>
      <c r="AL9" s="35">
        <f>AK9*AJ9</f>
        <v>6865.1100000000006</v>
      </c>
    </row>
    <row r="10" spans="1:40" ht="30" x14ac:dyDescent="0.25">
      <c r="A10" s="28"/>
      <c r="B10" s="25">
        <v>203</v>
      </c>
      <c r="C10" s="11">
        <v>1</v>
      </c>
      <c r="D10" s="11">
        <v>1</v>
      </c>
      <c r="E10" s="20"/>
      <c r="F10" s="20"/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20"/>
      <c r="M10" s="20"/>
      <c r="N10" s="11">
        <v>1</v>
      </c>
      <c r="O10" s="11">
        <v>1</v>
      </c>
      <c r="P10" s="11">
        <v>1</v>
      </c>
      <c r="Q10" s="11">
        <v>1</v>
      </c>
      <c r="R10" s="11">
        <v>1</v>
      </c>
      <c r="S10" s="20"/>
      <c r="T10" s="20"/>
      <c r="U10" s="11">
        <v>1</v>
      </c>
      <c r="V10" s="11">
        <v>1</v>
      </c>
      <c r="W10" s="11">
        <v>1</v>
      </c>
      <c r="X10" s="11">
        <v>1</v>
      </c>
      <c r="Y10" s="11">
        <v>1</v>
      </c>
      <c r="Z10" s="21"/>
      <c r="AA10" s="21"/>
      <c r="AB10" s="20"/>
      <c r="AC10" s="11">
        <v>1</v>
      </c>
      <c r="AD10" s="11">
        <v>1</v>
      </c>
      <c r="AE10" s="63"/>
      <c r="AF10" s="63"/>
      <c r="AG10" s="19"/>
      <c r="AH10" s="75">
        <v>4.25</v>
      </c>
      <c r="AI10" s="13" t="s">
        <v>17</v>
      </c>
      <c r="AJ10" s="32">
        <v>333.87</v>
      </c>
      <c r="AK10" s="103">
        <f t="shared" si="0"/>
        <v>19</v>
      </c>
      <c r="AL10" s="35">
        <f>AK10*AJ10</f>
        <v>6343.53</v>
      </c>
      <c r="AM10" s="65" t="s">
        <v>28</v>
      </c>
    </row>
    <row r="11" spans="1:40" x14ac:dyDescent="0.25">
      <c r="A11" s="28"/>
      <c r="B11" s="25">
        <v>204</v>
      </c>
      <c r="C11" s="11"/>
      <c r="D11" s="11"/>
      <c r="E11" s="20"/>
      <c r="F11" s="20"/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20"/>
      <c r="M11" s="20"/>
      <c r="N11" s="11">
        <v>1</v>
      </c>
      <c r="O11" s="11">
        <v>1</v>
      </c>
      <c r="P11" s="11">
        <v>1</v>
      </c>
      <c r="Q11" s="11">
        <v>1</v>
      </c>
      <c r="R11" s="11">
        <v>1</v>
      </c>
      <c r="S11" s="20"/>
      <c r="T11" s="20"/>
      <c r="U11" s="11">
        <v>1</v>
      </c>
      <c r="V11" s="11">
        <v>1</v>
      </c>
      <c r="W11" s="11">
        <v>1</v>
      </c>
      <c r="X11" s="11">
        <v>1</v>
      </c>
      <c r="Y11" s="11">
        <v>1</v>
      </c>
      <c r="Z11" s="21"/>
      <c r="AA11" s="21"/>
      <c r="AB11" s="20"/>
      <c r="AC11" s="11">
        <v>1</v>
      </c>
      <c r="AD11" s="11">
        <v>1</v>
      </c>
      <c r="AE11" s="11">
        <v>1</v>
      </c>
      <c r="AF11" s="11">
        <v>1</v>
      </c>
      <c r="AG11" s="19"/>
      <c r="AH11" s="75">
        <v>4</v>
      </c>
      <c r="AI11" s="13" t="s">
        <v>17</v>
      </c>
      <c r="AJ11" s="32">
        <v>326.91000000000003</v>
      </c>
      <c r="AK11" s="103">
        <f t="shared" si="0"/>
        <v>19</v>
      </c>
      <c r="AL11" s="35">
        <f>AK11*AJ11</f>
        <v>6211.2900000000009</v>
      </c>
    </row>
    <row r="12" spans="1:40" x14ac:dyDescent="0.25">
      <c r="A12" s="28"/>
      <c r="B12" s="25"/>
      <c r="C12" s="11"/>
      <c r="D12" s="11"/>
      <c r="E12" s="20"/>
      <c r="F12" s="20"/>
      <c r="G12" s="11"/>
      <c r="H12" s="11"/>
      <c r="I12" s="11"/>
      <c r="J12" s="11"/>
      <c r="K12" s="11"/>
      <c r="L12" s="20"/>
      <c r="M12" s="20"/>
      <c r="N12" s="11"/>
      <c r="O12" s="11"/>
      <c r="P12" s="11"/>
      <c r="Q12" s="11"/>
      <c r="R12" s="11"/>
      <c r="S12" s="20"/>
      <c r="T12" s="20"/>
      <c r="U12" s="11"/>
      <c r="V12" s="11"/>
      <c r="W12" s="11"/>
      <c r="X12" s="11"/>
      <c r="Y12" s="11"/>
      <c r="Z12" s="21"/>
      <c r="AA12" s="21"/>
      <c r="AB12" s="20"/>
      <c r="AC12" s="11"/>
      <c r="AD12" s="11"/>
      <c r="AE12" s="11"/>
      <c r="AF12" s="11"/>
      <c r="AG12" s="19"/>
      <c r="AH12" s="75"/>
      <c r="AI12" s="13"/>
      <c r="AJ12" s="10"/>
      <c r="AK12" s="107"/>
      <c r="AL12" s="6"/>
    </row>
    <row r="13" spans="1:40" x14ac:dyDescent="0.25">
      <c r="A13" s="25" t="s">
        <v>8</v>
      </c>
      <c r="C13" s="11"/>
      <c r="D13" s="11"/>
      <c r="E13" s="20"/>
      <c r="F13" s="20"/>
      <c r="G13" s="11"/>
      <c r="H13" s="11"/>
      <c r="I13" s="11"/>
      <c r="J13" s="11"/>
      <c r="K13" s="11"/>
      <c r="L13" s="20"/>
      <c r="M13" s="20"/>
      <c r="N13" s="11"/>
      <c r="O13" s="11"/>
      <c r="P13" s="11"/>
      <c r="Q13" s="11"/>
      <c r="R13" s="11"/>
      <c r="S13" s="20"/>
      <c r="T13" s="20"/>
      <c r="U13" s="11"/>
      <c r="V13" s="11"/>
      <c r="W13" s="11"/>
      <c r="X13" s="11"/>
      <c r="Y13" s="11"/>
      <c r="Z13" s="21"/>
      <c r="AA13" s="21"/>
      <c r="AB13" s="20"/>
      <c r="AC13" s="11"/>
      <c r="AD13" s="11"/>
      <c r="AE13" s="11"/>
      <c r="AF13" s="11"/>
      <c r="AG13" s="19"/>
      <c r="AH13" s="75"/>
      <c r="AI13" s="13"/>
      <c r="AJ13" s="10"/>
      <c r="AK13" s="107"/>
      <c r="AL13" s="6"/>
    </row>
    <row r="14" spans="1:40" x14ac:dyDescent="0.25">
      <c r="A14" s="28"/>
      <c r="B14" s="25">
        <v>291</v>
      </c>
      <c r="C14" s="11">
        <v>1</v>
      </c>
      <c r="D14" s="11">
        <v>1</v>
      </c>
      <c r="E14" s="20"/>
      <c r="F14" s="20"/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20"/>
      <c r="M14" s="20"/>
      <c r="N14" s="11">
        <v>1</v>
      </c>
      <c r="O14" s="11">
        <v>1</v>
      </c>
      <c r="P14" s="11">
        <v>1</v>
      </c>
      <c r="Q14" s="11">
        <v>1</v>
      </c>
      <c r="R14" s="11">
        <v>1</v>
      </c>
      <c r="S14" s="20"/>
      <c r="T14" s="20"/>
      <c r="U14" s="11">
        <v>1</v>
      </c>
      <c r="V14" s="11">
        <v>1</v>
      </c>
      <c r="W14" s="11">
        <v>1</v>
      </c>
      <c r="X14" s="11">
        <v>1</v>
      </c>
      <c r="Y14" s="11">
        <v>1</v>
      </c>
      <c r="Z14" s="21"/>
      <c r="AA14" s="21"/>
      <c r="AB14" s="20"/>
      <c r="AC14" s="11">
        <v>1</v>
      </c>
      <c r="AD14" s="11">
        <v>1</v>
      </c>
      <c r="AE14" s="11">
        <v>1</v>
      </c>
      <c r="AF14" s="11">
        <v>1</v>
      </c>
      <c r="AG14" s="19"/>
      <c r="AH14" s="75">
        <v>4</v>
      </c>
      <c r="AI14" s="13" t="s">
        <v>17</v>
      </c>
      <c r="AJ14" s="32">
        <v>335.03</v>
      </c>
      <c r="AK14" s="103">
        <f t="shared" ref="AK14:AK15" si="1">SUM(C14:AG14)</f>
        <v>21</v>
      </c>
      <c r="AL14" s="35">
        <f>AK14*AJ14</f>
        <v>7035.6299999999992</v>
      </c>
    </row>
    <row r="15" spans="1:40" x14ac:dyDescent="0.25">
      <c r="A15" s="28"/>
      <c r="B15" s="25">
        <v>292</v>
      </c>
      <c r="C15" s="11">
        <v>1</v>
      </c>
      <c r="D15" s="11">
        <v>1</v>
      </c>
      <c r="E15" s="20"/>
      <c r="F15" s="20"/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20"/>
      <c r="M15" s="20"/>
      <c r="N15" s="11">
        <v>1</v>
      </c>
      <c r="O15" s="11">
        <v>1</v>
      </c>
      <c r="P15" s="11">
        <v>1</v>
      </c>
      <c r="Q15" s="11">
        <v>1</v>
      </c>
      <c r="R15" s="11">
        <v>1</v>
      </c>
      <c r="S15" s="20"/>
      <c r="T15" s="20"/>
      <c r="U15" s="11">
        <v>1</v>
      </c>
      <c r="V15" s="11">
        <v>1</v>
      </c>
      <c r="W15" s="11">
        <v>1</v>
      </c>
      <c r="X15" s="11">
        <v>1</v>
      </c>
      <c r="Y15" s="11">
        <v>1</v>
      </c>
      <c r="Z15" s="21"/>
      <c r="AA15" s="21"/>
      <c r="AB15" s="20"/>
      <c r="AC15" s="11">
        <v>1</v>
      </c>
      <c r="AD15" s="11">
        <v>1</v>
      </c>
      <c r="AE15" s="11">
        <v>1</v>
      </c>
      <c r="AF15" s="11">
        <v>1</v>
      </c>
      <c r="AG15" s="19"/>
      <c r="AH15" s="75">
        <v>4.5</v>
      </c>
      <c r="AI15" s="13" t="s">
        <v>17</v>
      </c>
      <c r="AJ15" s="32">
        <v>348.94</v>
      </c>
      <c r="AK15" s="103">
        <f t="shared" si="1"/>
        <v>21</v>
      </c>
      <c r="AL15" s="35">
        <f>AK15*AJ15</f>
        <v>7327.74</v>
      </c>
    </row>
    <row r="16" spans="1:40" x14ac:dyDescent="0.25">
      <c r="A16" s="28"/>
      <c r="B16" s="25"/>
      <c r="C16" s="11"/>
      <c r="D16" s="11"/>
      <c r="E16" s="20"/>
      <c r="F16" s="20"/>
      <c r="G16" s="11"/>
      <c r="H16" s="11"/>
      <c r="I16" s="11"/>
      <c r="J16" s="11"/>
      <c r="K16" s="11"/>
      <c r="L16" s="20"/>
      <c r="M16" s="20"/>
      <c r="N16" s="11"/>
      <c r="O16" s="11"/>
      <c r="P16" s="11"/>
      <c r="Q16" s="11"/>
      <c r="R16" s="11"/>
      <c r="S16" s="20"/>
      <c r="T16" s="20"/>
      <c r="U16" s="11"/>
      <c r="V16" s="11"/>
      <c r="W16" s="11"/>
      <c r="X16" s="11"/>
      <c r="Y16" s="11"/>
      <c r="Z16" s="21"/>
      <c r="AA16" s="21"/>
      <c r="AB16" s="20"/>
      <c r="AC16" s="11"/>
      <c r="AD16" s="11"/>
      <c r="AE16" s="11"/>
      <c r="AF16" s="11"/>
      <c r="AG16" s="19"/>
      <c r="AH16" s="75"/>
      <c r="AI16" s="13"/>
      <c r="AJ16" s="10"/>
      <c r="AK16" s="107"/>
      <c r="AL16" s="6"/>
    </row>
    <row r="17" spans="1:39" x14ac:dyDescent="0.25">
      <c r="A17" s="25" t="s">
        <v>9</v>
      </c>
      <c r="C17" s="11"/>
      <c r="D17" s="11"/>
      <c r="E17" s="20"/>
      <c r="F17" s="20"/>
      <c r="G17" s="11"/>
      <c r="H17" s="11"/>
      <c r="I17" s="11"/>
      <c r="J17" s="11"/>
      <c r="K17" s="11"/>
      <c r="L17" s="20"/>
      <c r="M17" s="20"/>
      <c r="N17" s="11"/>
      <c r="O17" s="11"/>
      <c r="P17" s="11"/>
      <c r="Q17" s="11"/>
      <c r="R17" s="11"/>
      <c r="S17" s="20"/>
      <c r="T17" s="20"/>
      <c r="U17" s="11"/>
      <c r="V17" s="11"/>
      <c r="W17" s="11"/>
      <c r="X17" s="11"/>
      <c r="Y17" s="11"/>
      <c r="Z17" s="21"/>
      <c r="AA17" s="21"/>
      <c r="AB17" s="20"/>
      <c r="AC17" s="11"/>
      <c r="AD17" s="11"/>
      <c r="AE17" s="11"/>
      <c r="AF17" s="11"/>
      <c r="AG17" s="19"/>
      <c r="AH17" s="75"/>
      <c r="AI17" s="13"/>
      <c r="AJ17" s="10"/>
      <c r="AK17" s="107"/>
      <c r="AL17" s="6"/>
    </row>
    <row r="18" spans="1:39" x14ac:dyDescent="0.25">
      <c r="A18" s="28"/>
      <c r="B18" s="25">
        <v>301</v>
      </c>
      <c r="C18" s="11">
        <v>1</v>
      </c>
      <c r="D18" s="11">
        <v>1</v>
      </c>
      <c r="E18" s="20"/>
      <c r="F18" s="20"/>
      <c r="G18" s="11">
        <v>1</v>
      </c>
      <c r="H18" s="11">
        <v>1</v>
      </c>
      <c r="I18" s="11">
        <v>1</v>
      </c>
      <c r="J18" s="11">
        <v>1</v>
      </c>
      <c r="K18" s="11">
        <v>1</v>
      </c>
      <c r="L18" s="20"/>
      <c r="M18" s="20"/>
      <c r="N18" s="11">
        <v>1</v>
      </c>
      <c r="O18" s="11">
        <v>1</v>
      </c>
      <c r="P18" s="11">
        <v>1</v>
      </c>
      <c r="Q18" s="11">
        <v>1</v>
      </c>
      <c r="R18" s="11">
        <v>1</v>
      </c>
      <c r="S18" s="20"/>
      <c r="T18" s="20"/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21"/>
      <c r="AA18" s="21"/>
      <c r="AB18" s="20"/>
      <c r="AC18" s="11">
        <v>1</v>
      </c>
      <c r="AD18" s="11">
        <v>1</v>
      </c>
      <c r="AE18" s="11">
        <v>1</v>
      </c>
      <c r="AF18" s="11">
        <v>1</v>
      </c>
      <c r="AG18" s="19"/>
      <c r="AH18" s="75">
        <v>5</v>
      </c>
      <c r="AI18" s="13" t="s">
        <v>17</v>
      </c>
      <c r="AJ18" s="32">
        <v>289.82</v>
      </c>
      <c r="AK18" s="103">
        <f t="shared" ref="AK18:AK21" si="2">SUM(C18:AG18)</f>
        <v>21</v>
      </c>
      <c r="AL18" s="35">
        <f>AK18*AJ18</f>
        <v>6086.22</v>
      </c>
    </row>
    <row r="19" spans="1:39" x14ac:dyDescent="0.25">
      <c r="A19" s="28"/>
      <c r="B19" s="25">
        <v>302</v>
      </c>
      <c r="C19" s="11">
        <v>1</v>
      </c>
      <c r="D19" s="11">
        <v>1</v>
      </c>
      <c r="E19" s="20"/>
      <c r="F19" s="20"/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20"/>
      <c r="M19" s="20"/>
      <c r="N19" s="11">
        <v>1</v>
      </c>
      <c r="O19" s="11">
        <v>1</v>
      </c>
      <c r="P19" s="11">
        <v>1</v>
      </c>
      <c r="Q19" s="11">
        <v>1</v>
      </c>
      <c r="R19" s="11">
        <v>1</v>
      </c>
      <c r="S19" s="20"/>
      <c r="T19" s="20"/>
      <c r="U19" s="11">
        <v>1</v>
      </c>
      <c r="V19" s="11">
        <v>1</v>
      </c>
      <c r="W19" s="11">
        <v>1</v>
      </c>
      <c r="X19" s="11">
        <v>1</v>
      </c>
      <c r="Y19" s="11">
        <v>1</v>
      </c>
      <c r="Z19" s="21"/>
      <c r="AA19" s="21"/>
      <c r="AB19" s="20"/>
      <c r="AC19" s="11">
        <v>1</v>
      </c>
      <c r="AD19" s="11">
        <v>1</v>
      </c>
      <c r="AE19" s="11">
        <v>1</v>
      </c>
      <c r="AF19" s="11">
        <v>1</v>
      </c>
      <c r="AG19" s="19"/>
      <c r="AH19" s="75">
        <v>5.75</v>
      </c>
      <c r="AI19" s="13" t="s">
        <v>17</v>
      </c>
      <c r="AJ19" s="32">
        <v>308.95</v>
      </c>
      <c r="AK19" s="103">
        <f t="shared" si="2"/>
        <v>21</v>
      </c>
      <c r="AL19" s="35">
        <f>AK19*AJ19</f>
        <v>6487.95</v>
      </c>
    </row>
    <row r="20" spans="1:39" x14ac:dyDescent="0.25">
      <c r="A20" s="28"/>
      <c r="B20" s="25">
        <v>303</v>
      </c>
      <c r="C20" s="11">
        <v>1</v>
      </c>
      <c r="D20" s="11">
        <v>1</v>
      </c>
      <c r="E20" s="20"/>
      <c r="F20" s="20"/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20"/>
      <c r="M20" s="20"/>
      <c r="N20" s="11">
        <v>1</v>
      </c>
      <c r="O20" s="11">
        <v>1</v>
      </c>
      <c r="P20" s="11">
        <v>1</v>
      </c>
      <c r="Q20" s="11">
        <v>1</v>
      </c>
      <c r="R20" s="11">
        <v>1</v>
      </c>
      <c r="S20" s="20"/>
      <c r="T20" s="20"/>
      <c r="U20" s="11"/>
      <c r="V20" s="11"/>
      <c r="W20" s="11"/>
      <c r="X20" s="11"/>
      <c r="Y20" s="11"/>
      <c r="Z20" s="21"/>
      <c r="AA20" s="21"/>
      <c r="AB20" s="20"/>
      <c r="AC20" s="11">
        <v>1</v>
      </c>
      <c r="AD20" s="11">
        <v>1</v>
      </c>
      <c r="AE20" s="11">
        <v>1</v>
      </c>
      <c r="AF20" s="11">
        <v>1</v>
      </c>
      <c r="AG20" s="19"/>
      <c r="AH20" s="75">
        <v>4</v>
      </c>
      <c r="AI20" s="13" t="s">
        <v>17</v>
      </c>
      <c r="AJ20" s="32">
        <v>264.32</v>
      </c>
      <c r="AK20" s="103">
        <f t="shared" si="2"/>
        <v>16</v>
      </c>
      <c r="AL20" s="35">
        <f>AK20*AJ20</f>
        <v>4229.12</v>
      </c>
    </row>
    <row r="21" spans="1:39" x14ac:dyDescent="0.25">
      <c r="A21" s="28"/>
      <c r="B21" s="25">
        <v>304</v>
      </c>
      <c r="C21" s="11"/>
      <c r="D21" s="11"/>
      <c r="E21" s="20"/>
      <c r="F21" s="20"/>
      <c r="G21" s="11"/>
      <c r="H21" s="11"/>
      <c r="I21" s="11"/>
      <c r="J21" s="11">
        <v>1</v>
      </c>
      <c r="K21" s="11">
        <v>1</v>
      </c>
      <c r="L21" s="20"/>
      <c r="M21" s="20"/>
      <c r="N21" s="11">
        <v>1</v>
      </c>
      <c r="O21" s="11">
        <v>1</v>
      </c>
      <c r="P21" s="11">
        <v>1</v>
      </c>
      <c r="Q21" s="11">
        <v>1</v>
      </c>
      <c r="R21" s="11">
        <v>1</v>
      </c>
      <c r="S21" s="20"/>
      <c r="T21" s="20"/>
      <c r="U21" s="11">
        <v>1</v>
      </c>
      <c r="V21" s="11">
        <v>1</v>
      </c>
      <c r="W21" s="11">
        <v>1</v>
      </c>
      <c r="X21" s="11">
        <v>1</v>
      </c>
      <c r="Y21" s="11">
        <v>1</v>
      </c>
      <c r="Z21" s="21"/>
      <c r="AA21" s="21"/>
      <c r="AB21" s="20"/>
      <c r="AC21" s="11">
        <v>1</v>
      </c>
      <c r="AD21" s="11">
        <v>1</v>
      </c>
      <c r="AE21" s="11">
        <v>1</v>
      </c>
      <c r="AF21" s="11">
        <v>1</v>
      </c>
      <c r="AG21" s="19"/>
      <c r="AH21" s="75">
        <v>4</v>
      </c>
      <c r="AI21" s="13" t="s">
        <v>17</v>
      </c>
      <c r="AJ21" s="32">
        <v>264.32</v>
      </c>
      <c r="AK21" s="103">
        <f t="shared" si="2"/>
        <v>16</v>
      </c>
      <c r="AL21" s="35">
        <f>AK21*AJ21</f>
        <v>4229.12</v>
      </c>
    </row>
    <row r="22" spans="1:39" x14ac:dyDescent="0.25">
      <c r="A22" s="28"/>
      <c r="B22" s="25"/>
      <c r="C22" s="11"/>
      <c r="D22" s="11"/>
      <c r="E22" s="20"/>
      <c r="F22" s="20"/>
      <c r="G22" s="11"/>
      <c r="H22" s="11"/>
      <c r="I22" s="11"/>
      <c r="J22" s="11"/>
      <c r="K22" s="11"/>
      <c r="L22" s="20"/>
      <c r="M22" s="20"/>
      <c r="N22" s="11"/>
      <c r="O22" s="11"/>
      <c r="P22" s="11"/>
      <c r="Q22" s="11"/>
      <c r="R22" s="11"/>
      <c r="S22" s="20"/>
      <c r="T22" s="20"/>
      <c r="U22" s="11"/>
      <c r="V22" s="11"/>
      <c r="W22" s="11"/>
      <c r="X22" s="11"/>
      <c r="Y22" s="11"/>
      <c r="Z22" s="21"/>
      <c r="AA22" s="21"/>
      <c r="AB22" s="20"/>
      <c r="AC22" s="11"/>
      <c r="AD22" s="11"/>
      <c r="AE22" s="11"/>
      <c r="AF22" s="11"/>
      <c r="AG22" s="19"/>
      <c r="AH22" s="75"/>
      <c r="AI22" s="13"/>
      <c r="AJ22" s="10"/>
      <c r="AK22" s="107"/>
      <c r="AL22" s="6"/>
    </row>
    <row r="23" spans="1:39" x14ac:dyDescent="0.25">
      <c r="A23" s="25" t="s">
        <v>10</v>
      </c>
      <c r="C23" s="11"/>
      <c r="D23" s="11"/>
      <c r="E23" s="20"/>
      <c r="F23" s="20"/>
      <c r="G23" s="11"/>
      <c r="H23" s="11"/>
      <c r="I23" s="11"/>
      <c r="J23" s="11"/>
      <c r="K23" s="11"/>
      <c r="L23" s="20"/>
      <c r="M23" s="20"/>
      <c r="N23" s="11"/>
      <c r="O23" s="11"/>
      <c r="P23" s="11"/>
      <c r="Q23" s="11"/>
      <c r="R23" s="11"/>
      <c r="S23" s="20"/>
      <c r="T23" s="20"/>
      <c r="U23" s="11"/>
      <c r="V23" s="11"/>
      <c r="W23" s="11"/>
      <c r="X23" s="11"/>
      <c r="Y23" s="11"/>
      <c r="Z23" s="21"/>
      <c r="AA23" s="21"/>
      <c r="AB23" s="20"/>
      <c r="AC23" s="11"/>
      <c r="AD23" s="11"/>
      <c r="AE23" s="11"/>
      <c r="AF23" s="11"/>
      <c r="AG23" s="19"/>
      <c r="AH23" s="75"/>
      <c r="AI23" s="13"/>
      <c r="AJ23" s="10"/>
      <c r="AK23" s="107"/>
      <c r="AL23" s="6"/>
    </row>
    <row r="24" spans="1:39" x14ac:dyDescent="0.25">
      <c r="A24" s="28"/>
      <c r="B24" s="25">
        <v>305</v>
      </c>
      <c r="C24" s="11">
        <v>1</v>
      </c>
      <c r="D24" s="11">
        <v>1</v>
      </c>
      <c r="E24" s="20"/>
      <c r="F24" s="20"/>
      <c r="G24" s="11">
        <v>1</v>
      </c>
      <c r="H24" s="11">
        <v>1</v>
      </c>
      <c r="I24" s="11">
        <v>1</v>
      </c>
      <c r="J24" s="11">
        <v>1</v>
      </c>
      <c r="K24" s="11">
        <v>1</v>
      </c>
      <c r="L24" s="20"/>
      <c r="M24" s="20"/>
      <c r="N24" s="11">
        <v>1</v>
      </c>
      <c r="O24" s="11">
        <v>1</v>
      </c>
      <c r="P24" s="11">
        <v>1</v>
      </c>
      <c r="Q24" s="11">
        <v>1</v>
      </c>
      <c r="R24" s="11">
        <v>1</v>
      </c>
      <c r="S24" s="20"/>
      <c r="T24" s="20"/>
      <c r="U24" s="11">
        <v>1</v>
      </c>
      <c r="V24" s="11">
        <v>1</v>
      </c>
      <c r="W24" s="11">
        <v>1</v>
      </c>
      <c r="X24" s="11">
        <v>1</v>
      </c>
      <c r="Y24" s="11">
        <v>1</v>
      </c>
      <c r="Z24" s="21"/>
      <c r="AA24" s="21"/>
      <c r="AB24" s="20"/>
      <c r="AC24" s="11">
        <v>1</v>
      </c>
      <c r="AD24" s="11">
        <v>1</v>
      </c>
      <c r="AE24" s="11">
        <v>1</v>
      </c>
      <c r="AF24" s="11">
        <v>1</v>
      </c>
      <c r="AG24" s="19"/>
      <c r="AH24" s="75">
        <v>5.25</v>
      </c>
      <c r="AI24" s="13" t="s">
        <v>17</v>
      </c>
      <c r="AJ24" s="32">
        <v>285.76</v>
      </c>
      <c r="AK24" s="103">
        <f t="shared" ref="AK24:AK25" si="3">SUM(C24:AG24)</f>
        <v>21</v>
      </c>
      <c r="AL24" s="35">
        <f>AK24*AJ24</f>
        <v>6000.96</v>
      </c>
    </row>
    <row r="25" spans="1:39" x14ac:dyDescent="0.25">
      <c r="A25" s="28"/>
      <c r="B25" s="25">
        <v>306</v>
      </c>
      <c r="C25" s="11">
        <v>1</v>
      </c>
      <c r="D25" s="11">
        <v>1</v>
      </c>
      <c r="E25" s="20"/>
      <c r="F25" s="20"/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20"/>
      <c r="M25" s="20"/>
      <c r="N25" s="11">
        <v>1</v>
      </c>
      <c r="O25" s="11">
        <v>1</v>
      </c>
      <c r="P25" s="11">
        <v>1</v>
      </c>
      <c r="Q25" s="11">
        <v>1</v>
      </c>
      <c r="R25" s="11">
        <v>1</v>
      </c>
      <c r="S25" s="20"/>
      <c r="T25" s="20"/>
      <c r="U25" s="11">
        <v>1</v>
      </c>
      <c r="V25" s="11">
        <v>1</v>
      </c>
      <c r="W25" s="11">
        <v>1</v>
      </c>
      <c r="X25" s="11">
        <v>1</v>
      </c>
      <c r="Y25" s="11">
        <v>1</v>
      </c>
      <c r="Z25" s="21"/>
      <c r="AA25" s="21"/>
      <c r="AB25" s="20"/>
      <c r="AC25" s="11">
        <v>1</v>
      </c>
      <c r="AD25" s="11">
        <v>1</v>
      </c>
      <c r="AE25" s="11">
        <v>1</v>
      </c>
      <c r="AF25" s="11">
        <v>1</v>
      </c>
      <c r="AG25" s="19"/>
      <c r="AH25" s="75">
        <v>4.75</v>
      </c>
      <c r="AI25" s="13" t="s">
        <v>17</v>
      </c>
      <c r="AJ25" s="32">
        <v>273.01</v>
      </c>
      <c r="AK25" s="103">
        <f t="shared" si="3"/>
        <v>21</v>
      </c>
      <c r="AL25" s="35">
        <f>AK25*AJ25</f>
        <v>5733.21</v>
      </c>
    </row>
    <row r="26" spans="1:39" x14ac:dyDescent="0.25">
      <c r="A26" s="28"/>
      <c r="B26" s="25"/>
      <c r="C26" s="11"/>
      <c r="D26" s="11"/>
      <c r="E26" s="20"/>
      <c r="F26" s="20"/>
      <c r="G26" s="11"/>
      <c r="H26" s="11"/>
      <c r="I26" s="11"/>
      <c r="J26" s="11"/>
      <c r="K26" s="11"/>
      <c r="L26" s="20"/>
      <c r="M26" s="20"/>
      <c r="N26" s="11"/>
      <c r="O26" s="11"/>
      <c r="P26" s="11"/>
      <c r="Q26" s="11"/>
      <c r="R26" s="11"/>
      <c r="S26" s="20"/>
      <c r="T26" s="20"/>
      <c r="U26" s="11"/>
      <c r="V26" s="11"/>
      <c r="W26" s="11"/>
      <c r="X26" s="11"/>
      <c r="Y26" s="11"/>
      <c r="Z26" s="21"/>
      <c r="AA26" s="21"/>
      <c r="AB26" s="20"/>
      <c r="AC26" s="11"/>
      <c r="AD26" s="11"/>
      <c r="AE26" s="11"/>
      <c r="AF26" s="11"/>
      <c r="AG26" s="19"/>
      <c r="AH26" s="75"/>
      <c r="AI26" s="13"/>
      <c r="AJ26" s="10"/>
      <c r="AK26" s="107"/>
      <c r="AL26" s="6"/>
    </row>
    <row r="27" spans="1:39" x14ac:dyDescent="0.25">
      <c r="A27" s="25" t="s">
        <v>11</v>
      </c>
      <c r="C27" s="11"/>
      <c r="D27" s="11"/>
      <c r="E27" s="20"/>
      <c r="F27" s="20"/>
      <c r="G27" s="11"/>
      <c r="H27" s="11"/>
      <c r="I27" s="11"/>
      <c r="J27" s="11"/>
      <c r="K27" s="11"/>
      <c r="L27" s="20"/>
      <c r="M27" s="20"/>
      <c r="N27" s="11"/>
      <c r="O27" s="11"/>
      <c r="P27" s="11"/>
      <c r="Q27" s="11"/>
      <c r="R27" s="11"/>
      <c r="S27" s="20"/>
      <c r="T27" s="20"/>
      <c r="U27" s="11"/>
      <c r="V27" s="11"/>
      <c r="W27" s="11"/>
      <c r="X27" s="11"/>
      <c r="Y27" s="11"/>
      <c r="Z27" s="21"/>
      <c r="AA27" s="21"/>
      <c r="AB27" s="20"/>
      <c r="AC27" s="11"/>
      <c r="AD27" s="11"/>
      <c r="AE27" s="11"/>
      <c r="AF27" s="11"/>
      <c r="AG27" s="19"/>
      <c r="AH27" s="75"/>
      <c r="AI27" s="13"/>
      <c r="AJ27" s="10"/>
      <c r="AK27" s="107"/>
      <c r="AL27" s="6"/>
    </row>
    <row r="28" spans="1:39" x14ac:dyDescent="0.25">
      <c r="A28" s="28"/>
      <c r="B28" s="25">
        <v>391</v>
      </c>
      <c r="C28" s="11">
        <v>1</v>
      </c>
      <c r="D28" s="11">
        <v>1</v>
      </c>
      <c r="E28" s="20"/>
      <c r="F28" s="20"/>
      <c r="G28" s="11">
        <v>1</v>
      </c>
      <c r="H28" s="11">
        <v>1</v>
      </c>
      <c r="I28" s="11">
        <v>1</v>
      </c>
      <c r="J28" s="11">
        <v>1</v>
      </c>
      <c r="K28" s="11">
        <v>1</v>
      </c>
      <c r="L28" s="20"/>
      <c r="M28" s="20"/>
      <c r="N28" s="11">
        <v>1</v>
      </c>
      <c r="O28" s="11">
        <v>1</v>
      </c>
      <c r="P28" s="11">
        <v>1</v>
      </c>
      <c r="Q28" s="11">
        <v>1</v>
      </c>
      <c r="R28" s="11">
        <v>1</v>
      </c>
      <c r="S28" s="20"/>
      <c r="T28" s="20"/>
      <c r="U28" s="11">
        <v>1</v>
      </c>
      <c r="V28" s="11">
        <v>1</v>
      </c>
      <c r="W28" s="11">
        <v>1</v>
      </c>
      <c r="X28" s="11">
        <v>1</v>
      </c>
      <c r="Y28" s="11">
        <v>1</v>
      </c>
      <c r="Z28" s="21"/>
      <c r="AA28" s="21"/>
      <c r="AB28" s="20"/>
      <c r="AC28" s="11">
        <v>1</v>
      </c>
      <c r="AD28" s="11">
        <v>1</v>
      </c>
      <c r="AE28" s="11">
        <v>1</v>
      </c>
      <c r="AF28" s="11">
        <v>1</v>
      </c>
      <c r="AG28" s="19"/>
      <c r="AH28" s="75">
        <v>5.5</v>
      </c>
      <c r="AI28" s="13" t="s">
        <v>17</v>
      </c>
      <c r="AJ28" s="32">
        <v>368.65</v>
      </c>
      <c r="AK28" s="103">
        <f t="shared" ref="AK28:AK32" si="4">SUM(C28:AG28)</f>
        <v>21</v>
      </c>
      <c r="AL28" s="35">
        <f>AK28*AJ28</f>
        <v>7741.65</v>
      </c>
    </row>
    <row r="29" spans="1:39" x14ac:dyDescent="0.25">
      <c r="A29" s="28"/>
      <c r="B29" s="25">
        <v>392</v>
      </c>
      <c r="C29" s="11"/>
      <c r="D29" s="11"/>
      <c r="E29" s="20"/>
      <c r="F29" s="20"/>
      <c r="G29" s="11"/>
      <c r="H29" s="11"/>
      <c r="I29" s="11"/>
      <c r="J29" s="11"/>
      <c r="K29" s="11"/>
      <c r="L29" s="20"/>
      <c r="M29" s="20"/>
      <c r="N29" s="11">
        <v>1</v>
      </c>
      <c r="O29" s="11">
        <v>1</v>
      </c>
      <c r="P29" s="11">
        <v>1</v>
      </c>
      <c r="Q29" s="11">
        <v>1</v>
      </c>
      <c r="R29" s="11">
        <v>1</v>
      </c>
      <c r="S29" s="20"/>
      <c r="T29" s="20"/>
      <c r="U29" s="11">
        <v>1</v>
      </c>
      <c r="V29" s="11">
        <v>1</v>
      </c>
      <c r="W29" s="11">
        <v>1</v>
      </c>
      <c r="X29" s="11">
        <v>1</v>
      </c>
      <c r="Y29" s="11">
        <v>1</v>
      </c>
      <c r="Z29" s="21"/>
      <c r="AA29" s="21"/>
      <c r="AB29" s="20"/>
      <c r="AC29" s="11">
        <v>1</v>
      </c>
      <c r="AD29" s="11">
        <v>1</v>
      </c>
      <c r="AE29" s="11">
        <v>1</v>
      </c>
      <c r="AF29" s="11">
        <v>1</v>
      </c>
      <c r="AG29" s="19"/>
      <c r="AH29" s="75">
        <v>4</v>
      </c>
      <c r="AI29" s="13" t="s">
        <v>17</v>
      </c>
      <c r="AJ29" s="32">
        <v>326.91000000000003</v>
      </c>
      <c r="AK29" s="103">
        <f t="shared" si="4"/>
        <v>14</v>
      </c>
      <c r="AL29" s="35">
        <f>AK29*AJ29</f>
        <v>4576.7400000000007</v>
      </c>
    </row>
    <row r="30" spans="1:39" ht="75" x14ac:dyDescent="0.25">
      <c r="A30" s="101" t="s">
        <v>40</v>
      </c>
      <c r="B30" s="25"/>
      <c r="C30" s="11"/>
      <c r="D30" s="11"/>
      <c r="E30" s="20"/>
      <c r="F30" s="20"/>
      <c r="G30" s="11"/>
      <c r="H30" s="11"/>
      <c r="I30" s="11"/>
      <c r="J30" s="11"/>
      <c r="K30" s="11"/>
      <c r="L30" s="20"/>
      <c r="M30" s="20"/>
      <c r="N30" s="11"/>
      <c r="O30" s="11"/>
      <c r="P30" s="11"/>
      <c r="Q30" s="11"/>
      <c r="R30" s="11"/>
      <c r="S30" s="20"/>
      <c r="T30" s="20"/>
      <c r="U30" s="11"/>
      <c r="V30" s="11"/>
      <c r="W30" s="11"/>
      <c r="X30" s="11"/>
      <c r="Y30" s="11"/>
      <c r="Z30" s="21"/>
      <c r="AA30" s="21"/>
      <c r="AB30" s="20"/>
      <c r="AC30" s="11"/>
      <c r="AD30" s="11"/>
      <c r="AE30" s="11"/>
      <c r="AF30" s="11"/>
      <c r="AG30" s="19"/>
      <c r="AH30" s="75"/>
      <c r="AI30" s="13"/>
      <c r="AJ30" s="32" t="s">
        <v>49</v>
      </c>
      <c r="AK30" s="103"/>
      <c r="AL30" s="35" t="s">
        <v>35</v>
      </c>
      <c r="AM30" s="30" t="s">
        <v>48</v>
      </c>
    </row>
    <row r="31" spans="1:39" ht="45" x14ac:dyDescent="0.25">
      <c r="A31" s="101"/>
      <c r="B31" s="25">
        <v>203</v>
      </c>
      <c r="C31" s="11">
        <v>1</v>
      </c>
      <c r="D31" s="11">
        <v>1</v>
      </c>
      <c r="E31" s="20"/>
      <c r="F31" s="20"/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20"/>
      <c r="M31" s="20"/>
      <c r="N31" s="11">
        <v>1</v>
      </c>
      <c r="O31" s="11">
        <v>1</v>
      </c>
      <c r="P31" s="11">
        <v>0.5</v>
      </c>
      <c r="Q31" s="11">
        <v>1</v>
      </c>
      <c r="R31" s="11">
        <v>1</v>
      </c>
      <c r="S31" s="20"/>
      <c r="T31" s="20"/>
      <c r="U31" s="11">
        <v>1</v>
      </c>
      <c r="V31" s="11">
        <v>1</v>
      </c>
      <c r="W31" s="11">
        <v>1</v>
      </c>
      <c r="X31" s="11">
        <v>1</v>
      </c>
      <c r="Y31" s="11">
        <v>1</v>
      </c>
      <c r="Z31" s="21"/>
      <c r="AA31" s="21"/>
      <c r="AB31" s="20"/>
      <c r="AC31" s="11">
        <v>1</v>
      </c>
      <c r="AD31" s="11">
        <v>1</v>
      </c>
      <c r="AE31" s="11">
        <v>1</v>
      </c>
      <c r="AF31" s="11">
        <v>1</v>
      </c>
      <c r="AG31" s="19"/>
      <c r="AH31" s="75">
        <v>2</v>
      </c>
      <c r="AI31" s="102">
        <v>57.97</v>
      </c>
      <c r="AJ31" s="32">
        <f>AH31*AI31</f>
        <v>115.94</v>
      </c>
      <c r="AK31" s="103">
        <f t="shared" si="4"/>
        <v>20.5</v>
      </c>
      <c r="AL31" s="35">
        <f t="shared" ref="AL31:AL32" si="5">AK31*AJ31</f>
        <v>2376.77</v>
      </c>
      <c r="AM31" s="33" t="s">
        <v>50</v>
      </c>
    </row>
    <row r="32" spans="1:39" x14ac:dyDescent="0.25">
      <c r="A32" s="101"/>
      <c r="B32" s="25">
        <v>204</v>
      </c>
      <c r="C32" s="11">
        <v>1</v>
      </c>
      <c r="D32" s="11">
        <v>1</v>
      </c>
      <c r="E32" s="20"/>
      <c r="F32" s="20"/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20"/>
      <c r="M32" s="20"/>
      <c r="N32" s="11">
        <v>1</v>
      </c>
      <c r="O32" s="11">
        <v>1</v>
      </c>
      <c r="P32" s="11"/>
      <c r="Q32" s="11">
        <v>1</v>
      </c>
      <c r="R32" s="11">
        <v>1</v>
      </c>
      <c r="S32" s="20"/>
      <c r="T32" s="20"/>
      <c r="U32" s="11">
        <v>1</v>
      </c>
      <c r="V32" s="11">
        <v>1</v>
      </c>
      <c r="W32" s="11">
        <v>1</v>
      </c>
      <c r="X32" s="11">
        <v>1</v>
      </c>
      <c r="Y32" s="11">
        <v>1</v>
      </c>
      <c r="Z32" s="21"/>
      <c r="AA32" s="21"/>
      <c r="AB32" s="20"/>
      <c r="AC32" s="11">
        <v>1</v>
      </c>
      <c r="AD32" s="11">
        <v>1</v>
      </c>
      <c r="AE32" s="11">
        <v>1</v>
      </c>
      <c r="AF32" s="11">
        <v>1</v>
      </c>
      <c r="AG32" s="19"/>
      <c r="AH32" s="75">
        <v>1</v>
      </c>
      <c r="AI32" s="102">
        <v>57.97</v>
      </c>
      <c r="AJ32" s="32">
        <f>AH32*AI32</f>
        <v>57.97</v>
      </c>
      <c r="AK32" s="103">
        <f t="shared" si="4"/>
        <v>20</v>
      </c>
      <c r="AL32" s="35">
        <f t="shared" si="5"/>
        <v>1159.4000000000001</v>
      </c>
    </row>
    <row r="33" spans="1:40" ht="26.25" x14ac:dyDescent="0.25">
      <c r="A33" s="101" t="s">
        <v>42</v>
      </c>
      <c r="B33" s="25"/>
      <c r="C33" s="11"/>
      <c r="D33" s="11"/>
      <c r="E33" s="20"/>
      <c r="F33" s="20"/>
      <c r="G33" s="11"/>
      <c r="H33" s="11"/>
      <c r="I33" s="11"/>
      <c r="J33" s="11"/>
      <c r="K33" s="11"/>
      <c r="L33" s="20"/>
      <c r="M33" s="20"/>
      <c r="N33" s="11"/>
      <c r="O33" s="11"/>
      <c r="P33" s="11"/>
      <c r="Q33" s="11"/>
      <c r="R33" s="11"/>
      <c r="S33" s="20"/>
      <c r="T33" s="20"/>
      <c r="U33" s="11"/>
      <c r="V33" s="11"/>
      <c r="W33" s="11"/>
      <c r="X33" s="11"/>
      <c r="Y33" s="11"/>
      <c r="Z33" s="21"/>
      <c r="AA33" s="21"/>
      <c r="AB33" s="20"/>
      <c r="AC33" s="11"/>
      <c r="AD33" s="11"/>
      <c r="AE33" s="11"/>
      <c r="AF33" s="11"/>
      <c r="AG33" s="19"/>
      <c r="AH33" s="75"/>
      <c r="AI33" s="13"/>
      <c r="AJ33" s="32"/>
      <c r="AK33" s="103"/>
      <c r="AL33" s="35"/>
    </row>
    <row r="34" spans="1:40" x14ac:dyDescent="0.25">
      <c r="A34" s="101"/>
      <c r="B34" s="25">
        <v>204</v>
      </c>
      <c r="C34" s="11">
        <v>1</v>
      </c>
      <c r="D34" s="11">
        <v>1</v>
      </c>
      <c r="E34" s="20"/>
      <c r="F34" s="20"/>
      <c r="G34" s="11">
        <v>1</v>
      </c>
      <c r="H34" s="11">
        <v>1</v>
      </c>
      <c r="I34" s="11">
        <v>1</v>
      </c>
      <c r="J34" s="11">
        <v>1</v>
      </c>
      <c r="K34" s="11">
        <v>1</v>
      </c>
      <c r="L34" s="20"/>
      <c r="M34" s="20"/>
      <c r="N34" s="11">
        <v>1</v>
      </c>
      <c r="O34" s="11">
        <v>1</v>
      </c>
      <c r="P34" s="11"/>
      <c r="Q34" s="11">
        <v>1</v>
      </c>
      <c r="R34" s="11">
        <v>1</v>
      </c>
      <c r="S34" s="20"/>
      <c r="T34" s="20"/>
      <c r="U34" s="11">
        <v>1</v>
      </c>
      <c r="V34" s="11">
        <v>1</v>
      </c>
      <c r="W34" s="11">
        <v>1</v>
      </c>
      <c r="X34" s="11">
        <v>1</v>
      </c>
      <c r="Y34" s="11">
        <v>1</v>
      </c>
      <c r="Z34" s="21"/>
      <c r="AA34" s="21"/>
      <c r="AB34" s="20"/>
      <c r="AC34" s="11"/>
      <c r="AD34" s="11"/>
      <c r="AE34" s="11"/>
      <c r="AF34" s="11"/>
      <c r="AG34" s="19"/>
      <c r="AH34" s="75">
        <v>1</v>
      </c>
      <c r="AI34" s="102">
        <v>57.97</v>
      </c>
      <c r="AJ34" s="32">
        <f>AH34*AI34</f>
        <v>57.97</v>
      </c>
      <c r="AK34" s="103">
        <f t="shared" ref="AK34" si="6">SUM(C34:AG34)</f>
        <v>16</v>
      </c>
      <c r="AL34" s="35">
        <f t="shared" ref="AL34" si="7">AK34*AJ34</f>
        <v>927.52</v>
      </c>
    </row>
    <row r="35" spans="1:40" x14ac:dyDescent="0.25">
      <c r="A35" s="28"/>
      <c r="B35" s="25"/>
      <c r="C35" s="11"/>
      <c r="D35" s="11"/>
      <c r="E35" s="20"/>
      <c r="F35" s="20"/>
      <c r="G35" s="11"/>
      <c r="H35" s="11"/>
      <c r="I35" s="11"/>
      <c r="J35" s="11"/>
      <c r="K35" s="11"/>
      <c r="L35" s="20"/>
      <c r="M35" s="20"/>
      <c r="N35" s="11"/>
      <c r="O35" s="11"/>
      <c r="P35" s="11"/>
      <c r="Q35" s="11"/>
      <c r="R35" s="11"/>
      <c r="S35" s="20"/>
      <c r="T35" s="20"/>
      <c r="U35" s="11"/>
      <c r="V35" s="11"/>
      <c r="W35" s="11"/>
      <c r="X35" s="11"/>
      <c r="Y35" s="11"/>
      <c r="Z35" s="21"/>
      <c r="AA35" s="21"/>
      <c r="AB35" s="20"/>
      <c r="AC35" s="11"/>
      <c r="AD35" s="11"/>
      <c r="AE35" s="11"/>
      <c r="AF35" s="11"/>
      <c r="AG35" s="19"/>
      <c r="AH35" s="75"/>
      <c r="AI35" s="13"/>
      <c r="AJ35" s="81" t="s">
        <v>36</v>
      </c>
      <c r="AK35" s="107"/>
      <c r="AL35" s="47">
        <f>SUM(AL8:AL34)</f>
        <v>90197.07</v>
      </c>
      <c r="AM35" s="33" t="s">
        <v>23</v>
      </c>
      <c r="AN35" s="54"/>
    </row>
    <row r="36" spans="1:40" x14ac:dyDescent="0.25">
      <c r="A36" s="28"/>
      <c r="B36" s="25"/>
      <c r="C36" s="11"/>
      <c r="D36" s="11"/>
      <c r="E36" s="20"/>
      <c r="F36" s="20"/>
      <c r="G36" s="11"/>
      <c r="H36" s="11"/>
      <c r="I36" s="11"/>
      <c r="J36" s="11"/>
      <c r="K36" s="11"/>
      <c r="L36" s="20"/>
      <c r="M36" s="20"/>
      <c r="N36" s="11"/>
      <c r="O36" s="11"/>
      <c r="P36" s="11"/>
      <c r="Q36" s="11"/>
      <c r="R36" s="11"/>
      <c r="S36" s="20"/>
      <c r="T36" s="20"/>
      <c r="U36" s="11"/>
      <c r="V36" s="11"/>
      <c r="W36" s="11"/>
      <c r="X36" s="11"/>
      <c r="Y36" s="11"/>
      <c r="Z36" s="21"/>
      <c r="AA36" s="21"/>
      <c r="AB36" s="20"/>
      <c r="AC36" s="11"/>
      <c r="AD36" s="11"/>
      <c r="AE36" s="11"/>
      <c r="AF36" s="11"/>
      <c r="AG36" s="19"/>
      <c r="AH36" s="75"/>
      <c r="AI36" s="13"/>
      <c r="AJ36" s="10"/>
      <c r="AK36" s="107"/>
      <c r="AL36" s="45" t="s">
        <v>56</v>
      </c>
      <c r="AM36" s="33" t="s">
        <v>26</v>
      </c>
      <c r="AN36" s="55"/>
    </row>
    <row r="37" spans="1:40" x14ac:dyDescent="0.25">
      <c r="A37" s="28"/>
      <c r="B37" s="25"/>
      <c r="C37" s="11"/>
      <c r="D37" s="11"/>
      <c r="E37" s="20"/>
      <c r="F37" s="20"/>
      <c r="G37" s="11"/>
      <c r="H37" s="11"/>
      <c r="I37" s="11"/>
      <c r="J37" s="11"/>
      <c r="K37" s="11"/>
      <c r="L37" s="20"/>
      <c r="M37" s="20"/>
      <c r="N37" s="11"/>
      <c r="O37" s="11"/>
      <c r="P37" s="11"/>
      <c r="Q37" s="11"/>
      <c r="R37" s="11"/>
      <c r="S37" s="20"/>
      <c r="T37" s="20"/>
      <c r="U37" s="11"/>
      <c r="V37" s="11"/>
      <c r="W37" s="11"/>
      <c r="X37" s="11"/>
      <c r="Y37" s="11"/>
      <c r="Z37" s="21"/>
      <c r="AA37" s="21"/>
      <c r="AB37" s="20"/>
      <c r="AC37" s="11"/>
      <c r="AD37" s="11"/>
      <c r="AE37" s="11"/>
      <c r="AF37" s="11"/>
      <c r="AG37" s="19"/>
      <c r="AH37" s="75"/>
      <c r="AI37" s="13"/>
      <c r="AJ37" s="10"/>
      <c r="AK37" s="107"/>
      <c r="AL37" s="53"/>
      <c r="AN37" s="55"/>
    </row>
    <row r="38" spans="1:40" ht="75" x14ac:dyDescent="0.25">
      <c r="A38" s="25" t="s">
        <v>15</v>
      </c>
      <c r="C38" s="64"/>
      <c r="D38" s="11"/>
      <c r="E38" s="20"/>
      <c r="F38" s="20"/>
      <c r="G38" s="11"/>
      <c r="H38" s="11"/>
      <c r="I38" s="11"/>
      <c r="J38" s="11"/>
      <c r="K38" s="11"/>
      <c r="L38" s="20"/>
      <c r="M38" s="20"/>
      <c r="N38" s="11"/>
      <c r="O38" s="11"/>
      <c r="P38" s="11"/>
      <c r="Q38" s="11"/>
      <c r="R38" s="11"/>
      <c r="S38" s="20"/>
      <c r="T38" s="20"/>
      <c r="U38" s="11"/>
      <c r="V38" s="11"/>
      <c r="W38" s="11"/>
      <c r="X38" s="11"/>
      <c r="Y38" s="11"/>
      <c r="Z38" s="21"/>
      <c r="AA38" s="21"/>
      <c r="AB38" s="20"/>
      <c r="AC38" s="11"/>
      <c r="AD38" s="11"/>
      <c r="AE38" s="64"/>
      <c r="AF38" s="11"/>
      <c r="AG38" s="19"/>
      <c r="AH38" s="75"/>
      <c r="AI38" s="13"/>
      <c r="AJ38" s="37" t="s">
        <v>51</v>
      </c>
      <c r="AK38" s="107"/>
      <c r="AL38" s="40" t="s">
        <v>52</v>
      </c>
      <c r="AM38" s="36" t="s">
        <v>53</v>
      </c>
    </row>
    <row r="39" spans="1:40" ht="30" x14ac:dyDescent="0.25">
      <c r="A39" s="29"/>
      <c r="B39" s="26">
        <v>203</v>
      </c>
      <c r="C39" s="11">
        <v>1</v>
      </c>
      <c r="D39" s="11">
        <v>1</v>
      </c>
      <c r="E39" s="20"/>
      <c r="F39" s="20"/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20"/>
      <c r="M39" s="20"/>
      <c r="N39" s="11">
        <v>1</v>
      </c>
      <c r="O39" s="11">
        <v>1</v>
      </c>
      <c r="P39" s="11">
        <v>1</v>
      </c>
      <c r="Q39" s="11">
        <v>1</v>
      </c>
      <c r="R39" s="11">
        <v>1</v>
      </c>
      <c r="S39" s="20"/>
      <c r="T39" s="20"/>
      <c r="U39" s="11">
        <v>1</v>
      </c>
      <c r="V39" s="11">
        <v>1</v>
      </c>
      <c r="W39" s="11">
        <v>1</v>
      </c>
      <c r="X39" s="11">
        <v>1</v>
      </c>
      <c r="Y39" s="11">
        <v>1</v>
      </c>
      <c r="Z39" s="21"/>
      <c r="AA39" s="21"/>
      <c r="AB39" s="20"/>
      <c r="AC39" s="11">
        <v>1</v>
      </c>
      <c r="AD39" s="11">
        <v>1</v>
      </c>
      <c r="AE39" s="11"/>
      <c r="AF39" s="11"/>
      <c r="AG39" s="19"/>
      <c r="AH39" s="76">
        <v>4.25</v>
      </c>
      <c r="AI39" s="14">
        <v>23.19</v>
      </c>
      <c r="AJ39" s="38">
        <f>AH39*AI39</f>
        <v>98.557500000000005</v>
      </c>
      <c r="AK39" s="103">
        <f t="shared" ref="AK39:AK47" si="8">SUM(C39:AF39)</f>
        <v>19</v>
      </c>
      <c r="AL39" s="41">
        <f t="shared" ref="AL39:AL47" si="9">AK39*AJ39</f>
        <v>1872.5925000000002</v>
      </c>
      <c r="AM39" s="39" t="s">
        <v>54</v>
      </c>
    </row>
    <row r="40" spans="1:40" x14ac:dyDescent="0.25">
      <c r="A40" s="29"/>
      <c r="B40" s="26">
        <v>291</v>
      </c>
      <c r="C40" s="11">
        <v>1</v>
      </c>
      <c r="D40" s="11">
        <v>1</v>
      </c>
      <c r="E40" s="20"/>
      <c r="F40" s="20"/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20"/>
      <c r="M40" s="20"/>
      <c r="N40" s="11">
        <v>1</v>
      </c>
      <c r="O40" s="11">
        <v>1</v>
      </c>
      <c r="P40" s="11">
        <v>1</v>
      </c>
      <c r="Q40" s="11">
        <v>1</v>
      </c>
      <c r="R40" s="11">
        <v>1</v>
      </c>
      <c r="S40" s="20"/>
      <c r="T40" s="20"/>
      <c r="U40" s="11">
        <v>1</v>
      </c>
      <c r="V40" s="11">
        <v>1</v>
      </c>
      <c r="W40" s="11">
        <v>1</v>
      </c>
      <c r="X40" s="11">
        <v>1</v>
      </c>
      <c r="Y40" s="11">
        <v>1</v>
      </c>
      <c r="Z40" s="21"/>
      <c r="AA40" s="21"/>
      <c r="AB40" s="20"/>
      <c r="AC40" s="11">
        <v>1</v>
      </c>
      <c r="AD40" s="11">
        <v>1</v>
      </c>
      <c r="AE40" s="11">
        <v>1</v>
      </c>
      <c r="AF40" s="11">
        <v>1</v>
      </c>
      <c r="AG40" s="19"/>
      <c r="AH40" s="76">
        <v>4</v>
      </c>
      <c r="AI40" s="15">
        <v>23.19</v>
      </c>
      <c r="AJ40" s="38">
        <f t="shared" ref="AJ40:AJ47" si="10">AH40*AI40</f>
        <v>92.76</v>
      </c>
      <c r="AK40" s="103">
        <f t="shared" si="8"/>
        <v>21</v>
      </c>
      <c r="AL40" s="41">
        <f t="shared" si="9"/>
        <v>1947.96</v>
      </c>
    </row>
    <row r="41" spans="1:40" x14ac:dyDescent="0.25">
      <c r="A41" s="12"/>
      <c r="B41" s="27">
        <v>292</v>
      </c>
      <c r="C41" s="11">
        <v>1</v>
      </c>
      <c r="D41" s="11">
        <v>1</v>
      </c>
      <c r="E41" s="20"/>
      <c r="F41" s="20"/>
      <c r="G41" s="11">
        <v>1</v>
      </c>
      <c r="H41" s="11">
        <v>1</v>
      </c>
      <c r="I41" s="11">
        <v>1</v>
      </c>
      <c r="J41" s="11">
        <v>1</v>
      </c>
      <c r="K41" s="11">
        <v>1</v>
      </c>
      <c r="L41" s="20"/>
      <c r="M41" s="20"/>
      <c r="N41" s="11">
        <v>1</v>
      </c>
      <c r="O41" s="11">
        <v>1</v>
      </c>
      <c r="P41" s="11">
        <v>1</v>
      </c>
      <c r="Q41" s="11">
        <v>1</v>
      </c>
      <c r="R41" s="11">
        <v>1</v>
      </c>
      <c r="S41" s="20"/>
      <c r="T41" s="20"/>
      <c r="U41" s="11">
        <v>1</v>
      </c>
      <c r="V41" s="11">
        <v>1</v>
      </c>
      <c r="W41" s="11">
        <v>1</v>
      </c>
      <c r="X41" s="11">
        <v>1</v>
      </c>
      <c r="Y41" s="11">
        <v>1</v>
      </c>
      <c r="Z41" s="21"/>
      <c r="AA41" s="21"/>
      <c r="AB41" s="20"/>
      <c r="AC41" s="11">
        <v>1</v>
      </c>
      <c r="AD41" s="11">
        <v>1</v>
      </c>
      <c r="AE41" s="11">
        <v>1</v>
      </c>
      <c r="AF41" s="11">
        <v>1</v>
      </c>
      <c r="AG41" s="19"/>
      <c r="AH41" s="75">
        <v>4.5</v>
      </c>
      <c r="AI41" s="16">
        <v>23.19</v>
      </c>
      <c r="AJ41" s="38">
        <f t="shared" si="10"/>
        <v>104.355</v>
      </c>
      <c r="AK41" s="103">
        <f t="shared" si="8"/>
        <v>21</v>
      </c>
      <c r="AL41" s="41">
        <f t="shared" si="9"/>
        <v>2191.4549999999999</v>
      </c>
    </row>
    <row r="42" spans="1:40" x14ac:dyDescent="0.25">
      <c r="A42" s="28"/>
      <c r="B42" s="25">
        <v>301</v>
      </c>
      <c r="C42" s="11">
        <v>1</v>
      </c>
      <c r="D42" s="11">
        <v>1</v>
      </c>
      <c r="E42" s="20"/>
      <c r="F42" s="20"/>
      <c r="G42" s="11">
        <v>1</v>
      </c>
      <c r="H42" s="11">
        <v>1</v>
      </c>
      <c r="I42" s="11">
        <v>1</v>
      </c>
      <c r="J42" s="11">
        <v>1</v>
      </c>
      <c r="K42" s="11">
        <v>1</v>
      </c>
      <c r="L42" s="20"/>
      <c r="M42" s="20"/>
      <c r="N42" s="11">
        <v>1</v>
      </c>
      <c r="O42" s="11">
        <v>1</v>
      </c>
      <c r="P42" s="11">
        <v>1</v>
      </c>
      <c r="Q42" s="11">
        <v>1</v>
      </c>
      <c r="R42" s="11">
        <v>1</v>
      </c>
      <c r="S42" s="20"/>
      <c r="T42" s="20"/>
      <c r="U42" s="11">
        <v>1</v>
      </c>
      <c r="V42" s="11">
        <v>1</v>
      </c>
      <c r="W42" s="11">
        <v>1</v>
      </c>
      <c r="X42" s="11">
        <v>1</v>
      </c>
      <c r="Y42" s="11">
        <v>1</v>
      </c>
      <c r="Z42" s="21"/>
      <c r="AA42" s="21"/>
      <c r="AB42" s="20"/>
      <c r="AC42" s="11">
        <v>1</v>
      </c>
      <c r="AD42" s="11">
        <v>1</v>
      </c>
      <c r="AE42" s="11">
        <v>1</v>
      </c>
      <c r="AF42" s="11">
        <v>1</v>
      </c>
      <c r="AG42" s="19"/>
      <c r="AH42" s="75">
        <v>5</v>
      </c>
      <c r="AI42" s="13">
        <v>23.19</v>
      </c>
      <c r="AJ42" s="38">
        <f t="shared" si="10"/>
        <v>115.95</v>
      </c>
      <c r="AK42" s="103">
        <f t="shared" si="8"/>
        <v>21</v>
      </c>
      <c r="AL42" s="41">
        <f t="shared" si="9"/>
        <v>2434.9500000000003</v>
      </c>
    </row>
    <row r="43" spans="1:40" x14ac:dyDescent="0.25">
      <c r="A43" s="28"/>
      <c r="B43" s="25">
        <v>302</v>
      </c>
      <c r="C43" s="11">
        <v>1</v>
      </c>
      <c r="D43" s="11">
        <v>1</v>
      </c>
      <c r="E43" s="20"/>
      <c r="F43" s="20"/>
      <c r="G43" s="11">
        <v>1</v>
      </c>
      <c r="H43" s="11">
        <v>1</v>
      </c>
      <c r="I43" s="11">
        <v>1</v>
      </c>
      <c r="J43" s="11">
        <v>1</v>
      </c>
      <c r="K43" s="11">
        <v>1</v>
      </c>
      <c r="L43" s="20"/>
      <c r="M43" s="20"/>
      <c r="N43" s="11">
        <v>1</v>
      </c>
      <c r="O43" s="11">
        <v>1</v>
      </c>
      <c r="P43" s="11">
        <v>1</v>
      </c>
      <c r="Q43" s="11">
        <v>1</v>
      </c>
      <c r="R43" s="11">
        <v>1</v>
      </c>
      <c r="S43" s="20"/>
      <c r="T43" s="20"/>
      <c r="U43" s="11">
        <v>1</v>
      </c>
      <c r="V43" s="11">
        <v>1</v>
      </c>
      <c r="W43" s="11">
        <v>1</v>
      </c>
      <c r="X43" s="11">
        <v>1</v>
      </c>
      <c r="Y43" s="11">
        <v>1</v>
      </c>
      <c r="Z43" s="21"/>
      <c r="AA43" s="21"/>
      <c r="AB43" s="20"/>
      <c r="AC43" s="11">
        <v>1</v>
      </c>
      <c r="AD43" s="11">
        <v>1</v>
      </c>
      <c r="AE43" s="11">
        <v>1</v>
      </c>
      <c r="AF43" s="11">
        <v>1</v>
      </c>
      <c r="AG43" s="19"/>
      <c r="AH43" s="75">
        <v>5.75</v>
      </c>
      <c r="AI43" s="13">
        <v>23.19</v>
      </c>
      <c r="AJ43" s="38">
        <f t="shared" si="10"/>
        <v>133.3425</v>
      </c>
      <c r="AK43" s="103">
        <f t="shared" si="8"/>
        <v>21</v>
      </c>
      <c r="AL43" s="41">
        <f t="shared" si="9"/>
        <v>2800.1925000000001</v>
      </c>
    </row>
    <row r="44" spans="1:40" x14ac:dyDescent="0.25">
      <c r="A44" s="28"/>
      <c r="B44" s="25">
        <v>305</v>
      </c>
      <c r="C44" s="11">
        <v>1</v>
      </c>
      <c r="D44" s="11">
        <v>1</v>
      </c>
      <c r="E44" s="20"/>
      <c r="F44" s="20"/>
      <c r="G44" s="11">
        <v>1</v>
      </c>
      <c r="H44" s="11">
        <v>1</v>
      </c>
      <c r="I44" s="11">
        <v>1</v>
      </c>
      <c r="J44" s="11">
        <v>1</v>
      </c>
      <c r="K44" s="11">
        <v>1</v>
      </c>
      <c r="L44" s="20"/>
      <c r="M44" s="20"/>
      <c r="N44" s="11">
        <v>1</v>
      </c>
      <c r="O44" s="11">
        <v>1</v>
      </c>
      <c r="P44" s="11">
        <v>1</v>
      </c>
      <c r="Q44" s="11">
        <v>1</v>
      </c>
      <c r="R44" s="11">
        <v>1</v>
      </c>
      <c r="S44" s="20"/>
      <c r="T44" s="20"/>
      <c r="U44" s="11">
        <v>1</v>
      </c>
      <c r="V44" s="11">
        <v>1</v>
      </c>
      <c r="W44" s="11">
        <v>1</v>
      </c>
      <c r="X44" s="11">
        <v>1</v>
      </c>
      <c r="Y44" s="11">
        <v>1</v>
      </c>
      <c r="Z44" s="21"/>
      <c r="AA44" s="21"/>
      <c r="AB44" s="20"/>
      <c r="AC44" s="11">
        <v>1</v>
      </c>
      <c r="AD44" s="11">
        <v>1</v>
      </c>
      <c r="AE44" s="11">
        <v>1</v>
      </c>
      <c r="AF44" s="11">
        <v>1</v>
      </c>
      <c r="AG44" s="19"/>
      <c r="AH44" s="75">
        <v>5.25</v>
      </c>
      <c r="AI44" s="13">
        <v>23.19</v>
      </c>
      <c r="AJ44" s="38">
        <f t="shared" si="10"/>
        <v>121.7475</v>
      </c>
      <c r="AK44" s="103">
        <f t="shared" si="8"/>
        <v>21</v>
      </c>
      <c r="AL44" s="41">
        <f t="shared" si="9"/>
        <v>2556.6975000000002</v>
      </c>
    </row>
    <row r="45" spans="1:40" x14ac:dyDescent="0.25">
      <c r="A45" s="28"/>
      <c r="B45" s="25">
        <v>306</v>
      </c>
      <c r="C45" s="11">
        <v>1</v>
      </c>
      <c r="D45" s="11">
        <v>1</v>
      </c>
      <c r="E45" s="20"/>
      <c r="F45" s="20"/>
      <c r="G45" s="11">
        <v>1</v>
      </c>
      <c r="H45" s="11">
        <v>1</v>
      </c>
      <c r="I45" s="11">
        <v>1</v>
      </c>
      <c r="J45" s="11">
        <v>1</v>
      </c>
      <c r="K45" s="11">
        <v>1</v>
      </c>
      <c r="L45" s="20"/>
      <c r="M45" s="20"/>
      <c r="N45" s="11">
        <v>1</v>
      </c>
      <c r="O45" s="11">
        <v>1</v>
      </c>
      <c r="P45" s="11">
        <v>1</v>
      </c>
      <c r="Q45" s="11">
        <v>1</v>
      </c>
      <c r="R45" s="11">
        <v>1</v>
      </c>
      <c r="S45" s="20"/>
      <c r="T45" s="20"/>
      <c r="U45" s="11">
        <v>1</v>
      </c>
      <c r="V45" s="11">
        <v>1</v>
      </c>
      <c r="W45" s="11">
        <v>1</v>
      </c>
      <c r="X45" s="11">
        <v>1</v>
      </c>
      <c r="Y45" s="11">
        <v>1</v>
      </c>
      <c r="Z45" s="21"/>
      <c r="AA45" s="21"/>
      <c r="AB45" s="20"/>
      <c r="AC45" s="11">
        <v>1</v>
      </c>
      <c r="AD45" s="11">
        <v>1</v>
      </c>
      <c r="AE45" s="11">
        <v>1</v>
      </c>
      <c r="AF45" s="11">
        <v>1</v>
      </c>
      <c r="AG45" s="19"/>
      <c r="AH45" s="75">
        <v>4.75</v>
      </c>
      <c r="AI45" s="13">
        <v>23.19</v>
      </c>
      <c r="AJ45" s="38">
        <f t="shared" si="10"/>
        <v>110.1525</v>
      </c>
      <c r="AK45" s="103">
        <f t="shared" si="8"/>
        <v>21</v>
      </c>
      <c r="AL45" s="41">
        <f t="shared" si="9"/>
        <v>2313.2024999999999</v>
      </c>
    </row>
    <row r="46" spans="1:40" x14ac:dyDescent="0.25">
      <c r="A46" s="28"/>
      <c r="B46" s="25">
        <v>391</v>
      </c>
      <c r="C46" s="11">
        <v>1</v>
      </c>
      <c r="D46" s="11">
        <v>1</v>
      </c>
      <c r="E46" s="20"/>
      <c r="F46" s="20"/>
      <c r="G46" s="11">
        <v>1</v>
      </c>
      <c r="H46" s="11">
        <v>1</v>
      </c>
      <c r="I46" s="11">
        <v>1</v>
      </c>
      <c r="J46" s="11">
        <v>1</v>
      </c>
      <c r="K46" s="11">
        <v>1</v>
      </c>
      <c r="L46" s="20"/>
      <c r="M46" s="20"/>
      <c r="N46" s="11">
        <v>1</v>
      </c>
      <c r="O46" s="11">
        <v>1</v>
      </c>
      <c r="P46" s="11">
        <v>1</v>
      </c>
      <c r="Q46" s="11">
        <v>1</v>
      </c>
      <c r="R46" s="11">
        <v>1</v>
      </c>
      <c r="S46" s="20"/>
      <c r="T46" s="20"/>
      <c r="U46" s="11">
        <v>1</v>
      </c>
      <c r="V46" s="11">
        <v>1</v>
      </c>
      <c r="W46" s="11">
        <v>1</v>
      </c>
      <c r="X46" s="11">
        <v>1</v>
      </c>
      <c r="Y46" s="11">
        <v>1</v>
      </c>
      <c r="Z46" s="21"/>
      <c r="AA46" s="21"/>
      <c r="AB46" s="20"/>
      <c r="AC46" s="11">
        <v>1</v>
      </c>
      <c r="AD46" s="11">
        <v>1</v>
      </c>
      <c r="AE46" s="11">
        <v>1</v>
      </c>
      <c r="AF46" s="11">
        <v>1</v>
      </c>
      <c r="AG46" s="19"/>
      <c r="AH46" s="75">
        <v>5.5</v>
      </c>
      <c r="AI46" s="13">
        <v>23.19</v>
      </c>
      <c r="AJ46" s="38">
        <f t="shared" si="10"/>
        <v>127.545</v>
      </c>
      <c r="AK46" s="103">
        <f t="shared" si="8"/>
        <v>21</v>
      </c>
      <c r="AL46" s="41">
        <f t="shared" si="9"/>
        <v>2678.4450000000002</v>
      </c>
    </row>
    <row r="47" spans="1:40" x14ac:dyDescent="0.25">
      <c r="A47" s="28"/>
      <c r="B47" s="25">
        <v>392</v>
      </c>
      <c r="C47" s="11"/>
      <c r="D47" s="11"/>
      <c r="E47" s="20"/>
      <c r="F47" s="20"/>
      <c r="G47" s="11"/>
      <c r="H47" s="11"/>
      <c r="I47" s="11"/>
      <c r="J47" s="11"/>
      <c r="K47" s="11"/>
      <c r="L47" s="20"/>
      <c r="M47" s="20"/>
      <c r="N47" s="11">
        <v>1</v>
      </c>
      <c r="O47" s="11">
        <v>1</v>
      </c>
      <c r="P47" s="11">
        <v>1</v>
      </c>
      <c r="Q47" s="11">
        <v>1</v>
      </c>
      <c r="R47" s="11">
        <v>1</v>
      </c>
      <c r="S47" s="20"/>
      <c r="T47" s="20"/>
      <c r="U47" s="11">
        <v>1</v>
      </c>
      <c r="V47" s="11">
        <v>1</v>
      </c>
      <c r="W47" s="11">
        <v>1</v>
      </c>
      <c r="X47" s="11">
        <v>1</v>
      </c>
      <c r="Y47" s="11">
        <v>1</v>
      </c>
      <c r="Z47" s="21"/>
      <c r="AA47" s="21"/>
      <c r="AB47" s="20"/>
      <c r="AC47" s="11">
        <v>1</v>
      </c>
      <c r="AD47" s="11">
        <v>1</v>
      </c>
      <c r="AE47" s="11">
        <v>1</v>
      </c>
      <c r="AF47" s="11">
        <v>1</v>
      </c>
      <c r="AG47" s="19"/>
      <c r="AH47" s="75">
        <v>4</v>
      </c>
      <c r="AI47" s="13">
        <v>23.19</v>
      </c>
      <c r="AJ47" s="38">
        <f t="shared" si="10"/>
        <v>92.76</v>
      </c>
      <c r="AK47" s="103">
        <f t="shared" si="8"/>
        <v>14</v>
      </c>
      <c r="AL47" s="41">
        <f t="shared" si="9"/>
        <v>1298.6400000000001</v>
      </c>
    </row>
    <row r="48" spans="1:40" x14ac:dyDescent="0.25">
      <c r="A48" s="28"/>
      <c r="B48" s="2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70"/>
      <c r="AA48" s="70"/>
      <c r="AB48" s="11"/>
      <c r="AC48" s="11"/>
      <c r="AD48" s="11"/>
      <c r="AE48" s="11"/>
      <c r="AF48" s="11"/>
      <c r="AG48" s="69"/>
      <c r="AH48" s="75"/>
      <c r="AI48" s="13"/>
      <c r="AJ48" s="81" t="s">
        <v>37</v>
      </c>
      <c r="AK48" s="107"/>
      <c r="AL48" s="48">
        <f>SUM(AL39:AL47)</f>
        <v>20094.135000000002</v>
      </c>
      <c r="AM48" s="39" t="s">
        <v>24</v>
      </c>
      <c r="AN48" s="54"/>
    </row>
    <row r="49" spans="1:40" x14ac:dyDescent="0.25">
      <c r="A49" s="49"/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71"/>
      <c r="AA49" s="71"/>
      <c r="AB49" s="50"/>
      <c r="AC49" s="50"/>
      <c r="AD49" s="50"/>
      <c r="AE49" s="50"/>
      <c r="AF49" s="50"/>
      <c r="AG49" s="50"/>
      <c r="AH49" s="77"/>
      <c r="AI49" s="51"/>
      <c r="AJ49" s="52"/>
      <c r="AK49" s="108"/>
      <c r="AL49" s="62" t="s">
        <v>55</v>
      </c>
      <c r="AM49" s="39" t="s">
        <v>27</v>
      </c>
      <c r="AN49" s="54"/>
    </row>
    <row r="50" spans="1:40" ht="16.5" thickBot="1" x14ac:dyDescent="0.3">
      <c r="A50" s="23"/>
      <c r="B50" s="2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79"/>
      <c r="AH50" s="72"/>
      <c r="AI50" s="9"/>
      <c r="AJ50" s="3"/>
      <c r="AK50" s="105"/>
    </row>
    <row r="51" spans="1:40" ht="16.5" thickBot="1" x14ac:dyDescent="0.3">
      <c r="A51" s="23"/>
      <c r="B51" s="2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79"/>
      <c r="AH51" s="72"/>
      <c r="AI51" s="9"/>
      <c r="AJ51" s="46" t="s">
        <v>6</v>
      </c>
      <c r="AK51" s="105"/>
      <c r="AL51" s="43">
        <f>SUM(AL35,AL48)</f>
        <v>110291.20500000002</v>
      </c>
    </row>
    <row r="52" spans="1:40" ht="45" x14ac:dyDescent="0.25">
      <c r="AL52" s="44" t="s">
        <v>58</v>
      </c>
      <c r="AM52" s="42" t="s">
        <v>57</v>
      </c>
    </row>
  </sheetData>
  <pageMargins left="0.7" right="0.7" top="0.75" bottom="0.75" header="0.3" footer="0.3"/>
  <pageSetup fitToWidth="2" orientation="landscape" r:id="rId1"/>
  <ignoredErrors>
    <ignoredError sqref="AK31:AK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DE2C-F29B-4359-A4F1-3F1BA8B572B9}">
  <dimension ref="A1:O40"/>
  <sheetViews>
    <sheetView topLeftCell="A4" workbookViewId="0"/>
  </sheetViews>
  <sheetFormatPr defaultRowHeight="15" x14ac:dyDescent="0.25"/>
  <cols>
    <col min="1" max="1" width="15.5703125" style="84" bestFit="1" customWidth="1"/>
    <col min="2" max="2" width="22.7109375" style="84" bestFit="1" customWidth="1"/>
    <col min="3" max="3" width="11.140625" style="90" bestFit="1" customWidth="1"/>
    <col min="4" max="4" width="12.42578125" style="90" bestFit="1" customWidth="1"/>
    <col min="5" max="5" width="6.140625" style="91" bestFit="1" customWidth="1"/>
    <col min="6" max="6" width="28.5703125" style="84" bestFit="1" customWidth="1"/>
    <col min="7" max="7" width="12.42578125" style="84" bestFit="1" customWidth="1"/>
    <col min="8" max="8" width="9" style="91" bestFit="1" customWidth="1"/>
    <col min="9" max="9" width="11.140625" style="90" bestFit="1" customWidth="1"/>
    <col min="10" max="10" width="12.42578125" style="90" bestFit="1" customWidth="1"/>
    <col min="11" max="11" width="9" style="91" bestFit="1" customWidth="1"/>
    <col min="12" max="12" width="24.7109375" style="84" bestFit="1" customWidth="1"/>
    <col min="13" max="13" width="12.42578125" style="84" bestFit="1" customWidth="1"/>
    <col min="14" max="14" width="6.140625" style="91" bestFit="1" customWidth="1"/>
    <col min="15" max="15" width="24.28515625" style="84" bestFit="1" customWidth="1"/>
    <col min="16" max="16384" width="9.140625" style="84"/>
  </cols>
  <sheetData>
    <row r="1" spans="1:15" ht="60" x14ac:dyDescent="0.25">
      <c r="A1" s="83" t="s">
        <v>38</v>
      </c>
      <c r="C1" s="85" t="s">
        <v>39</v>
      </c>
      <c r="D1" s="85"/>
      <c r="E1" s="86"/>
      <c r="F1" s="83" t="s">
        <v>40</v>
      </c>
      <c r="G1" s="83"/>
      <c r="H1" s="86"/>
      <c r="I1" s="85" t="s">
        <v>41</v>
      </c>
      <c r="J1" s="85"/>
      <c r="K1" s="86"/>
      <c r="L1" s="83" t="s">
        <v>42</v>
      </c>
      <c r="M1" s="83"/>
      <c r="N1" s="86"/>
      <c r="O1" s="100" t="s">
        <v>47</v>
      </c>
    </row>
    <row r="2" spans="1:15" x14ac:dyDescent="0.25">
      <c r="A2" s="87" t="s">
        <v>13</v>
      </c>
      <c r="B2" s="87"/>
      <c r="C2" s="85" t="s">
        <v>43</v>
      </c>
      <c r="D2" s="85" t="s">
        <v>44</v>
      </c>
      <c r="E2" s="86" t="s">
        <v>45</v>
      </c>
      <c r="F2" s="83" t="s">
        <v>43</v>
      </c>
      <c r="G2" s="83" t="s">
        <v>44</v>
      </c>
      <c r="H2" s="86" t="s">
        <v>45</v>
      </c>
      <c r="I2" s="85" t="s">
        <v>43</v>
      </c>
      <c r="J2" s="85" t="s">
        <v>44</v>
      </c>
      <c r="K2" s="86" t="s">
        <v>45</v>
      </c>
      <c r="L2" s="83" t="s">
        <v>43</v>
      </c>
      <c r="M2" s="83" t="s">
        <v>44</v>
      </c>
      <c r="N2" s="86" t="s">
        <v>45</v>
      </c>
      <c r="O2" s="88"/>
    </row>
    <row r="3" spans="1:15" x14ac:dyDescent="0.25">
      <c r="A3" s="89" t="s">
        <v>5</v>
      </c>
      <c r="B3" s="87"/>
    </row>
    <row r="4" spans="1:15" x14ac:dyDescent="0.25">
      <c r="A4" s="92"/>
      <c r="B4" s="93" t="s">
        <v>22</v>
      </c>
      <c r="O4" s="94"/>
    </row>
    <row r="5" spans="1:15" x14ac:dyDescent="0.25">
      <c r="A5" s="93" t="s">
        <v>7</v>
      </c>
      <c r="B5" s="87"/>
      <c r="O5" s="94"/>
    </row>
    <row r="6" spans="1:15" x14ac:dyDescent="0.25">
      <c r="A6" s="95"/>
      <c r="B6" s="95">
        <v>201</v>
      </c>
      <c r="C6" s="90">
        <v>0.28819444444444448</v>
      </c>
      <c r="D6" s="90">
        <v>0.37152777777777773</v>
      </c>
      <c r="E6" s="91">
        <v>2</v>
      </c>
      <c r="I6" s="90">
        <v>0.59375</v>
      </c>
      <c r="J6" s="90">
        <v>0.67708333333333337</v>
      </c>
      <c r="K6" s="91">
        <v>2</v>
      </c>
      <c r="O6" s="96">
        <f>E6+H6+K6</f>
        <v>4</v>
      </c>
    </row>
    <row r="7" spans="1:15" x14ac:dyDescent="0.25">
      <c r="A7" s="95"/>
      <c r="B7" s="95">
        <v>202</v>
      </c>
      <c r="C7" s="90">
        <v>0.28819444444444448</v>
      </c>
      <c r="D7" s="90">
        <v>0.37152777777777773</v>
      </c>
      <c r="E7" s="91">
        <v>2</v>
      </c>
      <c r="I7" s="90">
        <v>0.59375</v>
      </c>
      <c r="J7" s="90">
        <v>0.67708333333333337</v>
      </c>
      <c r="K7" s="91">
        <v>2</v>
      </c>
      <c r="O7" s="96">
        <f t="shared" ref="O7:O40" si="0">E7+H7+K7</f>
        <v>4</v>
      </c>
    </row>
    <row r="8" spans="1:15" x14ac:dyDescent="0.25">
      <c r="A8" s="95"/>
      <c r="B8" s="95">
        <v>203</v>
      </c>
      <c r="C8" s="90">
        <v>0.33333333333333331</v>
      </c>
      <c r="D8" s="90">
        <v>0.37152777777777773</v>
      </c>
      <c r="E8" s="91">
        <v>1</v>
      </c>
      <c r="F8" s="97">
        <v>0.4375</v>
      </c>
      <c r="G8" s="97">
        <v>0.52083333333333337</v>
      </c>
      <c r="H8" s="82">
        <v>2</v>
      </c>
      <c r="I8" s="90">
        <v>0.625</v>
      </c>
      <c r="J8" s="90">
        <v>0.67708333333333337</v>
      </c>
      <c r="K8" s="91">
        <v>1.25</v>
      </c>
      <c r="O8" s="96">
        <f t="shared" si="0"/>
        <v>4.25</v>
      </c>
    </row>
    <row r="9" spans="1:15" x14ac:dyDescent="0.25">
      <c r="A9" s="95"/>
      <c r="B9" s="95">
        <v>204</v>
      </c>
      <c r="C9" s="90">
        <v>0.3298611111111111</v>
      </c>
      <c r="D9" s="90">
        <v>0.37152777777777773</v>
      </c>
      <c r="E9" s="91">
        <v>1</v>
      </c>
      <c r="F9" s="97">
        <v>0.47916666666666669</v>
      </c>
      <c r="G9" s="97">
        <v>0.52083333333333337</v>
      </c>
      <c r="H9" s="82">
        <v>1</v>
      </c>
      <c r="I9" s="90">
        <v>0.625</v>
      </c>
      <c r="J9" s="90">
        <v>0.66666666666666663</v>
      </c>
      <c r="K9" s="91">
        <v>1</v>
      </c>
      <c r="L9" s="90">
        <v>0.73958333333333337</v>
      </c>
      <c r="M9" s="90">
        <v>0.77777777777777779</v>
      </c>
      <c r="N9" s="91">
        <v>1</v>
      </c>
      <c r="O9" s="96">
        <f t="shared" si="0"/>
        <v>3</v>
      </c>
    </row>
    <row r="10" spans="1:15" x14ac:dyDescent="0.25">
      <c r="A10" s="95"/>
      <c r="B10" s="95"/>
      <c r="O10" s="96"/>
    </row>
    <row r="11" spans="1:15" x14ac:dyDescent="0.25">
      <c r="A11" s="95" t="s">
        <v>8</v>
      </c>
      <c r="B11" s="87"/>
      <c r="O11" s="96"/>
    </row>
    <row r="12" spans="1:15" x14ac:dyDescent="0.25">
      <c r="A12" s="95"/>
      <c r="B12" s="95">
        <v>291</v>
      </c>
      <c r="C12" s="90">
        <v>0.28819444444444448</v>
      </c>
      <c r="D12" s="90">
        <v>0.37152777777777773</v>
      </c>
      <c r="E12" s="91">
        <v>2</v>
      </c>
      <c r="I12" s="90">
        <v>0.59375</v>
      </c>
      <c r="J12" s="90">
        <v>0.67708333333333337</v>
      </c>
      <c r="K12" s="91">
        <v>2</v>
      </c>
      <c r="O12" s="96">
        <f t="shared" si="0"/>
        <v>4</v>
      </c>
    </row>
    <row r="13" spans="1:15" x14ac:dyDescent="0.25">
      <c r="A13" s="95"/>
      <c r="B13" s="95">
        <v>292</v>
      </c>
      <c r="C13" s="90">
        <v>0.29166666666666669</v>
      </c>
      <c r="D13" s="90">
        <v>0.39583333333333331</v>
      </c>
      <c r="E13" s="91">
        <v>2.5</v>
      </c>
      <c r="I13" s="90">
        <v>0.59375</v>
      </c>
      <c r="J13" s="90">
        <v>0.67708333333333337</v>
      </c>
      <c r="K13" s="91">
        <v>2</v>
      </c>
      <c r="O13" s="96">
        <f t="shared" si="0"/>
        <v>4.5</v>
      </c>
    </row>
    <row r="14" spans="1:15" x14ac:dyDescent="0.25">
      <c r="A14" s="95"/>
      <c r="B14" s="95"/>
      <c r="O14" s="96"/>
    </row>
    <row r="15" spans="1:15" x14ac:dyDescent="0.25">
      <c r="A15" s="95" t="s">
        <v>9</v>
      </c>
      <c r="B15" s="87"/>
      <c r="O15" s="96"/>
    </row>
    <row r="16" spans="1:15" x14ac:dyDescent="0.25">
      <c r="A16" s="95"/>
      <c r="B16" s="95">
        <v>301</v>
      </c>
      <c r="C16" s="90">
        <v>0.29166666666666669</v>
      </c>
      <c r="D16" s="90">
        <v>0.39583333333333331</v>
      </c>
      <c r="E16" s="91">
        <v>2.5</v>
      </c>
      <c r="I16" s="90">
        <v>0.58333333333333337</v>
      </c>
      <c r="J16" s="90">
        <v>0.6875</v>
      </c>
      <c r="K16" s="91">
        <v>2.5</v>
      </c>
      <c r="O16" s="96">
        <f t="shared" si="0"/>
        <v>5</v>
      </c>
    </row>
    <row r="17" spans="1:15" x14ac:dyDescent="0.25">
      <c r="A17" s="95"/>
      <c r="B17" s="95">
        <v>302</v>
      </c>
      <c r="C17" s="90">
        <v>0.27083333333333331</v>
      </c>
      <c r="D17" s="90">
        <v>0.35416666666666669</v>
      </c>
      <c r="E17" s="91">
        <v>2</v>
      </c>
      <c r="I17" s="90">
        <v>0.44791666666666669</v>
      </c>
      <c r="J17" s="90">
        <v>0.60416666666666663</v>
      </c>
      <c r="K17" s="91">
        <v>3.75</v>
      </c>
      <c r="O17" s="96">
        <f t="shared" si="0"/>
        <v>5.75</v>
      </c>
    </row>
    <row r="18" spans="1:15" x14ac:dyDescent="0.25">
      <c r="A18" s="95"/>
      <c r="B18" s="95">
        <v>303</v>
      </c>
      <c r="C18" s="90">
        <v>0.21875</v>
      </c>
      <c r="D18" s="90">
        <v>0.30208333333333331</v>
      </c>
      <c r="E18" s="91">
        <v>2</v>
      </c>
      <c r="I18" s="90">
        <v>0.57291666666666663</v>
      </c>
      <c r="J18" s="90">
        <v>0.65625</v>
      </c>
      <c r="K18" s="91">
        <v>2</v>
      </c>
      <c r="O18" s="96">
        <f t="shared" si="0"/>
        <v>4</v>
      </c>
    </row>
    <row r="19" spans="1:15" x14ac:dyDescent="0.25">
      <c r="A19" s="95"/>
      <c r="B19" s="95">
        <v>304</v>
      </c>
      <c r="C19" s="90">
        <v>0.3125</v>
      </c>
      <c r="D19" s="90">
        <v>0.39583333333333331</v>
      </c>
      <c r="E19" s="91">
        <v>2</v>
      </c>
      <c r="I19" s="90">
        <v>0.625</v>
      </c>
      <c r="J19" s="90">
        <v>0.70833333333333337</v>
      </c>
      <c r="K19" s="91">
        <v>2</v>
      </c>
      <c r="O19" s="96">
        <f t="shared" si="0"/>
        <v>4</v>
      </c>
    </row>
    <row r="20" spans="1:15" x14ac:dyDescent="0.25">
      <c r="A20" s="95"/>
      <c r="B20" s="95"/>
      <c r="O20" s="96"/>
    </row>
    <row r="21" spans="1:15" x14ac:dyDescent="0.25">
      <c r="A21" s="95" t="s">
        <v>10</v>
      </c>
      <c r="B21" s="87"/>
      <c r="O21" s="96"/>
    </row>
    <row r="22" spans="1:15" x14ac:dyDescent="0.25">
      <c r="A22" s="95"/>
      <c r="B22" s="95">
        <v>305</v>
      </c>
      <c r="C22" s="90">
        <v>0.26041666666666669</v>
      </c>
      <c r="D22" s="90">
        <v>0.375</v>
      </c>
      <c r="E22" s="91">
        <v>2.75</v>
      </c>
      <c r="I22" s="90">
        <v>0.53125</v>
      </c>
      <c r="J22" s="90">
        <v>0.63541666666666663</v>
      </c>
      <c r="K22" s="91">
        <v>2.5</v>
      </c>
      <c r="O22" s="96">
        <f t="shared" si="0"/>
        <v>5.25</v>
      </c>
    </row>
    <row r="23" spans="1:15" x14ac:dyDescent="0.25">
      <c r="A23" s="95"/>
      <c r="B23" s="95">
        <v>306</v>
      </c>
      <c r="C23" s="90">
        <v>0.34375</v>
      </c>
      <c r="D23" s="90">
        <v>0.375</v>
      </c>
      <c r="E23" s="91">
        <v>0.75</v>
      </c>
      <c r="I23" s="90">
        <v>0.47916666666666669</v>
      </c>
      <c r="J23" s="90">
        <v>0.64583333333333337</v>
      </c>
      <c r="K23" s="91">
        <v>4</v>
      </c>
      <c r="O23" s="96">
        <f t="shared" si="0"/>
        <v>4.75</v>
      </c>
    </row>
    <row r="24" spans="1:15" x14ac:dyDescent="0.25">
      <c r="A24" s="95"/>
      <c r="B24" s="95"/>
      <c r="O24" s="96"/>
    </row>
    <row r="25" spans="1:15" x14ac:dyDescent="0.25">
      <c r="A25" s="95" t="s">
        <v>11</v>
      </c>
      <c r="B25" s="87"/>
      <c r="O25" s="96"/>
    </row>
    <row r="26" spans="1:15" x14ac:dyDescent="0.25">
      <c r="A26" s="95"/>
      <c r="B26" s="95">
        <v>391</v>
      </c>
      <c r="C26" s="90">
        <v>0.25</v>
      </c>
      <c r="D26" s="90">
        <v>0.36458333333333331</v>
      </c>
      <c r="E26" s="91">
        <v>2.75</v>
      </c>
      <c r="I26" s="90">
        <v>0.59375</v>
      </c>
      <c r="J26" s="90">
        <v>0.70833333333333337</v>
      </c>
      <c r="K26" s="91">
        <v>2.75</v>
      </c>
      <c r="O26" s="96">
        <f t="shared" si="0"/>
        <v>5.5</v>
      </c>
    </row>
    <row r="27" spans="1:15" x14ac:dyDescent="0.25">
      <c r="A27" s="95"/>
      <c r="B27" s="95">
        <v>392</v>
      </c>
      <c r="C27" s="90">
        <v>0.29166666666666669</v>
      </c>
      <c r="D27" s="90">
        <v>0.36458333333333331</v>
      </c>
      <c r="E27" s="91">
        <v>1.75</v>
      </c>
      <c r="I27" s="90">
        <v>0.58333333333333337</v>
      </c>
      <c r="J27" s="90">
        <v>0.67708333333333337</v>
      </c>
      <c r="K27" s="91">
        <v>2.25</v>
      </c>
      <c r="O27" s="96">
        <f t="shared" si="0"/>
        <v>4</v>
      </c>
    </row>
    <row r="28" spans="1:15" x14ac:dyDescent="0.25">
      <c r="A28" s="95"/>
      <c r="B28" s="95"/>
      <c r="O28" s="96"/>
    </row>
    <row r="29" spans="1:15" x14ac:dyDescent="0.25">
      <c r="A29" s="95"/>
      <c r="B29" s="95"/>
      <c r="O29" s="96"/>
    </row>
    <row r="30" spans="1:15" x14ac:dyDescent="0.25">
      <c r="A30" s="95"/>
      <c r="B30" s="95"/>
      <c r="O30" s="96"/>
    </row>
    <row r="31" spans="1:15" x14ac:dyDescent="0.25">
      <c r="A31" s="95" t="s">
        <v>15</v>
      </c>
      <c r="B31" s="87"/>
      <c r="O31" s="96"/>
    </row>
    <row r="32" spans="1:15" x14ac:dyDescent="0.25">
      <c r="A32" s="98"/>
      <c r="B32" s="98">
        <v>203</v>
      </c>
      <c r="C32" s="90">
        <v>0.33333333333333331</v>
      </c>
      <c r="D32" s="90">
        <v>0.37152777777777773</v>
      </c>
      <c r="E32" s="91">
        <v>1</v>
      </c>
      <c r="F32" s="97">
        <v>0.4375</v>
      </c>
      <c r="G32" s="97">
        <v>0.52083333333333337</v>
      </c>
      <c r="H32" s="82">
        <v>2</v>
      </c>
      <c r="I32" s="90">
        <v>0.625</v>
      </c>
      <c r="J32" s="90">
        <v>0.67708333333333337</v>
      </c>
      <c r="K32" s="91">
        <v>1</v>
      </c>
      <c r="O32" s="96">
        <f t="shared" si="0"/>
        <v>4</v>
      </c>
    </row>
    <row r="33" spans="1:15" x14ac:dyDescent="0.25">
      <c r="A33" s="98"/>
      <c r="B33" s="98">
        <v>291</v>
      </c>
      <c r="C33" s="90">
        <v>0.28819444444444448</v>
      </c>
      <c r="D33" s="90">
        <v>0.37152777777777773</v>
      </c>
      <c r="E33" s="91">
        <v>2</v>
      </c>
      <c r="I33" s="90">
        <v>0.59375</v>
      </c>
      <c r="J33" s="90">
        <v>0.67708333333333337</v>
      </c>
      <c r="K33" s="91">
        <v>2</v>
      </c>
      <c r="O33" s="96">
        <f t="shared" si="0"/>
        <v>4</v>
      </c>
    </row>
    <row r="34" spans="1:15" x14ac:dyDescent="0.25">
      <c r="A34" s="92"/>
      <c r="B34" s="99">
        <v>292</v>
      </c>
      <c r="C34" s="90">
        <v>0.29166666666666669</v>
      </c>
      <c r="D34" s="90">
        <v>0.39583333333333331</v>
      </c>
      <c r="E34" s="91">
        <v>2.5</v>
      </c>
      <c r="I34" s="90">
        <v>0.59375</v>
      </c>
      <c r="J34" s="90">
        <v>0.67708333333333337</v>
      </c>
      <c r="K34" s="91">
        <v>2</v>
      </c>
      <c r="O34" s="96">
        <f t="shared" si="0"/>
        <v>4.5</v>
      </c>
    </row>
    <row r="35" spans="1:15" x14ac:dyDescent="0.25">
      <c r="A35" s="95"/>
      <c r="B35" s="95">
        <v>301</v>
      </c>
      <c r="C35" s="90">
        <v>0.29166666666666669</v>
      </c>
      <c r="D35" s="90">
        <v>0.39583333333333331</v>
      </c>
      <c r="E35" s="91">
        <v>2.5</v>
      </c>
      <c r="I35" s="90">
        <v>0.58333333333333337</v>
      </c>
      <c r="J35" s="90">
        <v>0.6875</v>
      </c>
      <c r="K35" s="91">
        <v>2.5</v>
      </c>
      <c r="O35" s="96">
        <f t="shared" si="0"/>
        <v>5</v>
      </c>
    </row>
    <row r="36" spans="1:15" x14ac:dyDescent="0.25">
      <c r="A36" s="95"/>
      <c r="B36" s="95">
        <v>302</v>
      </c>
      <c r="C36" s="90">
        <v>0.27083333333333331</v>
      </c>
      <c r="D36" s="90">
        <v>0.35416666666666669</v>
      </c>
      <c r="E36" s="91">
        <v>2</v>
      </c>
      <c r="I36" s="90">
        <v>0.44791666666666669</v>
      </c>
      <c r="J36" s="90">
        <v>0.60416666666666663</v>
      </c>
      <c r="K36" s="91">
        <v>3.75</v>
      </c>
      <c r="O36" s="96">
        <f t="shared" si="0"/>
        <v>5.75</v>
      </c>
    </row>
    <row r="37" spans="1:15" x14ac:dyDescent="0.25">
      <c r="A37" s="95"/>
      <c r="B37" s="95">
        <v>305</v>
      </c>
      <c r="C37" s="90">
        <v>0.26041666666666669</v>
      </c>
      <c r="D37" s="90">
        <v>0.375</v>
      </c>
      <c r="E37" s="91">
        <v>2.75</v>
      </c>
      <c r="I37" s="90">
        <v>0.53125</v>
      </c>
      <c r="J37" s="90">
        <v>0.63541666666666663</v>
      </c>
      <c r="K37" s="91">
        <v>2.5</v>
      </c>
      <c r="O37" s="96">
        <f t="shared" si="0"/>
        <v>5.25</v>
      </c>
    </row>
    <row r="38" spans="1:15" x14ac:dyDescent="0.25">
      <c r="A38" s="95"/>
      <c r="B38" s="95">
        <v>306</v>
      </c>
      <c r="C38" s="90">
        <v>0.34375</v>
      </c>
      <c r="D38" s="90">
        <v>0.375</v>
      </c>
      <c r="E38" s="91">
        <v>0.75</v>
      </c>
      <c r="I38" s="90">
        <v>0.47916666666666669</v>
      </c>
      <c r="J38" s="90">
        <v>0.64583333333333337</v>
      </c>
      <c r="K38" s="91">
        <v>4</v>
      </c>
      <c r="O38" s="96">
        <f t="shared" si="0"/>
        <v>4.75</v>
      </c>
    </row>
    <row r="39" spans="1:15" x14ac:dyDescent="0.25">
      <c r="A39" s="95"/>
      <c r="B39" s="95">
        <v>391</v>
      </c>
      <c r="C39" s="90">
        <v>0.25</v>
      </c>
      <c r="D39" s="90">
        <v>0.36458333333333331</v>
      </c>
      <c r="E39" s="91">
        <v>2.75</v>
      </c>
      <c r="I39" s="90">
        <v>0.59375</v>
      </c>
      <c r="J39" s="90">
        <v>0.70833333333333337</v>
      </c>
      <c r="K39" s="91">
        <v>2.75</v>
      </c>
      <c r="O39" s="96">
        <f t="shared" si="0"/>
        <v>5.5</v>
      </c>
    </row>
    <row r="40" spans="1:15" x14ac:dyDescent="0.25">
      <c r="A40" s="95"/>
      <c r="B40" s="95">
        <v>392</v>
      </c>
      <c r="C40" s="90">
        <v>0.29166666666666669</v>
      </c>
      <c r="D40" s="90">
        <v>0.36458333333333331</v>
      </c>
      <c r="E40" s="91">
        <v>1.75</v>
      </c>
      <c r="I40" s="90">
        <v>0.58333333333333337</v>
      </c>
      <c r="J40" s="90">
        <v>0.67708333333333337</v>
      </c>
      <c r="K40" s="91">
        <v>2.25</v>
      </c>
      <c r="O40" s="96">
        <f t="shared" si="0"/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Form of Invoice</vt:lpstr>
      <vt:lpstr>Sample Billing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Valerio, Richard</cp:lastModifiedBy>
  <cp:lastPrinted>2024-12-19T14:10:40Z</cp:lastPrinted>
  <dcterms:created xsi:type="dcterms:W3CDTF">2024-12-09T20:04:11Z</dcterms:created>
  <dcterms:modified xsi:type="dcterms:W3CDTF">2025-02-07T14:49:41Z</dcterms:modified>
</cp:coreProperties>
</file>