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herbstman/Desktop/business services/"/>
    </mc:Choice>
  </mc:AlternateContent>
  <xr:revisionPtr revIDLastSave="0" documentId="8_{27DA25C5-3FD8-184D-903E-C97EF6BDC2BF}" xr6:coauthVersionLast="47" xr6:coauthVersionMax="47" xr10:uidLastSave="{00000000-0000-0000-0000-000000000000}"/>
  <bookViews>
    <workbookView xWindow="0" yWindow="500" windowWidth="19940" windowHeight="9400" activeTab="1" xr2:uid="{00000000-000D-0000-FFFF-FFFF00000000}"/>
  </bookViews>
  <sheets>
    <sheet name="example" sheetId="1" r:id="rId1"/>
    <sheet name="blank worksheet A2" sheetId="2" r:id="rId2"/>
    <sheet name="blank worksheet A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3" l="1"/>
  <c r="C14" i="3"/>
  <c r="C13" i="3"/>
  <c r="C12" i="3"/>
  <c r="C11" i="3"/>
  <c r="C10" i="3"/>
  <c r="J9" i="3"/>
  <c r="C9" i="3"/>
  <c r="J10" i="3" l="1"/>
  <c r="J12" i="3" s="1"/>
  <c r="J15" i="3" s="1"/>
  <c r="J17" i="3" s="1"/>
  <c r="C16" i="3"/>
  <c r="C19" i="3" s="1"/>
  <c r="C15" i="2"/>
  <c r="C14" i="2"/>
  <c r="C13" i="2"/>
  <c r="C12" i="2"/>
  <c r="C11" i="2"/>
  <c r="C10" i="2"/>
  <c r="J9" i="2"/>
  <c r="J10" i="2" s="1"/>
  <c r="C9" i="2"/>
  <c r="J12" i="1"/>
  <c r="J13" i="1" s="1"/>
  <c r="C13" i="1"/>
  <c r="C14" i="1"/>
  <c r="C15" i="1"/>
  <c r="C16" i="1"/>
  <c r="C17" i="1"/>
  <c r="C18" i="1"/>
  <c r="C12" i="1"/>
  <c r="C24" i="3" l="1"/>
  <c r="C20" i="3"/>
  <c r="C22" i="3"/>
  <c r="C26" i="3"/>
  <c r="J20" i="3"/>
  <c r="J22" i="3" s="1"/>
  <c r="J15" i="1"/>
  <c r="J12" i="2"/>
  <c r="J15" i="2" s="1"/>
  <c r="J17" i="2" s="1"/>
  <c r="C16" i="2"/>
  <c r="C19" i="2" s="1"/>
  <c r="C19" i="1"/>
  <c r="C22" i="1" s="1"/>
  <c r="C28" i="3" l="1"/>
  <c r="J18" i="1"/>
  <c r="J20" i="1" s="1"/>
  <c r="C24" i="2"/>
  <c r="C20" i="2"/>
  <c r="C22" i="2"/>
  <c r="C26" i="2"/>
  <c r="J20" i="2"/>
  <c r="J22" i="2" s="1"/>
  <c r="C27" i="1"/>
  <c r="C29" i="1"/>
  <c r="C23" i="1"/>
  <c r="C25" i="1"/>
  <c r="C31" i="3" l="1"/>
  <c r="C32" i="3" s="1"/>
  <c r="J23" i="1"/>
  <c r="J25" i="1" s="1"/>
  <c r="C28" i="2"/>
  <c r="C31" i="2" s="1"/>
  <c r="C31" i="1"/>
  <c r="C34" i="1" s="1"/>
  <c r="C32" i="2" l="1"/>
  <c r="C35" i="1"/>
</calcChain>
</file>

<file path=xl/sharedStrings.xml><?xml version="1.0" encoding="utf-8"?>
<sst xmlns="http://schemas.openxmlformats.org/spreadsheetml/2006/main" count="131" uniqueCount="43">
  <si>
    <t>PRINCIPAL APPORTIONMENT AND EDUCATION PROTECTION ACCOUNT</t>
  </si>
  <si>
    <t>Principal Apportionment (PA)</t>
  </si>
  <si>
    <t xml:space="preserve">July </t>
  </si>
  <si>
    <t xml:space="preserve">August </t>
  </si>
  <si>
    <t>September</t>
  </si>
  <si>
    <t>October</t>
  </si>
  <si>
    <t>November</t>
  </si>
  <si>
    <t>December</t>
  </si>
  <si>
    <t xml:space="preserve">January </t>
  </si>
  <si>
    <t>Total Paid  (Through Advance)</t>
  </si>
  <si>
    <t>P-1 Principal Apportionment (PA)</t>
  </si>
  <si>
    <t xml:space="preserve">Balance Due </t>
  </si>
  <si>
    <t xml:space="preserve"> of balance due </t>
  </si>
  <si>
    <t>Total Paid  (Through P-1)</t>
  </si>
  <si>
    <t xml:space="preserve">P-2 Principal Apportionment (PA) Total </t>
  </si>
  <si>
    <t>Balance Due</t>
  </si>
  <si>
    <t>Total Paid  (Balance check)</t>
  </si>
  <si>
    <t xml:space="preserve">June </t>
  </si>
  <si>
    <t xml:space="preserve">Advance PA Total </t>
  </si>
  <si>
    <t>Education Protection Account (EPA) Payment Schedule</t>
  </si>
  <si>
    <t xml:space="preserve">Advance EPA Entitlement </t>
  </si>
  <si>
    <t>September (quarter 1)</t>
  </si>
  <si>
    <t>December (Quarter 2)</t>
  </si>
  <si>
    <t>Total Paid (Quarter 1 &amp; 2)</t>
  </si>
  <si>
    <t>P-1 EPA Entitlement</t>
  </si>
  <si>
    <t xml:space="preserve">March (Quarter3) </t>
  </si>
  <si>
    <t>less prior payments</t>
  </si>
  <si>
    <t>Total Paid (Through Quarter 3)</t>
  </si>
  <si>
    <t>P-2 EPA Entitlement</t>
  </si>
  <si>
    <t xml:space="preserve">June  (Quarter 4) </t>
  </si>
  <si>
    <t>Total Paid (Balance Check)</t>
  </si>
  <si>
    <t>https://www.cde.ca.gov/fg/aa/pa/papayschedule.asp</t>
  </si>
  <si>
    <t xml:space="preserve">February </t>
  </si>
  <si>
    <t xml:space="preserve">March </t>
  </si>
  <si>
    <t xml:space="preserve">April </t>
  </si>
  <si>
    <t>May</t>
  </si>
  <si>
    <t>Example: During the 2017/18 fiscal year, ABC District experienced a significant decrease in its Principal Apportionment (PA) Total from the Advance to P-1 and the a moderate increase from P-1 to P-2.  The Education Protection Account (EPA) Entitlement followed the same pattern.  Using the apportionment data in the tables, calculate the district's PA and EPA payments for the fiscal year.  (Note: This activity is specific to a school district and may calculate out differently for a charter school.)</t>
  </si>
  <si>
    <t>PRINCIPAL APPORTIONMENT AND EDUCATION PROTECTION ACCOUNT - EXAMPLE</t>
  </si>
  <si>
    <t>PRINCIPAL APPORTIONMENT AND EDUCATION PROTECTION ACCOUNT - Blank worksheet</t>
  </si>
  <si>
    <t>Template: SCOE Resources/Forms/Principal Apportionment Worksheet</t>
  </si>
  <si>
    <r>
      <t xml:space="preserve">Payment Schedule A2                                                      </t>
    </r>
    <r>
      <rPr>
        <sz val="12"/>
        <rFont val="Comic Sans MS"/>
        <family val="4"/>
      </rPr>
      <t xml:space="preserve"> LEA CASH FLOW ACTIVITY </t>
    </r>
  </si>
  <si>
    <r>
      <t xml:space="preserve">Payment Schedule A6                                                     </t>
    </r>
    <r>
      <rPr>
        <sz val="12"/>
        <rFont val="Comic Sans MS"/>
        <family val="4"/>
      </rPr>
      <t xml:space="preserve"> LEA CASH FLOW ACTIVITY </t>
    </r>
  </si>
  <si>
    <r>
      <t xml:space="preserve">Payment Schedule A2                 </t>
    </r>
    <r>
      <rPr>
        <sz val="12"/>
        <rFont val="Comic Sans MS"/>
        <family val="4"/>
      </rPr>
      <t xml:space="preserve">                         SCHOOL DISTRICT CASH FLOW ACTIVITY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</si>
</sst>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* #,##0_);_(* \(#,##0\);_(* &quot;-&quot;??_);_(@_)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omic Sans MS"/>
      <family val="4"/>
    </font>
    <font>
      <sz val="7"/>
      <color theme="1"/>
      <name val="Comic Sans MS"/>
      <family val="4"/>
    </font>
    <font>
      <sz val="11"/>
      <color theme="1"/>
      <name val="Comic Sans MS"/>
      <family val="4"/>
    </font>
    <font>
      <u/>
      <sz val="10"/>
      <color theme="10"/>
      <name val="Arial"/>
      <family val="2"/>
    </font>
    <font>
      <i/>
      <sz val="9"/>
      <color theme="1"/>
      <name val="Comic Sans MS"/>
      <family val="4"/>
    </font>
    <font>
      <sz val="12"/>
      <color theme="9" tint="-0.499984740745262"/>
      <name val="Comic Sans MS"/>
      <family val="4"/>
    </font>
    <font>
      <sz val="12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ck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2" xfId="0" applyFont="1" applyBorder="1"/>
    <xf numFmtId="9" fontId="2" fillId="0" borderId="2" xfId="2" applyFont="1" applyBorder="1"/>
    <xf numFmtId="9" fontId="2" fillId="0" borderId="2" xfId="2" applyFont="1" applyBorder="1" applyAlignment="1">
      <alignment horizontal="right"/>
    </xf>
    <xf numFmtId="9" fontId="3" fillId="0" borderId="2" xfId="2" applyFont="1" applyBorder="1" applyAlignment="1">
      <alignment horizontal="right"/>
    </xf>
    <xf numFmtId="0" fontId="2" fillId="3" borderId="2" xfId="0" applyFont="1" applyFill="1" applyBorder="1"/>
    <xf numFmtId="0" fontId="2" fillId="0" borderId="2" xfId="0" applyFont="1" applyBorder="1" applyAlignment="1">
      <alignment horizontal="left"/>
    </xf>
    <xf numFmtId="9" fontId="4" fillId="0" borderId="2" xfId="2" applyFont="1" applyBorder="1" applyAlignment="1">
      <alignment horizontal="right"/>
    </xf>
    <xf numFmtId="0" fontId="2" fillId="0" borderId="5" xfId="0" applyFont="1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5" fillId="0" borderId="0" xfId="3"/>
    <xf numFmtId="164" fontId="2" fillId="0" borderId="0" xfId="0" applyNumberFormat="1" applyFont="1"/>
    <xf numFmtId="0" fontId="6" fillId="0" borderId="0" xfId="0" applyFont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7" fillId="0" borderId="17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1" fontId="2" fillId="3" borderId="8" xfId="1" applyNumberFormat="1" applyFont="1" applyFill="1" applyBorder="1" applyAlignment="1">
      <alignment horizontal="center"/>
    </xf>
    <xf numFmtId="41" fontId="2" fillId="3" borderId="12" xfId="1" applyNumberFormat="1" applyFont="1" applyFill="1" applyBorder="1" applyAlignment="1">
      <alignment horizontal="center"/>
    </xf>
    <xf numFmtId="41" fontId="2" fillId="3" borderId="9" xfId="1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41" fontId="2" fillId="3" borderId="2" xfId="1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9" fontId="2" fillId="0" borderId="4" xfId="2" applyFont="1" applyBorder="1" applyAlignment="1">
      <alignment horizontal="center"/>
    </xf>
    <xf numFmtId="9" fontId="2" fillId="0" borderId="1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8" xfId="3" applyBorder="1" applyAlignment="1">
      <alignment horizontal="center"/>
    </xf>
    <xf numFmtId="41" fontId="2" fillId="4" borderId="8" xfId="1" applyNumberFormat="1" applyFont="1" applyFill="1" applyBorder="1" applyAlignment="1">
      <alignment horizontal="center"/>
    </xf>
    <xf numFmtId="41" fontId="2" fillId="4" borderId="12" xfId="1" applyNumberFormat="1" applyFont="1" applyFill="1" applyBorder="1" applyAlignment="1">
      <alignment horizontal="center"/>
    </xf>
    <xf numFmtId="41" fontId="2" fillId="4" borderId="9" xfId="1" applyNumberFormat="1" applyFont="1" applyFill="1" applyBorder="1" applyAlignment="1">
      <alignment horizontal="center"/>
    </xf>
    <xf numFmtId="41" fontId="2" fillId="4" borderId="2" xfId="1" applyNumberFormat="1" applyFont="1" applyFill="1" applyBorder="1" applyAlignment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de.ca.gov/fg/aa/pa/papayschedule.as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de.ca.gov/fg/aa/pa/papayschedul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workbookViewId="0">
      <selection sqref="A1:L2"/>
    </sheetView>
  </sheetViews>
  <sheetFormatPr baseColWidth="10" defaultColWidth="9.1640625" defaultRowHeight="18" x14ac:dyDescent="0.25"/>
  <cols>
    <col min="1" max="1" width="33.5" style="1" bestFit="1" customWidth="1"/>
    <col min="2" max="2" width="12.83203125" style="1" customWidth="1"/>
    <col min="3" max="5" width="9.1640625" style="1"/>
    <col min="6" max="7" width="3.33203125" style="1" customWidth="1"/>
    <col min="8" max="8" width="32.5" style="1" bestFit="1" customWidth="1"/>
    <col min="9" max="9" width="13.5" style="1" customWidth="1"/>
    <col min="10" max="16384" width="9.1640625" style="1"/>
  </cols>
  <sheetData>
    <row r="1" spans="1:12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20" t="s">
        <v>42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9.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x14ac:dyDescent="0.25">
      <c r="A8" s="51" t="s">
        <v>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1:12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 x14ac:dyDescent="0.25">
      <c r="A10" s="53" t="s">
        <v>1</v>
      </c>
      <c r="B10" s="54"/>
      <c r="C10" s="54"/>
      <c r="D10" s="54"/>
      <c r="E10" s="54"/>
      <c r="H10" s="53" t="s">
        <v>19</v>
      </c>
      <c r="I10" s="54"/>
      <c r="J10" s="54"/>
      <c r="K10" s="54"/>
      <c r="L10" s="54"/>
    </row>
    <row r="11" spans="1:12" x14ac:dyDescent="0.25">
      <c r="A11" s="28" t="s">
        <v>18</v>
      </c>
      <c r="B11" s="29"/>
      <c r="C11" s="34">
        <v>36500000</v>
      </c>
      <c r="D11" s="34"/>
      <c r="E11" s="34"/>
      <c r="F11" s="9"/>
      <c r="H11" s="28" t="s">
        <v>20</v>
      </c>
      <c r="I11" s="29"/>
      <c r="J11" s="34">
        <v>12100000</v>
      </c>
      <c r="K11" s="34"/>
      <c r="L11" s="34"/>
    </row>
    <row r="12" spans="1:12" x14ac:dyDescent="0.25">
      <c r="A12" s="2" t="s">
        <v>2</v>
      </c>
      <c r="B12" s="3">
        <v>0.05</v>
      </c>
      <c r="C12" s="32">
        <f>$C$11*B12</f>
        <v>1825000</v>
      </c>
      <c r="D12" s="32"/>
      <c r="E12" s="32"/>
      <c r="F12" s="9"/>
      <c r="H12" s="2" t="s">
        <v>21</v>
      </c>
      <c r="I12" s="3">
        <v>0.25</v>
      </c>
      <c r="J12" s="32">
        <f>$J$11*I12</f>
        <v>3025000</v>
      </c>
      <c r="K12" s="32"/>
      <c r="L12" s="32"/>
    </row>
    <row r="13" spans="1:12" x14ac:dyDescent="0.25">
      <c r="A13" s="2" t="s">
        <v>3</v>
      </c>
      <c r="B13" s="3">
        <v>0.05</v>
      </c>
      <c r="C13" s="32">
        <f t="shared" ref="C13:C18" si="0">$C$11*B13</f>
        <v>1825000</v>
      </c>
      <c r="D13" s="32"/>
      <c r="E13" s="32"/>
      <c r="F13" s="9"/>
      <c r="H13" s="49" t="s">
        <v>22</v>
      </c>
      <c r="I13" s="3">
        <v>0.5</v>
      </c>
      <c r="J13" s="43">
        <f>(J11*I13)-J12</f>
        <v>3025000</v>
      </c>
      <c r="K13" s="43"/>
      <c r="L13" s="43"/>
    </row>
    <row r="14" spans="1:12" x14ac:dyDescent="0.25">
      <c r="A14" s="2" t="s">
        <v>4</v>
      </c>
      <c r="B14" s="3">
        <v>0.09</v>
      </c>
      <c r="C14" s="32">
        <f t="shared" si="0"/>
        <v>3285000</v>
      </c>
      <c r="D14" s="32"/>
      <c r="E14" s="32"/>
      <c r="F14" s="9"/>
      <c r="H14" s="50"/>
      <c r="I14" s="12" t="s">
        <v>26</v>
      </c>
      <c r="J14" s="46"/>
      <c r="K14" s="46"/>
      <c r="L14" s="46"/>
    </row>
    <row r="15" spans="1:12" x14ac:dyDescent="0.25">
      <c r="A15" s="2" t="s">
        <v>5</v>
      </c>
      <c r="B15" s="3">
        <v>0.09</v>
      </c>
      <c r="C15" s="32">
        <f t="shared" si="0"/>
        <v>3285000</v>
      </c>
      <c r="D15" s="32"/>
      <c r="E15" s="32"/>
      <c r="F15" s="9"/>
      <c r="H15" s="35" t="s">
        <v>23</v>
      </c>
      <c r="I15" s="35"/>
      <c r="J15" s="36">
        <f>SUM(J12:L14)</f>
        <v>6050000</v>
      </c>
      <c r="K15" s="39"/>
      <c r="L15" s="39"/>
    </row>
    <row r="16" spans="1:12" x14ac:dyDescent="0.25">
      <c r="A16" s="2" t="s">
        <v>6</v>
      </c>
      <c r="B16" s="3">
        <v>0.09</v>
      </c>
      <c r="C16" s="32">
        <f t="shared" si="0"/>
        <v>3285000</v>
      </c>
      <c r="D16" s="32"/>
      <c r="E16" s="32"/>
      <c r="F16" s="9"/>
    </row>
    <row r="17" spans="1:12" x14ac:dyDescent="0.25">
      <c r="A17" s="2" t="s">
        <v>7</v>
      </c>
      <c r="B17" s="3">
        <v>0.09</v>
      </c>
      <c r="C17" s="32">
        <f t="shared" si="0"/>
        <v>3285000</v>
      </c>
      <c r="D17" s="32"/>
      <c r="E17" s="32"/>
      <c r="F17" s="9"/>
      <c r="H17" s="10" t="s">
        <v>24</v>
      </c>
      <c r="I17" s="11"/>
      <c r="J17" s="25">
        <v>6500000</v>
      </c>
      <c r="K17" s="26"/>
      <c r="L17" s="27"/>
    </row>
    <row r="18" spans="1:12" x14ac:dyDescent="0.25">
      <c r="A18" s="2" t="s">
        <v>8</v>
      </c>
      <c r="B18" s="3">
        <v>0.09</v>
      </c>
      <c r="C18" s="33">
        <f t="shared" si="0"/>
        <v>3285000</v>
      </c>
      <c r="D18" s="33"/>
      <c r="E18" s="33"/>
      <c r="F18" s="9"/>
      <c r="H18" s="40" t="s">
        <v>25</v>
      </c>
      <c r="I18" s="3">
        <v>0.75</v>
      </c>
      <c r="J18" s="42">
        <f>(J17*I18)-J15</f>
        <v>-1175000</v>
      </c>
      <c r="K18" s="43"/>
      <c r="L18" s="44"/>
    </row>
    <row r="19" spans="1:12" x14ac:dyDescent="0.25">
      <c r="A19" s="23" t="s">
        <v>9</v>
      </c>
      <c r="B19" s="24"/>
      <c r="C19" s="30">
        <f>SUM(C12:E18)</f>
        <v>20075000</v>
      </c>
      <c r="D19" s="31"/>
      <c r="E19" s="31"/>
      <c r="F19" s="9"/>
      <c r="H19" s="41"/>
      <c r="I19" s="5" t="s">
        <v>26</v>
      </c>
      <c r="J19" s="45"/>
      <c r="K19" s="46"/>
      <c r="L19" s="47"/>
    </row>
    <row r="20" spans="1:12" x14ac:dyDescent="0.25">
      <c r="F20" s="9"/>
      <c r="H20" s="35" t="s">
        <v>27</v>
      </c>
      <c r="I20" s="35"/>
      <c r="J20" s="36">
        <f>J15+J18</f>
        <v>4875000</v>
      </c>
      <c r="K20" s="36"/>
      <c r="L20" s="36"/>
    </row>
    <row r="21" spans="1:12" x14ac:dyDescent="0.25">
      <c r="A21" s="28" t="s">
        <v>10</v>
      </c>
      <c r="B21" s="29"/>
      <c r="C21" s="34">
        <v>18250000</v>
      </c>
      <c r="D21" s="34"/>
      <c r="E21" s="34"/>
      <c r="F21" s="9"/>
    </row>
    <row r="22" spans="1:12" ht="24" customHeight="1" x14ac:dyDescent="0.25">
      <c r="A22" s="2" t="s">
        <v>11</v>
      </c>
      <c r="B22" s="3"/>
      <c r="C22" s="32">
        <f>C21-C19</f>
        <v>-1825000</v>
      </c>
      <c r="D22" s="32"/>
      <c r="E22" s="32"/>
      <c r="F22" s="9"/>
      <c r="H22" s="10" t="s">
        <v>28</v>
      </c>
      <c r="I22" s="11"/>
      <c r="J22" s="25">
        <v>6600000</v>
      </c>
      <c r="K22" s="26"/>
      <c r="L22" s="27"/>
    </row>
    <row r="23" spans="1:12" x14ac:dyDescent="0.25">
      <c r="A23" s="48" t="s">
        <v>32</v>
      </c>
      <c r="B23" s="4">
        <v>0.2</v>
      </c>
      <c r="C23" s="32">
        <f>$C$22*B23</f>
        <v>-365000</v>
      </c>
      <c r="D23" s="32"/>
      <c r="E23" s="32"/>
      <c r="F23" s="9"/>
      <c r="H23" s="40" t="s">
        <v>29</v>
      </c>
      <c r="I23" s="37" t="s">
        <v>11</v>
      </c>
      <c r="J23" s="42">
        <f>J22-J20</f>
        <v>1725000</v>
      </c>
      <c r="K23" s="43"/>
      <c r="L23" s="44"/>
    </row>
    <row r="24" spans="1:12" ht="12" customHeight="1" x14ac:dyDescent="0.25">
      <c r="A24" s="48"/>
      <c r="B24" s="5" t="s">
        <v>12</v>
      </c>
      <c r="C24" s="32"/>
      <c r="D24" s="32"/>
      <c r="E24" s="32"/>
      <c r="F24" s="9"/>
      <c r="H24" s="41"/>
      <c r="I24" s="38"/>
      <c r="J24" s="45"/>
      <c r="K24" s="46"/>
      <c r="L24" s="47"/>
    </row>
    <row r="25" spans="1:12" x14ac:dyDescent="0.25">
      <c r="A25" s="48" t="s">
        <v>33</v>
      </c>
      <c r="B25" s="3">
        <v>0.2</v>
      </c>
      <c r="C25" s="32">
        <f t="shared" ref="C25" si="1">$C$22*B25</f>
        <v>-365000</v>
      </c>
      <c r="D25" s="32"/>
      <c r="E25" s="32"/>
      <c r="F25" s="9"/>
      <c r="H25" s="35" t="s">
        <v>30</v>
      </c>
      <c r="I25" s="35"/>
      <c r="J25" s="36">
        <f>J20+J23</f>
        <v>6600000</v>
      </c>
      <c r="K25" s="36"/>
      <c r="L25" s="36"/>
    </row>
    <row r="26" spans="1:12" ht="12.75" customHeight="1" x14ac:dyDescent="0.25">
      <c r="A26" s="48"/>
      <c r="B26" s="5" t="s">
        <v>12</v>
      </c>
      <c r="C26" s="32"/>
      <c r="D26" s="32"/>
      <c r="E26" s="32"/>
      <c r="F26" s="9"/>
    </row>
    <row r="27" spans="1:12" x14ac:dyDescent="0.25">
      <c r="A27" s="48" t="s">
        <v>34</v>
      </c>
      <c r="B27" s="3">
        <v>0.2</v>
      </c>
      <c r="C27" s="32">
        <f t="shared" ref="C27" si="2">$C$22*B27</f>
        <v>-365000</v>
      </c>
      <c r="D27" s="32"/>
      <c r="E27" s="32"/>
      <c r="F27" s="9"/>
    </row>
    <row r="28" spans="1:12" ht="12" customHeight="1" x14ac:dyDescent="0.25">
      <c r="A28" s="48"/>
      <c r="B28" s="5" t="s">
        <v>12</v>
      </c>
      <c r="C28" s="32"/>
      <c r="D28" s="32"/>
      <c r="E28" s="32"/>
      <c r="F28" s="9"/>
    </row>
    <row r="29" spans="1:12" x14ac:dyDescent="0.25">
      <c r="A29" s="48" t="s">
        <v>35</v>
      </c>
      <c r="B29" s="3">
        <v>0.2</v>
      </c>
      <c r="C29" s="32">
        <f t="shared" ref="C29" si="3">$C$22*B29</f>
        <v>-365000</v>
      </c>
      <c r="D29" s="32"/>
      <c r="E29" s="32"/>
      <c r="F29" s="9"/>
    </row>
    <row r="30" spans="1:12" ht="11.25" customHeight="1" x14ac:dyDescent="0.25">
      <c r="A30" s="48"/>
      <c r="B30" s="5" t="s">
        <v>12</v>
      </c>
      <c r="C30" s="32"/>
      <c r="D30" s="32"/>
      <c r="E30" s="32"/>
      <c r="F30" s="9"/>
    </row>
    <row r="31" spans="1:12" x14ac:dyDescent="0.25">
      <c r="A31" s="23" t="s">
        <v>13</v>
      </c>
      <c r="B31" s="24"/>
      <c r="C31" s="30">
        <f>(SUM(C23:E30)+C19)</f>
        <v>18615000</v>
      </c>
      <c r="D31" s="31"/>
      <c r="E31" s="31"/>
      <c r="F31" s="9"/>
    </row>
    <row r="32" spans="1:12" x14ac:dyDescent="0.25">
      <c r="F32" s="9"/>
    </row>
    <row r="33" spans="1:6" x14ac:dyDescent="0.25">
      <c r="A33" s="6" t="s">
        <v>14</v>
      </c>
      <c r="B33" s="6"/>
      <c r="C33" s="34">
        <v>18900000</v>
      </c>
      <c r="D33" s="34"/>
      <c r="E33" s="34"/>
      <c r="F33" s="9"/>
    </row>
    <row r="34" spans="1:6" x14ac:dyDescent="0.25">
      <c r="A34" s="7" t="s">
        <v>17</v>
      </c>
      <c r="B34" s="8" t="s">
        <v>15</v>
      </c>
      <c r="C34" s="32">
        <f>C33-C31</f>
        <v>285000</v>
      </c>
      <c r="D34" s="32"/>
      <c r="E34" s="32"/>
      <c r="F34" s="9"/>
    </row>
    <row r="35" spans="1:6" x14ac:dyDescent="0.25">
      <c r="A35" s="23" t="s">
        <v>16</v>
      </c>
      <c r="B35" s="24"/>
      <c r="C35" s="30">
        <f>(SUM(C34:E34)+C31)</f>
        <v>18900000</v>
      </c>
      <c r="D35" s="31"/>
      <c r="E35" s="31"/>
      <c r="F35" s="9"/>
    </row>
  </sheetData>
  <mergeCells count="52">
    <mergeCell ref="A8:L9"/>
    <mergeCell ref="H10:L10"/>
    <mergeCell ref="H11:I11"/>
    <mergeCell ref="A11:B11"/>
    <mergeCell ref="J11:L11"/>
    <mergeCell ref="A10:E10"/>
    <mergeCell ref="J12:L12"/>
    <mergeCell ref="C11:E11"/>
    <mergeCell ref="C12:E12"/>
    <mergeCell ref="C13:E13"/>
    <mergeCell ref="C14:E14"/>
    <mergeCell ref="H13:H14"/>
    <mergeCell ref="J13:L14"/>
    <mergeCell ref="C33:E33"/>
    <mergeCell ref="C31:E31"/>
    <mergeCell ref="A23:A24"/>
    <mergeCell ref="C23:E24"/>
    <mergeCell ref="A25:A26"/>
    <mergeCell ref="C25:E26"/>
    <mergeCell ref="A27:A28"/>
    <mergeCell ref="C27:E28"/>
    <mergeCell ref="C29:E30"/>
    <mergeCell ref="A29:A30"/>
    <mergeCell ref="C15:E15"/>
    <mergeCell ref="J15:L15"/>
    <mergeCell ref="H15:I15"/>
    <mergeCell ref="A19:B19"/>
    <mergeCell ref="A31:B31"/>
    <mergeCell ref="H20:I20"/>
    <mergeCell ref="J22:L22"/>
    <mergeCell ref="H23:H24"/>
    <mergeCell ref="C16:E16"/>
    <mergeCell ref="C17:E17"/>
    <mergeCell ref="J23:L24"/>
    <mergeCell ref="J18:L19"/>
    <mergeCell ref="H18:H19"/>
    <mergeCell ref="A1:L2"/>
    <mergeCell ref="A3:L3"/>
    <mergeCell ref="A4:L7"/>
    <mergeCell ref="A35:B35"/>
    <mergeCell ref="J17:L17"/>
    <mergeCell ref="A21:B21"/>
    <mergeCell ref="C35:E35"/>
    <mergeCell ref="C34:E34"/>
    <mergeCell ref="C18:E18"/>
    <mergeCell ref="C19:E19"/>
    <mergeCell ref="C21:E21"/>
    <mergeCell ref="C22:E22"/>
    <mergeCell ref="H25:I25"/>
    <mergeCell ref="J25:L25"/>
    <mergeCell ref="I23:I24"/>
    <mergeCell ref="J20:L20"/>
  </mergeCells>
  <pageMargins left="0.7" right="0.7" top="0.75" bottom="0.75" header="0.3" footer="0.3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4"/>
  <sheetViews>
    <sheetView tabSelected="1" topLeftCell="A2" workbookViewId="0">
      <selection activeCell="A4" sqref="A4:L4"/>
    </sheetView>
  </sheetViews>
  <sheetFormatPr baseColWidth="10" defaultColWidth="9.1640625" defaultRowHeight="18" x14ac:dyDescent="0.25"/>
  <cols>
    <col min="1" max="1" width="33.5" style="1" bestFit="1" customWidth="1"/>
    <col min="2" max="2" width="12.83203125" style="1" customWidth="1"/>
    <col min="3" max="5" width="9.1640625" style="1"/>
    <col min="6" max="7" width="3.33203125" style="1" customWidth="1"/>
    <col min="8" max="8" width="32.5" style="1" bestFit="1" customWidth="1"/>
    <col min="9" max="9" width="13.5" style="1" customWidth="1"/>
    <col min="10" max="14" width="9.1640625" style="1"/>
    <col min="15" max="15" width="13.83203125" style="1" bestFit="1" customWidth="1"/>
    <col min="16" max="16384" width="9.1640625" style="1"/>
  </cols>
  <sheetData>
    <row r="1" spans="1:13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x14ac:dyDescent="0.25">
      <c r="A3" s="20" t="s">
        <v>40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x14ac:dyDescent="0.25">
      <c r="A4" s="55" t="s">
        <v>31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3" x14ac:dyDescent="0.2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x14ac:dyDescent="0.25">
      <c r="A7" s="53" t="s">
        <v>1</v>
      </c>
      <c r="B7" s="54"/>
      <c r="C7" s="54"/>
      <c r="D7" s="54"/>
      <c r="E7" s="54"/>
      <c r="H7" s="53" t="s">
        <v>19</v>
      </c>
      <c r="I7" s="54"/>
      <c r="J7" s="54"/>
      <c r="K7" s="54"/>
      <c r="L7" s="54"/>
    </row>
    <row r="8" spans="1:13" x14ac:dyDescent="0.25">
      <c r="A8" s="28" t="s">
        <v>18</v>
      </c>
      <c r="B8" s="29"/>
      <c r="C8" s="34"/>
      <c r="D8" s="34"/>
      <c r="E8" s="34"/>
      <c r="F8" s="9"/>
      <c r="H8" s="28" t="s">
        <v>20</v>
      </c>
      <c r="I8" s="29"/>
      <c r="J8" s="34"/>
      <c r="K8" s="34"/>
      <c r="L8" s="34"/>
    </row>
    <row r="9" spans="1:13" x14ac:dyDescent="0.25">
      <c r="A9" s="2" t="s">
        <v>2</v>
      </c>
      <c r="B9" s="3">
        <v>0.05</v>
      </c>
      <c r="C9" s="32">
        <f>$C$8*B9</f>
        <v>0</v>
      </c>
      <c r="D9" s="32"/>
      <c r="E9" s="32"/>
      <c r="F9" s="9"/>
      <c r="H9" s="2" t="s">
        <v>21</v>
      </c>
      <c r="I9" s="3">
        <v>0.25</v>
      </c>
      <c r="J9" s="32">
        <f>$J$8*I9</f>
        <v>0</v>
      </c>
      <c r="K9" s="32"/>
      <c r="L9" s="32"/>
    </row>
    <row r="10" spans="1:13" x14ac:dyDescent="0.25">
      <c r="A10" s="2" t="s">
        <v>3</v>
      </c>
      <c r="B10" s="3">
        <v>0.05</v>
      </c>
      <c r="C10" s="32">
        <f t="shared" ref="C10:C15" si="0">$C$8*B10</f>
        <v>0</v>
      </c>
      <c r="D10" s="32"/>
      <c r="E10" s="32"/>
      <c r="F10" s="9"/>
      <c r="H10" s="49" t="s">
        <v>22</v>
      </c>
      <c r="I10" s="3">
        <v>0.5</v>
      </c>
      <c r="J10" s="43">
        <f>(J8*I10)-J9</f>
        <v>0</v>
      </c>
      <c r="K10" s="43"/>
      <c r="L10" s="43"/>
      <c r="M10" s="13"/>
    </row>
    <row r="11" spans="1:13" x14ac:dyDescent="0.25">
      <c r="A11" s="2" t="s">
        <v>4</v>
      </c>
      <c r="B11" s="3">
        <v>0.09</v>
      </c>
      <c r="C11" s="32">
        <f t="shared" si="0"/>
        <v>0</v>
      </c>
      <c r="D11" s="32"/>
      <c r="E11" s="32"/>
      <c r="F11" s="9"/>
      <c r="H11" s="50"/>
      <c r="I11" s="12" t="s">
        <v>26</v>
      </c>
      <c r="J11" s="46"/>
      <c r="K11" s="46"/>
      <c r="L11" s="46"/>
    </row>
    <row r="12" spans="1:13" x14ac:dyDescent="0.25">
      <c r="A12" s="2" t="s">
        <v>5</v>
      </c>
      <c r="B12" s="3">
        <v>0.09</v>
      </c>
      <c r="C12" s="32">
        <f t="shared" si="0"/>
        <v>0</v>
      </c>
      <c r="D12" s="32"/>
      <c r="E12" s="32"/>
      <c r="F12" s="9"/>
      <c r="H12" s="35" t="s">
        <v>23</v>
      </c>
      <c r="I12" s="35"/>
      <c r="J12" s="36">
        <f>SUM(J9:L11)</f>
        <v>0</v>
      </c>
      <c r="K12" s="39"/>
      <c r="L12" s="39"/>
    </row>
    <row r="13" spans="1:13" x14ac:dyDescent="0.25">
      <c r="A13" s="2" t="s">
        <v>6</v>
      </c>
      <c r="B13" s="3">
        <v>0.09</v>
      </c>
      <c r="C13" s="32">
        <f t="shared" si="0"/>
        <v>0</v>
      </c>
      <c r="D13" s="32"/>
      <c r="E13" s="32"/>
      <c r="F13" s="9"/>
    </row>
    <row r="14" spans="1:13" x14ac:dyDescent="0.25">
      <c r="A14" s="2" t="s">
        <v>7</v>
      </c>
      <c r="B14" s="3">
        <v>0.09</v>
      </c>
      <c r="C14" s="32">
        <f t="shared" si="0"/>
        <v>0</v>
      </c>
      <c r="D14" s="32"/>
      <c r="E14" s="32"/>
      <c r="F14" s="9"/>
      <c r="H14" s="10" t="s">
        <v>24</v>
      </c>
      <c r="I14" s="11"/>
      <c r="J14" s="25"/>
      <c r="K14" s="26"/>
      <c r="L14" s="27"/>
    </row>
    <row r="15" spans="1:13" x14ac:dyDescent="0.25">
      <c r="A15" s="2" t="s">
        <v>8</v>
      </c>
      <c r="B15" s="3">
        <v>0.09</v>
      </c>
      <c r="C15" s="33">
        <f t="shared" si="0"/>
        <v>0</v>
      </c>
      <c r="D15" s="33"/>
      <c r="E15" s="33"/>
      <c r="F15" s="9"/>
      <c r="H15" s="40" t="s">
        <v>25</v>
      </c>
      <c r="I15" s="3">
        <v>0.75</v>
      </c>
      <c r="J15" s="42">
        <f>(J14*I15)-J12</f>
        <v>0</v>
      </c>
      <c r="K15" s="43"/>
      <c r="L15" s="44"/>
    </row>
    <row r="16" spans="1:13" x14ac:dyDescent="0.25">
      <c r="A16" s="23" t="s">
        <v>9</v>
      </c>
      <c r="B16" s="24"/>
      <c r="C16" s="30">
        <f>SUM(C9:E15)</f>
        <v>0</v>
      </c>
      <c r="D16" s="31"/>
      <c r="E16" s="31"/>
      <c r="F16" s="9"/>
      <c r="H16" s="41"/>
      <c r="I16" s="5" t="s">
        <v>26</v>
      </c>
      <c r="J16" s="45"/>
      <c r="K16" s="46"/>
      <c r="L16" s="47"/>
    </row>
    <row r="17" spans="1:15" x14ac:dyDescent="0.25">
      <c r="F17" s="9"/>
      <c r="H17" s="35" t="s">
        <v>27</v>
      </c>
      <c r="I17" s="35"/>
      <c r="J17" s="36">
        <f>J12+J15</f>
        <v>0</v>
      </c>
      <c r="K17" s="36"/>
      <c r="L17" s="36"/>
    </row>
    <row r="18" spans="1:15" x14ac:dyDescent="0.25">
      <c r="A18" s="28" t="s">
        <v>10</v>
      </c>
      <c r="B18" s="29"/>
      <c r="C18" s="34"/>
      <c r="D18" s="34"/>
      <c r="E18" s="34"/>
      <c r="F18" s="9"/>
    </row>
    <row r="19" spans="1:15" x14ac:dyDescent="0.25">
      <c r="A19" s="2" t="s">
        <v>11</v>
      </c>
      <c r="B19" s="3"/>
      <c r="C19" s="32">
        <f>C18-C16</f>
        <v>0</v>
      </c>
      <c r="D19" s="32"/>
      <c r="E19" s="32"/>
      <c r="F19" s="9"/>
      <c r="H19" s="10" t="s">
        <v>28</v>
      </c>
      <c r="I19" s="11"/>
      <c r="J19" s="25"/>
      <c r="K19" s="26"/>
      <c r="L19" s="27"/>
    </row>
    <row r="20" spans="1:15" x14ac:dyDescent="0.25">
      <c r="A20" s="48" t="s">
        <v>32</v>
      </c>
      <c r="B20" s="4">
        <v>0.2</v>
      </c>
      <c r="C20" s="32">
        <f>$C$19*B20</f>
        <v>0</v>
      </c>
      <c r="D20" s="32"/>
      <c r="E20" s="32"/>
      <c r="F20" s="9"/>
      <c r="H20" s="40" t="s">
        <v>29</v>
      </c>
      <c r="I20" s="37" t="s">
        <v>11</v>
      </c>
      <c r="J20" s="42">
        <f>J19-J17</f>
        <v>0</v>
      </c>
      <c r="K20" s="43"/>
      <c r="L20" s="44"/>
      <c r="O20" s="14"/>
    </row>
    <row r="21" spans="1:15" x14ac:dyDescent="0.25">
      <c r="A21" s="48"/>
      <c r="B21" s="5" t="s">
        <v>12</v>
      </c>
      <c r="C21" s="32"/>
      <c r="D21" s="32"/>
      <c r="E21" s="32"/>
      <c r="F21" s="9"/>
      <c r="H21" s="41"/>
      <c r="I21" s="38"/>
      <c r="J21" s="45"/>
      <c r="K21" s="46"/>
      <c r="L21" s="47"/>
    </row>
    <row r="22" spans="1:15" x14ac:dyDescent="0.25">
      <c r="A22" s="48" t="s">
        <v>33</v>
      </c>
      <c r="B22" s="3">
        <v>0.2</v>
      </c>
      <c r="C22" s="32">
        <f t="shared" ref="C22" si="1">$C$19*B22</f>
        <v>0</v>
      </c>
      <c r="D22" s="32"/>
      <c r="E22" s="32"/>
      <c r="F22" s="9"/>
      <c r="H22" s="35" t="s">
        <v>30</v>
      </c>
      <c r="I22" s="35"/>
      <c r="J22" s="36">
        <f>J17+J20</f>
        <v>0</v>
      </c>
      <c r="K22" s="36"/>
      <c r="L22" s="36"/>
    </row>
    <row r="23" spans="1:15" x14ac:dyDescent="0.25">
      <c r="A23" s="48"/>
      <c r="B23" s="5" t="s">
        <v>12</v>
      </c>
      <c r="C23" s="32"/>
      <c r="D23" s="32"/>
      <c r="E23" s="32"/>
      <c r="F23" s="9"/>
    </row>
    <row r="24" spans="1:15" ht="24" customHeight="1" x14ac:dyDescent="0.25">
      <c r="A24" s="48" t="s">
        <v>34</v>
      </c>
      <c r="B24" s="3">
        <v>0.2</v>
      </c>
      <c r="C24" s="32">
        <f t="shared" ref="C24" si="2">$C$19*B24</f>
        <v>0</v>
      </c>
      <c r="D24" s="32"/>
      <c r="E24" s="32"/>
      <c r="F24" s="9"/>
    </row>
    <row r="25" spans="1:15" x14ac:dyDescent="0.25">
      <c r="A25" s="48"/>
      <c r="B25" s="5" t="s">
        <v>12</v>
      </c>
      <c r="C25" s="32"/>
      <c r="D25" s="32"/>
      <c r="E25" s="32"/>
      <c r="F25" s="9"/>
    </row>
    <row r="26" spans="1:15" ht="17.5" customHeight="1" x14ac:dyDescent="0.25">
      <c r="A26" s="48" t="s">
        <v>35</v>
      </c>
      <c r="B26" s="3">
        <v>0.2</v>
      </c>
      <c r="C26" s="32">
        <f t="shared" ref="C26" si="3">$C$19*B26</f>
        <v>0</v>
      </c>
      <c r="D26" s="32"/>
      <c r="E26" s="32"/>
      <c r="F26" s="9"/>
    </row>
    <row r="27" spans="1:15" x14ac:dyDescent="0.25">
      <c r="A27" s="48"/>
      <c r="B27" s="5" t="s">
        <v>12</v>
      </c>
      <c r="C27" s="32"/>
      <c r="D27" s="32"/>
      <c r="E27" s="32"/>
      <c r="F27" s="9"/>
    </row>
    <row r="28" spans="1:15" x14ac:dyDescent="0.25">
      <c r="A28" s="23" t="s">
        <v>13</v>
      </c>
      <c r="B28" s="24"/>
      <c r="C28" s="30">
        <f>(SUM(C20:E27)+C16)</f>
        <v>0</v>
      </c>
      <c r="D28" s="31"/>
      <c r="E28" s="31"/>
      <c r="F28" s="9"/>
    </row>
    <row r="29" spans="1:15" x14ac:dyDescent="0.25">
      <c r="F29" s="9"/>
      <c r="H29" s="14"/>
    </row>
    <row r="30" spans="1:15" x14ac:dyDescent="0.25">
      <c r="A30" s="6" t="s">
        <v>14</v>
      </c>
      <c r="B30" s="6"/>
      <c r="C30" s="34"/>
      <c r="D30" s="34"/>
      <c r="E30" s="34"/>
      <c r="F30" s="9"/>
    </row>
    <row r="31" spans="1:15" x14ac:dyDescent="0.25">
      <c r="A31" s="7" t="s">
        <v>17</v>
      </c>
      <c r="B31" s="8" t="s">
        <v>15</v>
      </c>
      <c r="C31" s="32">
        <f>C30-C28</f>
        <v>0</v>
      </c>
      <c r="D31" s="32"/>
      <c r="E31" s="32"/>
      <c r="F31" s="9"/>
    </row>
    <row r="32" spans="1:15" x14ac:dyDescent="0.25">
      <c r="A32" s="23" t="s">
        <v>16</v>
      </c>
      <c r="B32" s="24"/>
      <c r="C32" s="30">
        <f>(SUM(C31:E31)+C28)</f>
        <v>0</v>
      </c>
      <c r="D32" s="31"/>
      <c r="E32" s="31"/>
      <c r="F32" s="9"/>
    </row>
    <row r="34" spans="1:1" x14ac:dyDescent="0.25">
      <c r="A34" s="15" t="s">
        <v>39</v>
      </c>
    </row>
  </sheetData>
  <mergeCells count="52">
    <mergeCell ref="A5:K6"/>
    <mergeCell ref="A7:E7"/>
    <mergeCell ref="H7:L7"/>
    <mergeCell ref="A8:B8"/>
    <mergeCell ref="C8:E8"/>
    <mergeCell ref="H8:I8"/>
    <mergeCell ref="J8:L8"/>
    <mergeCell ref="C9:E9"/>
    <mergeCell ref="J9:L9"/>
    <mergeCell ref="C10:E10"/>
    <mergeCell ref="H10:H11"/>
    <mergeCell ref="J10:L11"/>
    <mergeCell ref="C11:E11"/>
    <mergeCell ref="H17:I17"/>
    <mergeCell ref="J17:L17"/>
    <mergeCell ref="C12:E12"/>
    <mergeCell ref="H12:I12"/>
    <mergeCell ref="J12:L12"/>
    <mergeCell ref="C13:E13"/>
    <mergeCell ref="C14:E14"/>
    <mergeCell ref="J14:L14"/>
    <mergeCell ref="C15:E15"/>
    <mergeCell ref="H15:H16"/>
    <mergeCell ref="J15:L16"/>
    <mergeCell ref="A16:B16"/>
    <mergeCell ref="C16:E16"/>
    <mergeCell ref="A18:B18"/>
    <mergeCell ref="C18:E18"/>
    <mergeCell ref="C19:E19"/>
    <mergeCell ref="C24:E25"/>
    <mergeCell ref="J19:L19"/>
    <mergeCell ref="A20:A21"/>
    <mergeCell ref="C20:E21"/>
    <mergeCell ref="H20:H21"/>
    <mergeCell ref="I20:I21"/>
    <mergeCell ref="J20:L21"/>
    <mergeCell ref="A1:L2"/>
    <mergeCell ref="A3:L3"/>
    <mergeCell ref="A4:L4"/>
    <mergeCell ref="A32:B32"/>
    <mergeCell ref="C32:E32"/>
    <mergeCell ref="A26:A27"/>
    <mergeCell ref="C26:E27"/>
    <mergeCell ref="A28:B28"/>
    <mergeCell ref="C28:E28"/>
    <mergeCell ref="C30:E30"/>
    <mergeCell ref="C31:E31"/>
    <mergeCell ref="A22:A23"/>
    <mergeCell ref="C22:E23"/>
    <mergeCell ref="H22:I22"/>
    <mergeCell ref="J22:L22"/>
    <mergeCell ref="A24:A25"/>
  </mergeCells>
  <hyperlinks>
    <hyperlink ref="A4" r:id="rId1" xr:uid="{00000000-0004-0000-0100-000000000000}"/>
  </hyperlinks>
  <pageMargins left="0.25" right="0.25" top="0.75" bottom="0.75" header="0.3" footer="0.3"/>
  <pageSetup scale="83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3C3D-7379-44C1-8530-76BD9685AD2B}">
  <sheetPr>
    <pageSetUpPr fitToPage="1"/>
  </sheetPr>
  <dimension ref="A1:O34"/>
  <sheetViews>
    <sheetView topLeftCell="A2" workbookViewId="0">
      <selection activeCell="A4" sqref="A4:L4"/>
    </sheetView>
  </sheetViews>
  <sheetFormatPr baseColWidth="10" defaultColWidth="9.1640625" defaultRowHeight="18" x14ac:dyDescent="0.25"/>
  <cols>
    <col min="1" max="1" width="33.5" style="1" bestFit="1" customWidth="1"/>
    <col min="2" max="2" width="12.83203125" style="1" customWidth="1"/>
    <col min="3" max="5" width="9.1640625" style="1"/>
    <col min="6" max="7" width="3.33203125" style="1" customWidth="1"/>
    <col min="8" max="8" width="32.5" style="1" bestFit="1" customWidth="1"/>
    <col min="9" max="9" width="13.5" style="1" customWidth="1"/>
    <col min="10" max="14" width="9.1640625" style="1"/>
    <col min="15" max="15" width="13.83203125" style="1" bestFit="1" customWidth="1"/>
    <col min="16" max="16384" width="9.1640625" style="1"/>
  </cols>
  <sheetData>
    <row r="1" spans="1:13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x14ac:dyDescent="0.25">
      <c r="A3" s="20" t="s">
        <v>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x14ac:dyDescent="0.25">
      <c r="A4" s="55" t="s">
        <v>31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3" x14ac:dyDescent="0.2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x14ac:dyDescent="0.25">
      <c r="A7" s="53" t="s">
        <v>1</v>
      </c>
      <c r="B7" s="54"/>
      <c r="C7" s="54"/>
      <c r="D7" s="54"/>
      <c r="E7" s="54"/>
      <c r="H7" s="53" t="s">
        <v>19</v>
      </c>
      <c r="I7" s="54"/>
      <c r="J7" s="54"/>
      <c r="K7" s="54"/>
      <c r="L7" s="54"/>
    </row>
    <row r="8" spans="1:13" x14ac:dyDescent="0.25">
      <c r="A8" s="28" t="s">
        <v>18</v>
      </c>
      <c r="B8" s="29"/>
      <c r="C8" s="59"/>
      <c r="D8" s="59"/>
      <c r="E8" s="59"/>
      <c r="F8" s="9"/>
      <c r="H8" s="28" t="s">
        <v>20</v>
      </c>
      <c r="I8" s="29"/>
      <c r="J8" s="59"/>
      <c r="K8" s="59"/>
      <c r="L8" s="59"/>
    </row>
    <row r="9" spans="1:13" x14ac:dyDescent="0.25">
      <c r="A9" s="2" t="s">
        <v>2</v>
      </c>
      <c r="B9" s="3">
        <v>0.15</v>
      </c>
      <c r="C9" s="32">
        <f>$C$8*B9</f>
        <v>0</v>
      </c>
      <c r="D9" s="32"/>
      <c r="E9" s="32"/>
      <c r="F9" s="9"/>
      <c r="H9" s="2" t="s">
        <v>21</v>
      </c>
      <c r="I9" s="3">
        <v>0.25</v>
      </c>
      <c r="J9" s="32">
        <f>$J$8*I9</f>
        <v>0</v>
      </c>
      <c r="K9" s="32"/>
      <c r="L9" s="32"/>
    </row>
    <row r="10" spans="1:13" x14ac:dyDescent="0.25">
      <c r="A10" s="2" t="s">
        <v>3</v>
      </c>
      <c r="B10" s="3">
        <v>0.15</v>
      </c>
      <c r="C10" s="32">
        <f t="shared" ref="C10:C15" si="0">$C$8*B10</f>
        <v>0</v>
      </c>
      <c r="D10" s="32"/>
      <c r="E10" s="32"/>
      <c r="F10" s="9"/>
      <c r="H10" s="49" t="s">
        <v>22</v>
      </c>
      <c r="I10" s="3">
        <v>0.5</v>
      </c>
      <c r="J10" s="43">
        <f>(J8*I10)-J9</f>
        <v>0</v>
      </c>
      <c r="K10" s="43"/>
      <c r="L10" s="43"/>
      <c r="M10" s="13"/>
    </row>
    <row r="11" spans="1:13" x14ac:dyDescent="0.25">
      <c r="A11" s="2" t="s">
        <v>4</v>
      </c>
      <c r="B11" s="3">
        <v>0.15</v>
      </c>
      <c r="C11" s="32">
        <f t="shared" si="0"/>
        <v>0</v>
      </c>
      <c r="D11" s="32"/>
      <c r="E11" s="32"/>
      <c r="F11" s="9"/>
      <c r="H11" s="50"/>
      <c r="I11" s="12" t="s">
        <v>26</v>
      </c>
      <c r="J11" s="46"/>
      <c r="K11" s="46"/>
      <c r="L11" s="46"/>
    </row>
    <row r="12" spans="1:13" x14ac:dyDescent="0.25">
      <c r="A12" s="2" t="s">
        <v>5</v>
      </c>
      <c r="B12" s="3">
        <v>0.15</v>
      </c>
      <c r="C12" s="32">
        <f t="shared" si="0"/>
        <v>0</v>
      </c>
      <c r="D12" s="32"/>
      <c r="E12" s="32"/>
      <c r="F12" s="9"/>
      <c r="H12" s="35" t="s">
        <v>23</v>
      </c>
      <c r="I12" s="35"/>
      <c r="J12" s="36">
        <f>SUM(J9:L11)</f>
        <v>0</v>
      </c>
      <c r="K12" s="39"/>
      <c r="L12" s="39"/>
    </row>
    <row r="13" spans="1:13" x14ac:dyDescent="0.25">
      <c r="A13" s="2" t="s">
        <v>6</v>
      </c>
      <c r="B13" s="3">
        <v>0</v>
      </c>
      <c r="C13" s="32">
        <f t="shared" si="0"/>
        <v>0</v>
      </c>
      <c r="D13" s="32"/>
      <c r="E13" s="32"/>
      <c r="F13" s="9"/>
    </row>
    <row r="14" spans="1:13" x14ac:dyDescent="0.25">
      <c r="A14" s="2" t="s">
        <v>7</v>
      </c>
      <c r="B14" s="3">
        <v>0</v>
      </c>
      <c r="C14" s="32">
        <f t="shared" si="0"/>
        <v>0</v>
      </c>
      <c r="D14" s="32"/>
      <c r="E14" s="32"/>
      <c r="F14" s="9"/>
      <c r="H14" s="16" t="s">
        <v>24</v>
      </c>
      <c r="I14" s="17"/>
      <c r="J14" s="56"/>
      <c r="K14" s="57"/>
      <c r="L14" s="58"/>
    </row>
    <row r="15" spans="1:13" x14ac:dyDescent="0.25">
      <c r="A15" s="2" t="s">
        <v>8</v>
      </c>
      <c r="B15" s="3">
        <v>0.06</v>
      </c>
      <c r="C15" s="33">
        <f t="shared" si="0"/>
        <v>0</v>
      </c>
      <c r="D15" s="33"/>
      <c r="E15" s="33"/>
      <c r="F15" s="9"/>
      <c r="H15" s="40" t="s">
        <v>25</v>
      </c>
      <c r="I15" s="3">
        <v>0.75</v>
      </c>
      <c r="J15" s="42">
        <f>(J14*I15)-J12</f>
        <v>0</v>
      </c>
      <c r="K15" s="43"/>
      <c r="L15" s="44"/>
    </row>
    <row r="16" spans="1:13" x14ac:dyDescent="0.25">
      <c r="A16" s="23" t="s">
        <v>9</v>
      </c>
      <c r="B16" s="24"/>
      <c r="C16" s="30">
        <f>SUM(C9:E15)</f>
        <v>0</v>
      </c>
      <c r="D16" s="31"/>
      <c r="E16" s="31"/>
      <c r="F16" s="9"/>
      <c r="H16" s="41"/>
      <c r="I16" s="5" t="s">
        <v>26</v>
      </c>
      <c r="J16" s="45"/>
      <c r="K16" s="46"/>
      <c r="L16" s="47"/>
    </row>
    <row r="17" spans="1:15" x14ac:dyDescent="0.25">
      <c r="F17" s="9"/>
      <c r="H17" s="35" t="s">
        <v>27</v>
      </c>
      <c r="I17" s="35"/>
      <c r="J17" s="36">
        <f>J12+J15</f>
        <v>0</v>
      </c>
      <c r="K17" s="36"/>
      <c r="L17" s="36"/>
    </row>
    <row r="18" spans="1:15" x14ac:dyDescent="0.25">
      <c r="A18" s="28" t="s">
        <v>10</v>
      </c>
      <c r="B18" s="29"/>
      <c r="C18" s="59"/>
      <c r="D18" s="59"/>
      <c r="E18" s="59"/>
      <c r="F18" s="9"/>
    </row>
    <row r="19" spans="1:15" x14ac:dyDescent="0.25">
      <c r="A19" s="2" t="s">
        <v>11</v>
      </c>
      <c r="B19" s="3"/>
      <c r="C19" s="32">
        <f>C18-C16</f>
        <v>0</v>
      </c>
      <c r="D19" s="32"/>
      <c r="E19" s="32"/>
      <c r="F19" s="9"/>
      <c r="H19" s="16" t="s">
        <v>28</v>
      </c>
      <c r="I19" s="17"/>
      <c r="J19" s="56"/>
      <c r="K19" s="57"/>
      <c r="L19" s="58"/>
    </row>
    <row r="20" spans="1:15" x14ac:dyDescent="0.25">
      <c r="A20" s="48" t="s">
        <v>32</v>
      </c>
      <c r="B20" s="4">
        <v>0.2</v>
      </c>
      <c r="C20" s="32">
        <f>$C$19*B20</f>
        <v>0</v>
      </c>
      <c r="D20" s="32"/>
      <c r="E20" s="32"/>
      <c r="F20" s="9"/>
      <c r="H20" s="40" t="s">
        <v>29</v>
      </c>
      <c r="I20" s="37" t="s">
        <v>11</v>
      </c>
      <c r="J20" s="42">
        <f>J19-J17</f>
        <v>0</v>
      </c>
      <c r="K20" s="43"/>
      <c r="L20" s="44"/>
      <c r="O20" s="14"/>
    </row>
    <row r="21" spans="1:15" x14ac:dyDescent="0.25">
      <c r="A21" s="48"/>
      <c r="B21" s="5" t="s">
        <v>12</v>
      </c>
      <c r="C21" s="32"/>
      <c r="D21" s="32"/>
      <c r="E21" s="32"/>
      <c r="F21" s="9"/>
      <c r="H21" s="41"/>
      <c r="I21" s="38"/>
      <c r="J21" s="45"/>
      <c r="K21" s="46"/>
      <c r="L21" s="47"/>
    </row>
    <row r="22" spans="1:15" x14ac:dyDescent="0.25">
      <c r="A22" s="48" t="s">
        <v>33</v>
      </c>
      <c r="B22" s="3">
        <v>0.2</v>
      </c>
      <c r="C22" s="32">
        <f t="shared" ref="C22" si="1">$C$19*B22</f>
        <v>0</v>
      </c>
      <c r="D22" s="32"/>
      <c r="E22" s="32"/>
      <c r="F22" s="9"/>
      <c r="H22" s="35" t="s">
        <v>30</v>
      </c>
      <c r="I22" s="35"/>
      <c r="J22" s="36">
        <f>J17+J20</f>
        <v>0</v>
      </c>
      <c r="K22" s="36"/>
      <c r="L22" s="36"/>
    </row>
    <row r="23" spans="1:15" x14ac:dyDescent="0.25">
      <c r="A23" s="48"/>
      <c r="B23" s="5" t="s">
        <v>12</v>
      </c>
      <c r="C23" s="32"/>
      <c r="D23" s="32"/>
      <c r="E23" s="32"/>
      <c r="F23" s="9"/>
    </row>
    <row r="24" spans="1:15" ht="24" customHeight="1" x14ac:dyDescent="0.25">
      <c r="A24" s="48" t="s">
        <v>34</v>
      </c>
      <c r="B24" s="3">
        <v>0.2</v>
      </c>
      <c r="C24" s="32">
        <f t="shared" ref="C24" si="2">$C$19*B24</f>
        <v>0</v>
      </c>
      <c r="D24" s="32"/>
      <c r="E24" s="32"/>
      <c r="F24" s="9"/>
    </row>
    <row r="25" spans="1:15" x14ac:dyDescent="0.25">
      <c r="A25" s="48"/>
      <c r="B25" s="5" t="s">
        <v>12</v>
      </c>
      <c r="C25" s="32"/>
      <c r="D25" s="32"/>
      <c r="E25" s="32"/>
      <c r="F25" s="9"/>
    </row>
    <row r="26" spans="1:15" ht="17.5" customHeight="1" x14ac:dyDescent="0.25">
      <c r="A26" s="48" t="s">
        <v>35</v>
      </c>
      <c r="B26" s="3">
        <v>0.2</v>
      </c>
      <c r="C26" s="32">
        <f t="shared" ref="C26" si="3">$C$19*B26</f>
        <v>0</v>
      </c>
      <c r="D26" s="32"/>
      <c r="E26" s="32"/>
      <c r="F26" s="9"/>
    </row>
    <row r="27" spans="1:15" x14ac:dyDescent="0.25">
      <c r="A27" s="48"/>
      <c r="B27" s="5" t="s">
        <v>12</v>
      </c>
      <c r="C27" s="32"/>
      <c r="D27" s="32"/>
      <c r="E27" s="32"/>
      <c r="F27" s="9"/>
    </row>
    <row r="28" spans="1:15" x14ac:dyDescent="0.25">
      <c r="A28" s="23" t="s">
        <v>13</v>
      </c>
      <c r="B28" s="24"/>
      <c r="C28" s="30">
        <f>(SUM(C20:E27)+C16)</f>
        <v>0</v>
      </c>
      <c r="D28" s="31"/>
      <c r="E28" s="31"/>
      <c r="F28" s="9"/>
    </row>
    <row r="29" spans="1:15" x14ac:dyDescent="0.25">
      <c r="F29" s="9"/>
      <c r="H29" s="14"/>
    </row>
    <row r="30" spans="1:15" x14ac:dyDescent="0.25">
      <c r="A30" s="6" t="s">
        <v>14</v>
      </c>
      <c r="B30" s="6"/>
      <c r="C30" s="34"/>
      <c r="D30" s="34"/>
      <c r="E30" s="34"/>
      <c r="F30" s="9"/>
    </row>
    <row r="31" spans="1:15" x14ac:dyDescent="0.25">
      <c r="A31" s="18" t="s">
        <v>17</v>
      </c>
      <c r="B31" s="8" t="s">
        <v>15</v>
      </c>
      <c r="C31" s="32">
        <f>C30-C28</f>
        <v>0</v>
      </c>
      <c r="D31" s="32"/>
      <c r="E31" s="32"/>
      <c r="F31" s="9"/>
    </row>
    <row r="32" spans="1:15" x14ac:dyDescent="0.25">
      <c r="A32" s="23" t="s">
        <v>16</v>
      </c>
      <c r="B32" s="24"/>
      <c r="C32" s="30">
        <f>(SUM(C31:E31)+C28)</f>
        <v>0</v>
      </c>
      <c r="D32" s="31"/>
      <c r="E32" s="31"/>
      <c r="F32" s="9"/>
    </row>
    <row r="34" spans="1:1" x14ac:dyDescent="0.25">
      <c r="A34" s="15" t="s">
        <v>39</v>
      </c>
    </row>
  </sheetData>
  <mergeCells count="52">
    <mergeCell ref="A1:L2"/>
    <mergeCell ref="A3:L3"/>
    <mergeCell ref="A4:L4"/>
    <mergeCell ref="A5:K6"/>
    <mergeCell ref="A7:E7"/>
    <mergeCell ref="H7:L7"/>
    <mergeCell ref="A8:B8"/>
    <mergeCell ref="C8:E8"/>
    <mergeCell ref="H8:I8"/>
    <mergeCell ref="J8:L8"/>
    <mergeCell ref="C9:E9"/>
    <mergeCell ref="J9:L9"/>
    <mergeCell ref="C10:E10"/>
    <mergeCell ref="H10:H11"/>
    <mergeCell ref="J10:L11"/>
    <mergeCell ref="C11:E11"/>
    <mergeCell ref="C12:E12"/>
    <mergeCell ref="H12:I12"/>
    <mergeCell ref="J12:L12"/>
    <mergeCell ref="C13:E13"/>
    <mergeCell ref="C14:E14"/>
    <mergeCell ref="J14:L14"/>
    <mergeCell ref="C15:E15"/>
    <mergeCell ref="H15:H16"/>
    <mergeCell ref="J15:L16"/>
    <mergeCell ref="A16:B16"/>
    <mergeCell ref="C16:E16"/>
    <mergeCell ref="H17:I17"/>
    <mergeCell ref="J17:L17"/>
    <mergeCell ref="A18:B18"/>
    <mergeCell ref="C18:E18"/>
    <mergeCell ref="C19:E19"/>
    <mergeCell ref="J19:L19"/>
    <mergeCell ref="A20:A21"/>
    <mergeCell ref="C20:E21"/>
    <mergeCell ref="H20:H21"/>
    <mergeCell ref="I20:I21"/>
    <mergeCell ref="J20:L21"/>
    <mergeCell ref="A22:A23"/>
    <mergeCell ref="C22:E23"/>
    <mergeCell ref="H22:I22"/>
    <mergeCell ref="J22:L22"/>
    <mergeCell ref="A24:A25"/>
    <mergeCell ref="C24:E25"/>
    <mergeCell ref="A32:B32"/>
    <mergeCell ref="C32:E32"/>
    <mergeCell ref="A26:A27"/>
    <mergeCell ref="C26:E27"/>
    <mergeCell ref="A28:B28"/>
    <mergeCell ref="C28:E28"/>
    <mergeCell ref="C30:E30"/>
    <mergeCell ref="C31:E31"/>
  </mergeCells>
  <hyperlinks>
    <hyperlink ref="A4" r:id="rId1" xr:uid="{70CC66B7-960A-4F96-903F-3CA70AC1B1AC}"/>
  </hyperlinks>
  <pageMargins left="0.25" right="0.25" top="0.75" bottom="0.75" header="0.3" footer="0.3"/>
  <pageSetup scale="8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blank worksheet A2</vt:lpstr>
      <vt:lpstr>blank worksheet A6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Lampenfeld</dc:creator>
  <cp:lastModifiedBy>Microsoft Office User</cp:lastModifiedBy>
  <cp:lastPrinted>2020-02-26T20:42:16Z</cp:lastPrinted>
  <dcterms:created xsi:type="dcterms:W3CDTF">2018-09-04T22:39:07Z</dcterms:created>
  <dcterms:modified xsi:type="dcterms:W3CDTF">2021-09-30T20:57:19Z</dcterms:modified>
</cp:coreProperties>
</file>