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whittle\Desktop\check and wire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9" i="1" l="1"/>
  <c r="K278" i="1"/>
  <c r="C234" i="1" l="1"/>
  <c r="K264" i="1" l="1"/>
  <c r="C68" i="1" l="1"/>
  <c r="C136" i="1" l="1"/>
  <c r="C78" i="1"/>
  <c r="C260" i="1" s="1"/>
  <c r="K276" i="1" l="1"/>
  <c r="K281" i="1" s="1"/>
  <c r="L276" i="1" l="1"/>
</calcChain>
</file>

<file path=xl/sharedStrings.xml><?xml version="1.0" encoding="utf-8"?>
<sst xmlns="http://schemas.openxmlformats.org/spreadsheetml/2006/main" count="313" uniqueCount="53">
  <si>
    <t>PARKWAY SCHOOL DISTRICT</t>
  </si>
  <si>
    <t>DATE</t>
  </si>
  <si>
    <t xml:space="preserve">WIRE </t>
  </si>
  <si>
    <t>PAYMENTS</t>
  </si>
  <si>
    <t>PAID</t>
  </si>
  <si>
    <t>BANK FEES-ACCOUNT ANALYSIS</t>
  </si>
  <si>
    <t>DELTA DENTAL</t>
  </si>
  <si>
    <t>DIRECT DEPOSIT PAYROLL</t>
  </si>
  <si>
    <t>EFTPS-FED/FICA TAXES</t>
  </si>
  <si>
    <t>EFTPS-MISSOURI TAXES</t>
  </si>
  <si>
    <t>EXPRESS SCRIPTS</t>
  </si>
  <si>
    <t>HORACE MANN</t>
  </si>
  <si>
    <t>OPTUM H.S.A.</t>
  </si>
  <si>
    <t xml:space="preserve">RETIREMENT </t>
  </si>
  <si>
    <t>UMB PURCHASING CARD PAYMENT</t>
  </si>
  <si>
    <t>FSA</t>
  </si>
  <si>
    <t>Med Exp</t>
  </si>
  <si>
    <r>
      <rPr>
        <b/>
        <sz val="12"/>
        <color rgb="FFFF0000"/>
        <rFont val="Arial"/>
        <family val="2"/>
      </rPr>
      <t>July</t>
    </r>
    <r>
      <rPr>
        <b/>
        <sz val="12"/>
        <rFont val="Arial"/>
        <family val="2"/>
      </rPr>
      <t xml:space="preserve"> Month End Values for:</t>
    </r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</si>
  <si>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</si>
  <si>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</si>
  <si>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</si>
  <si>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</si>
  <si>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</si>
  <si>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</si>
  <si>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</si>
  <si>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</si>
  <si>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</si>
  <si>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</si>
  <si>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</si>
  <si>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>May</t>
  </si>
  <si>
    <t>UMB EFT CARD PAYMENT</t>
  </si>
  <si>
    <r>
      <rPr>
        <b/>
        <sz val="12"/>
        <color rgb="FFFF0000"/>
        <rFont val="Arial"/>
        <family val="2"/>
      </rPr>
      <t>August</t>
    </r>
    <r>
      <rPr>
        <b/>
        <sz val="12"/>
        <rFont val="Arial"/>
        <family val="2"/>
      </rPr>
      <t xml:space="preserve"> Month End Values for:</t>
    </r>
  </si>
  <si>
    <t>UMB ELECTRONIC FUNDS TRANSFER</t>
  </si>
  <si>
    <t>YTD FSA</t>
  </si>
  <si>
    <t>YTD MedExp</t>
  </si>
  <si>
    <t>TOTAL</t>
  </si>
  <si>
    <t xml:space="preserve"> 2020-2021 BOARD MEETING</t>
  </si>
  <si>
    <t>WIRE REPORT THROUGH EOY</t>
  </si>
  <si>
    <r>
      <rPr>
        <b/>
        <sz val="12"/>
        <color rgb="FFFF0000"/>
        <rFont val="Arial"/>
        <family val="2"/>
      </rPr>
      <t>September</t>
    </r>
    <r>
      <rPr>
        <b/>
        <sz val="12"/>
        <rFont val="Arial"/>
        <family val="2"/>
      </rPr>
      <t xml:space="preserve"> Month End Values for:</t>
    </r>
  </si>
  <si>
    <t>POSTAGE</t>
  </si>
  <si>
    <r>
      <rPr>
        <b/>
        <sz val="12"/>
        <color rgb="FFFF0000"/>
        <rFont val="Arial"/>
        <family val="2"/>
      </rPr>
      <t>October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</si>
  <si>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November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</si>
  <si>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December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</si>
  <si>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January</t>
    </r>
    <r>
      <rPr>
        <b/>
        <sz val="12"/>
        <rFont val="Arial"/>
        <family val="2"/>
      </rPr>
      <t xml:space="preserve"> Month End Values for:</t>
    </r>
  </si>
  <si>
    <t>01/08/21</t>
  </si>
  <si>
    <t>PAYROLL WITHOLDING FOR CWA DUES</t>
  </si>
  <si>
    <r>
      <rPr>
        <b/>
        <sz val="12"/>
        <color rgb="FFFF0000"/>
        <rFont val="Arial"/>
        <family val="2"/>
      </rPr>
      <t>February</t>
    </r>
    <r>
      <rPr>
        <b/>
        <sz val="12"/>
        <rFont val="Arial"/>
        <family val="2"/>
      </rPr>
      <t xml:space="preserve"> Month End Values for:</t>
    </r>
  </si>
  <si>
    <t>SEMI-ANNUAL DEBT SERVICE</t>
  </si>
  <si>
    <r>
      <rPr>
        <b/>
        <sz val="12"/>
        <color rgb="FFFF0000"/>
        <rFont val="Arial"/>
        <family val="2"/>
      </rPr>
      <t>March</t>
    </r>
    <r>
      <rPr>
        <b/>
        <sz val="12"/>
        <rFont val="Arial"/>
        <family val="2"/>
      </rPr>
      <t xml:space="preserve"> Month End Values for:</t>
    </r>
  </si>
  <si>
    <t>EXPRESS SCRIPTS - ADMIN FEE</t>
  </si>
  <si>
    <r>
      <rPr>
        <b/>
        <sz val="12"/>
        <color rgb="FFFF0000"/>
        <rFont val="Arial"/>
        <family val="2"/>
      </rPr>
      <t xml:space="preserve">April </t>
    </r>
    <r>
      <rPr>
        <b/>
        <sz val="12"/>
        <rFont val="Arial"/>
        <family val="2"/>
      </rPr>
      <t>Month End Values for:</t>
    </r>
  </si>
  <si>
    <r>
      <rPr>
        <b/>
        <sz val="12"/>
        <color rgb="FFFF0000"/>
        <rFont val="Arial"/>
        <family val="2"/>
      </rPr>
      <t xml:space="preserve">May </t>
    </r>
    <r>
      <rPr>
        <b/>
        <sz val="12"/>
        <rFont val="Arial"/>
        <family val="2"/>
      </rPr>
      <t>Month End Values for:</t>
    </r>
  </si>
  <si>
    <r>
      <rPr>
        <b/>
        <sz val="12"/>
        <color rgb="FFFF0000"/>
        <rFont val="Arial"/>
        <family val="2"/>
      </rPr>
      <t xml:space="preserve">June </t>
    </r>
    <r>
      <rPr>
        <b/>
        <sz val="12"/>
        <rFont val="Arial"/>
        <family val="2"/>
      </rPr>
      <t>Month End Values for: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</si>
</sst>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3" fontId="3" fillId="0" borderId="0" xfId="2" applyFont="1" applyFill="1" applyAlignment="1">
      <alignment horizontal="centerContinuous"/>
    </xf>
    <xf numFmtId="0" fontId="2" fillId="0" borderId="0" xfId="0" applyFont="1"/>
    <xf numFmtId="43" fontId="3" fillId="0" borderId="0" xfId="2" applyFont="1" applyFill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2" fillId="0" borderId="0" xfId="2" applyFont="1" applyFill="1" applyAlignment="1">
      <alignment horizontal="center"/>
    </xf>
    <xf numFmtId="0" fontId="3" fillId="0" borderId="0" xfId="0" applyFont="1"/>
    <xf numFmtId="164" fontId="3" fillId="0" borderId="0" xfId="0" quotePrefix="1" applyNumberFormat="1" applyFont="1" applyFill="1" applyBorder="1" applyAlignment="1">
      <alignment horizontal="right"/>
    </xf>
    <xf numFmtId="43" fontId="3" fillId="0" borderId="0" xfId="2" applyFont="1"/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43" fontId="5" fillId="0" borderId="0" xfId="2" applyFont="1" applyFill="1" applyBorder="1" applyAlignment="1">
      <alignment horizontal="right" vertical="top"/>
    </xf>
    <xf numFmtId="43" fontId="3" fillId="0" borderId="0" xfId="2" applyFont="1" applyFill="1" applyAlignment="1">
      <alignment horizontal="right"/>
    </xf>
    <xf numFmtId="0" fontId="3" fillId="0" borderId="0" xfId="0" quotePrefix="1" applyFont="1"/>
    <xf numFmtId="0" fontId="2" fillId="0" borderId="0" xfId="0" applyFont="1" applyAlignment="1">
      <alignment horizontal="right"/>
    </xf>
    <xf numFmtId="43" fontId="2" fillId="0" borderId="0" xfId="2" applyFont="1" applyFill="1" applyBorder="1"/>
    <xf numFmtId="43" fontId="2" fillId="0" borderId="0" xfId="2" applyFont="1"/>
    <xf numFmtId="43" fontId="0" fillId="0" borderId="0" xfId="0" applyNumberFormat="1"/>
    <xf numFmtId="43" fontId="0" fillId="0" borderId="0" xfId="1" applyFont="1"/>
    <xf numFmtId="43" fontId="0" fillId="0" borderId="1" xfId="1" applyFont="1" applyBorder="1"/>
    <xf numFmtId="43" fontId="6" fillId="0" borderId="0" xfId="0" applyNumberFormat="1" applyFont="1"/>
    <xf numFmtId="43" fontId="3" fillId="0" borderId="0" xfId="1" applyFont="1" applyFill="1" applyAlignment="1">
      <alignment horizontal="right"/>
    </xf>
    <xf numFmtId="0" fontId="2" fillId="0" borderId="0" xfId="0" applyFont="1" applyAlignment="1">
      <alignment horizontal="center"/>
    </xf>
    <xf numFmtId="43" fontId="2" fillId="0" borderId="0" xfId="2" applyFont="1" applyFill="1" applyBorder="1" applyAlignment="1">
      <alignment horizontal="center"/>
    </xf>
    <xf numFmtId="0" fontId="9" fillId="0" borderId="0" xfId="0" applyFont="1"/>
    <xf numFmtId="43" fontId="9" fillId="0" borderId="0" xfId="1" applyFont="1"/>
    <xf numFmtId="43" fontId="8" fillId="0" borderId="0" xfId="1" applyFont="1" applyBorder="1" applyAlignment="1">
      <alignment horizontal="left"/>
    </xf>
    <xf numFmtId="43" fontId="8" fillId="0" borderId="0" xfId="2" applyFont="1" applyFill="1" applyAlignment="1">
      <alignment horizontal="left"/>
    </xf>
    <xf numFmtId="43" fontId="3" fillId="0" borderId="0" xfId="2" applyFont="1" applyFill="1" applyBorder="1" applyAlignment="1">
      <alignment horizontal="right"/>
    </xf>
    <xf numFmtId="43" fontId="8" fillId="0" borderId="0" xfId="2" applyFont="1" applyFill="1" applyBorder="1" applyAlignment="1">
      <alignment horizontal="left"/>
    </xf>
    <xf numFmtId="43" fontId="3" fillId="0" borderId="2" xfId="2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" xfId="1" builtinId="3"/>
    <cellStyle name="Comma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tabSelected="1" workbookViewId="0">
      <selection activeCell="K275" sqref="K275"/>
    </sheetView>
  </sheetViews>
  <sheetFormatPr defaultRowHeight="15" x14ac:dyDescent="0.25"/>
  <cols>
    <col min="1" max="1" width="45.42578125" bestFit="1" customWidth="1"/>
    <col min="2" max="2" width="10.140625" bestFit="1" customWidth="1"/>
    <col min="3" max="3" width="18.85546875" bestFit="1" customWidth="1"/>
    <col min="10" max="10" width="12.42578125" customWidth="1"/>
    <col min="11" max="11" width="15.28515625" style="21" bestFit="1" customWidth="1"/>
    <col min="12" max="12" width="15" bestFit="1" customWidth="1"/>
  </cols>
  <sheetData>
    <row r="1" spans="1:11" ht="15.75" x14ac:dyDescent="0.25">
      <c r="A1" s="1" t="s">
        <v>0</v>
      </c>
      <c r="B1" s="2"/>
      <c r="C1" s="3"/>
    </row>
    <row r="2" spans="1:11" ht="15.75" x14ac:dyDescent="0.25">
      <c r="A2" s="1" t="s">
        <v>36</v>
      </c>
      <c r="B2" s="2"/>
      <c r="C2" s="3"/>
    </row>
    <row r="3" spans="1:11" ht="15.75" x14ac:dyDescent="0.25">
      <c r="A3" s="35" t="s">
        <v>37</v>
      </c>
      <c r="B3" s="35"/>
      <c r="C3" s="35"/>
    </row>
    <row r="4" spans="1:11" ht="15.75" x14ac:dyDescent="0.25">
      <c r="A4" s="25"/>
      <c r="B4" s="25"/>
      <c r="C4" s="25"/>
    </row>
    <row r="5" spans="1:11" ht="15.75" x14ac:dyDescent="0.25">
      <c r="A5" s="34" t="s">
        <v>3</v>
      </c>
      <c r="B5" s="7" t="s">
        <v>4</v>
      </c>
      <c r="C5" s="8" t="s">
        <v>3</v>
      </c>
    </row>
    <row r="6" spans="1:11" ht="15.75" x14ac:dyDescent="0.25">
      <c r="A6" s="6"/>
      <c r="B6" s="7" t="s">
        <v>1</v>
      </c>
      <c r="C6" s="26" t="s">
        <v>2</v>
      </c>
    </row>
    <row r="7" spans="1:11" ht="15.75" x14ac:dyDescent="0.25">
      <c r="A7" s="9" t="s">
        <v>5</v>
      </c>
      <c r="B7" s="10">
        <v>44018</v>
      </c>
      <c r="C7" s="11">
        <v>649.98</v>
      </c>
      <c r="K7"/>
    </row>
    <row r="8" spans="1:11" ht="15.75" x14ac:dyDescent="0.25">
      <c r="A8" s="9" t="s">
        <v>5</v>
      </c>
      <c r="B8" s="10">
        <v>44019</v>
      </c>
      <c r="C8" s="11">
        <v>237</v>
      </c>
      <c r="K8"/>
    </row>
    <row r="9" spans="1:11" ht="15.75" x14ac:dyDescent="0.25">
      <c r="A9" s="9" t="s">
        <v>5</v>
      </c>
      <c r="B9" s="10">
        <v>44048</v>
      </c>
      <c r="C9" s="11">
        <v>776.48</v>
      </c>
      <c r="K9"/>
    </row>
    <row r="10" spans="1:11" ht="15.75" x14ac:dyDescent="0.25">
      <c r="A10" s="9" t="s">
        <v>5</v>
      </c>
      <c r="B10" s="10">
        <v>44074</v>
      </c>
      <c r="C10" s="11">
        <v>16</v>
      </c>
      <c r="K10"/>
    </row>
    <row r="11" spans="1:11" ht="15.75" x14ac:dyDescent="0.25">
      <c r="A11" s="9" t="s">
        <v>5</v>
      </c>
      <c r="B11" s="10">
        <v>44078</v>
      </c>
      <c r="C11" s="11">
        <v>1010.4</v>
      </c>
      <c r="K11"/>
    </row>
    <row r="12" spans="1:11" ht="15.75" x14ac:dyDescent="0.25">
      <c r="A12" s="9" t="s">
        <v>5</v>
      </c>
      <c r="B12" s="10">
        <v>44110</v>
      </c>
      <c r="C12" s="11">
        <v>1025</v>
      </c>
      <c r="K12"/>
    </row>
    <row r="13" spans="1:11" ht="15.75" x14ac:dyDescent="0.25">
      <c r="A13" s="9" t="s">
        <v>5</v>
      </c>
      <c r="B13" s="10">
        <v>44140</v>
      </c>
      <c r="C13" s="11">
        <v>889.48</v>
      </c>
      <c r="K13"/>
    </row>
    <row r="14" spans="1:11" ht="15.75" x14ac:dyDescent="0.25">
      <c r="A14" s="9" t="s">
        <v>5</v>
      </c>
      <c r="B14" s="10">
        <v>44172</v>
      </c>
      <c r="C14" s="11">
        <v>1003.38</v>
      </c>
      <c r="K14"/>
    </row>
    <row r="15" spans="1:11" ht="15.75" x14ac:dyDescent="0.25">
      <c r="A15" s="9" t="s">
        <v>5</v>
      </c>
      <c r="B15" s="10">
        <v>44204</v>
      </c>
      <c r="C15" s="11">
        <v>1271.1600000000001</v>
      </c>
      <c r="K15"/>
    </row>
    <row r="16" spans="1:11" ht="15.75" x14ac:dyDescent="0.25">
      <c r="A16" s="9" t="s">
        <v>5</v>
      </c>
      <c r="B16" s="10">
        <v>44232</v>
      </c>
      <c r="C16" s="11">
        <v>936.2</v>
      </c>
      <c r="K16"/>
    </row>
    <row r="17" spans="1:11" ht="15.75" x14ac:dyDescent="0.25">
      <c r="A17" s="9" t="s">
        <v>5</v>
      </c>
      <c r="B17" s="10">
        <v>44260</v>
      </c>
      <c r="C17" s="11">
        <v>960.84</v>
      </c>
      <c r="K17"/>
    </row>
    <row r="18" spans="1:11" ht="15.75" x14ac:dyDescent="0.25">
      <c r="A18" s="9" t="s">
        <v>5</v>
      </c>
      <c r="B18" s="10">
        <v>44291</v>
      </c>
      <c r="C18" s="11">
        <v>615.88</v>
      </c>
      <c r="K18"/>
    </row>
    <row r="19" spans="1:11" ht="15.75" x14ac:dyDescent="0.25">
      <c r="A19" s="9" t="s">
        <v>5</v>
      </c>
      <c r="B19" s="10">
        <v>44322</v>
      </c>
      <c r="C19" s="5">
        <v>1696.54</v>
      </c>
      <c r="K19"/>
    </row>
    <row r="20" spans="1:11" ht="15.75" x14ac:dyDescent="0.25">
      <c r="A20" s="9" t="s">
        <v>5</v>
      </c>
      <c r="B20" s="10">
        <v>44354</v>
      </c>
      <c r="C20" s="11">
        <v>1625.64</v>
      </c>
      <c r="K20"/>
    </row>
    <row r="21" spans="1:11" ht="15.75" x14ac:dyDescent="0.25">
      <c r="A21" s="9" t="s">
        <v>6</v>
      </c>
      <c r="B21" s="10">
        <v>44015</v>
      </c>
      <c r="C21" s="5">
        <v>54521.94</v>
      </c>
      <c r="K21"/>
    </row>
    <row r="22" spans="1:11" ht="15.75" x14ac:dyDescent="0.25">
      <c r="A22" s="9" t="s">
        <v>6</v>
      </c>
      <c r="B22" s="10">
        <v>44022</v>
      </c>
      <c r="C22" s="5">
        <v>59101.7</v>
      </c>
      <c r="K22"/>
    </row>
    <row r="23" spans="1:11" ht="15.75" x14ac:dyDescent="0.25">
      <c r="A23" s="9" t="s">
        <v>6</v>
      </c>
      <c r="B23" s="12">
        <v>44029</v>
      </c>
      <c r="C23" s="5">
        <v>40232.49</v>
      </c>
      <c r="K23"/>
    </row>
    <row r="24" spans="1:11" ht="15.75" x14ac:dyDescent="0.25">
      <c r="A24" s="9" t="s">
        <v>6</v>
      </c>
      <c r="B24" s="10">
        <v>44036</v>
      </c>
      <c r="C24" s="5">
        <v>50027.25</v>
      </c>
      <c r="K24"/>
    </row>
    <row r="25" spans="1:11" ht="15.75" x14ac:dyDescent="0.25">
      <c r="A25" s="9" t="s">
        <v>6</v>
      </c>
      <c r="B25" s="13">
        <v>44043</v>
      </c>
      <c r="C25" s="5">
        <v>57070.84</v>
      </c>
      <c r="K25"/>
    </row>
    <row r="26" spans="1:11" ht="15.75" x14ac:dyDescent="0.25">
      <c r="A26" s="9" t="s">
        <v>6</v>
      </c>
      <c r="B26" s="13">
        <v>44050</v>
      </c>
      <c r="C26" s="5">
        <v>50819.8</v>
      </c>
      <c r="K26"/>
    </row>
    <row r="27" spans="1:11" ht="15.75" x14ac:dyDescent="0.25">
      <c r="A27" s="9" t="s">
        <v>6</v>
      </c>
      <c r="B27" s="13">
        <v>44057</v>
      </c>
      <c r="C27" s="5">
        <v>53261.75</v>
      </c>
      <c r="K27"/>
    </row>
    <row r="28" spans="1:11" ht="15.75" x14ac:dyDescent="0.25">
      <c r="A28" s="9" t="s">
        <v>6</v>
      </c>
      <c r="B28" s="13">
        <v>44064</v>
      </c>
      <c r="C28" s="5">
        <v>56093.45</v>
      </c>
      <c r="K28"/>
    </row>
    <row r="29" spans="1:11" ht="15.75" x14ac:dyDescent="0.25">
      <c r="A29" s="9" t="s">
        <v>6</v>
      </c>
      <c r="B29" s="13">
        <v>44071</v>
      </c>
      <c r="C29" s="5">
        <v>44528.75</v>
      </c>
      <c r="K29"/>
    </row>
    <row r="30" spans="1:11" ht="15.75" x14ac:dyDescent="0.25">
      <c r="A30" s="9" t="s">
        <v>6</v>
      </c>
      <c r="B30" s="10">
        <v>44078</v>
      </c>
      <c r="C30" s="5">
        <v>52248.43</v>
      </c>
      <c r="K30"/>
    </row>
    <row r="31" spans="1:11" ht="15.75" x14ac:dyDescent="0.25">
      <c r="A31" s="9" t="s">
        <v>6</v>
      </c>
      <c r="B31" s="13">
        <v>44099</v>
      </c>
      <c r="C31" s="5">
        <v>32581.1</v>
      </c>
      <c r="K31"/>
    </row>
    <row r="32" spans="1:11" ht="15.75" x14ac:dyDescent="0.25">
      <c r="A32" s="9" t="s">
        <v>6</v>
      </c>
      <c r="B32" s="10">
        <v>44106</v>
      </c>
      <c r="C32" s="5">
        <v>47200.65</v>
      </c>
      <c r="K32"/>
    </row>
    <row r="33" spans="1:11" ht="15.75" x14ac:dyDescent="0.25">
      <c r="A33" s="9" t="s">
        <v>6</v>
      </c>
      <c r="B33" s="12">
        <v>44113</v>
      </c>
      <c r="C33" s="5">
        <v>39473.15</v>
      </c>
      <c r="K33"/>
    </row>
    <row r="34" spans="1:11" ht="15.75" x14ac:dyDescent="0.25">
      <c r="A34" s="9" t="s">
        <v>6</v>
      </c>
      <c r="B34" s="10">
        <v>44120</v>
      </c>
      <c r="C34" s="5">
        <v>38745.35</v>
      </c>
      <c r="K34"/>
    </row>
    <row r="35" spans="1:11" ht="15.75" x14ac:dyDescent="0.25">
      <c r="A35" s="9" t="s">
        <v>6</v>
      </c>
      <c r="B35" s="13">
        <v>44127</v>
      </c>
      <c r="C35" s="5">
        <v>37092.65</v>
      </c>
      <c r="K35"/>
    </row>
    <row r="36" spans="1:11" ht="15.75" x14ac:dyDescent="0.25">
      <c r="A36" s="9" t="s">
        <v>6</v>
      </c>
      <c r="B36" s="10">
        <v>44134</v>
      </c>
      <c r="C36" s="5">
        <v>30911.24</v>
      </c>
      <c r="K36"/>
    </row>
    <row r="37" spans="1:11" ht="15.75" x14ac:dyDescent="0.25">
      <c r="A37" s="9" t="s">
        <v>6</v>
      </c>
      <c r="B37" s="12">
        <v>44141</v>
      </c>
      <c r="C37" s="5">
        <v>37711.1</v>
      </c>
      <c r="K37"/>
    </row>
    <row r="38" spans="1:11" ht="15.75" x14ac:dyDescent="0.25">
      <c r="A38" s="9" t="s">
        <v>6</v>
      </c>
      <c r="B38" s="13">
        <v>44148</v>
      </c>
      <c r="C38" s="5">
        <v>33131.199999999997</v>
      </c>
      <c r="K38"/>
    </row>
    <row r="39" spans="1:11" ht="15.75" x14ac:dyDescent="0.25">
      <c r="A39" s="9" t="s">
        <v>6</v>
      </c>
      <c r="B39" s="10">
        <v>44155</v>
      </c>
      <c r="C39" s="5">
        <v>27806.9</v>
      </c>
      <c r="K39"/>
    </row>
    <row r="40" spans="1:11" ht="15.75" x14ac:dyDescent="0.25">
      <c r="A40" s="9" t="s">
        <v>6</v>
      </c>
      <c r="B40" s="12">
        <v>44162</v>
      </c>
      <c r="C40" s="5">
        <v>27535.75</v>
      </c>
      <c r="K40"/>
    </row>
    <row r="41" spans="1:11" ht="15.75" x14ac:dyDescent="0.25">
      <c r="A41" s="9" t="s">
        <v>6</v>
      </c>
      <c r="B41" s="13">
        <v>44169</v>
      </c>
      <c r="C41" s="5">
        <v>34607.64</v>
      </c>
      <c r="K41"/>
    </row>
    <row r="42" spans="1:11" ht="15.75" x14ac:dyDescent="0.25">
      <c r="A42" s="9" t="s">
        <v>6</v>
      </c>
      <c r="B42" s="10">
        <v>44176</v>
      </c>
      <c r="C42" s="5">
        <v>25377.35</v>
      </c>
      <c r="K42"/>
    </row>
    <row r="43" spans="1:11" ht="15.75" x14ac:dyDescent="0.25">
      <c r="A43" s="9" t="s">
        <v>6</v>
      </c>
      <c r="B43" s="12">
        <v>44183</v>
      </c>
      <c r="C43" s="5">
        <v>42852.47</v>
      </c>
      <c r="K43"/>
    </row>
    <row r="44" spans="1:11" ht="15.75" x14ac:dyDescent="0.25">
      <c r="A44" s="9" t="s">
        <v>6</v>
      </c>
      <c r="B44" s="10">
        <v>44189</v>
      </c>
      <c r="C44" s="5">
        <v>49812.75</v>
      </c>
      <c r="K44"/>
    </row>
    <row r="45" spans="1:11" ht="15.75" x14ac:dyDescent="0.25">
      <c r="A45" s="9" t="s">
        <v>6</v>
      </c>
      <c r="B45" s="13">
        <v>44200</v>
      </c>
      <c r="C45" s="5">
        <v>45240.45</v>
      </c>
      <c r="K45"/>
    </row>
    <row r="46" spans="1:11" ht="15.75" x14ac:dyDescent="0.25">
      <c r="A46" s="9" t="s">
        <v>6</v>
      </c>
      <c r="B46" s="13">
        <v>44204</v>
      </c>
      <c r="C46" s="5">
        <v>37781.85</v>
      </c>
      <c r="K46"/>
    </row>
    <row r="47" spans="1:11" ht="15.75" x14ac:dyDescent="0.25">
      <c r="A47" s="9" t="s">
        <v>6</v>
      </c>
      <c r="B47" s="10">
        <v>44211</v>
      </c>
      <c r="C47" s="5">
        <v>36898.85</v>
      </c>
      <c r="K47"/>
    </row>
    <row r="48" spans="1:11" ht="15.75" x14ac:dyDescent="0.25">
      <c r="A48" s="9" t="s">
        <v>6</v>
      </c>
      <c r="B48" s="12">
        <v>44218</v>
      </c>
      <c r="C48" s="5">
        <v>63182.93</v>
      </c>
      <c r="K48"/>
    </row>
    <row r="49" spans="1:11" ht="15.75" x14ac:dyDescent="0.25">
      <c r="A49" s="9" t="s">
        <v>6</v>
      </c>
      <c r="B49" s="10">
        <v>44225</v>
      </c>
      <c r="C49" s="5">
        <v>52018.8</v>
      </c>
      <c r="K49"/>
    </row>
    <row r="50" spans="1:11" ht="15.75" x14ac:dyDescent="0.25">
      <c r="A50" s="9" t="s">
        <v>6</v>
      </c>
      <c r="B50" s="13">
        <v>44232</v>
      </c>
      <c r="C50" s="5">
        <v>56618.65</v>
      </c>
      <c r="K50"/>
    </row>
    <row r="51" spans="1:11" ht="15.75" x14ac:dyDescent="0.25">
      <c r="A51" s="9" t="s">
        <v>6</v>
      </c>
      <c r="B51" s="10">
        <v>44239</v>
      </c>
      <c r="C51" s="5">
        <v>42661.95</v>
      </c>
      <c r="K51"/>
    </row>
    <row r="52" spans="1:11" ht="15.75" x14ac:dyDescent="0.25">
      <c r="A52" s="9" t="s">
        <v>6</v>
      </c>
      <c r="B52" s="12">
        <v>44246</v>
      </c>
      <c r="C52" s="5">
        <v>42107.55</v>
      </c>
      <c r="K52"/>
    </row>
    <row r="53" spans="1:11" ht="15.75" x14ac:dyDescent="0.25">
      <c r="A53" s="9" t="s">
        <v>6</v>
      </c>
      <c r="B53" s="10">
        <v>44253</v>
      </c>
      <c r="C53" s="5">
        <v>48826.2</v>
      </c>
      <c r="K53"/>
    </row>
    <row r="54" spans="1:11" ht="15.75" x14ac:dyDescent="0.25">
      <c r="A54" s="9" t="s">
        <v>6</v>
      </c>
      <c r="B54" s="13">
        <v>44260</v>
      </c>
      <c r="C54" s="5">
        <v>30497.55</v>
      </c>
      <c r="K54"/>
    </row>
    <row r="55" spans="1:11" ht="15.75" x14ac:dyDescent="0.25">
      <c r="A55" s="9" t="s">
        <v>6</v>
      </c>
      <c r="B55" s="10">
        <v>44267</v>
      </c>
      <c r="C55" s="5">
        <v>39170</v>
      </c>
      <c r="K55"/>
    </row>
    <row r="56" spans="1:11" ht="15.75" x14ac:dyDescent="0.25">
      <c r="A56" s="9" t="s">
        <v>6</v>
      </c>
      <c r="B56" s="12">
        <v>44274</v>
      </c>
      <c r="C56" s="5">
        <v>43969.59</v>
      </c>
      <c r="K56"/>
    </row>
    <row r="57" spans="1:11" ht="15.75" x14ac:dyDescent="0.25">
      <c r="A57" s="9" t="s">
        <v>6</v>
      </c>
      <c r="B57" s="10">
        <v>44281</v>
      </c>
      <c r="C57" s="5">
        <v>35212.35</v>
      </c>
      <c r="K57"/>
    </row>
    <row r="58" spans="1:11" ht="15.75" x14ac:dyDescent="0.25">
      <c r="A58" s="9" t="s">
        <v>6</v>
      </c>
      <c r="B58" s="10">
        <v>44288</v>
      </c>
      <c r="C58" s="5">
        <v>47581.16</v>
      </c>
      <c r="K58"/>
    </row>
    <row r="59" spans="1:11" ht="15.75" x14ac:dyDescent="0.25">
      <c r="A59" s="9" t="s">
        <v>6</v>
      </c>
      <c r="B59" s="13">
        <v>44295</v>
      </c>
      <c r="C59" s="5">
        <v>45695.15</v>
      </c>
      <c r="K59"/>
    </row>
    <row r="60" spans="1:11" ht="15.75" x14ac:dyDescent="0.25">
      <c r="A60" s="9" t="s">
        <v>6</v>
      </c>
      <c r="B60" s="10">
        <v>44302</v>
      </c>
      <c r="C60" s="5">
        <v>40100.980000000003</v>
      </c>
      <c r="K60"/>
    </row>
    <row r="61" spans="1:11" ht="15.75" x14ac:dyDescent="0.25">
      <c r="A61" s="9" t="s">
        <v>6</v>
      </c>
      <c r="B61" s="12">
        <v>44309</v>
      </c>
      <c r="C61" s="5">
        <v>57362.67</v>
      </c>
      <c r="K61"/>
    </row>
    <row r="62" spans="1:11" ht="15.75" x14ac:dyDescent="0.25">
      <c r="A62" s="9" t="s">
        <v>6</v>
      </c>
      <c r="B62" s="10">
        <v>44316</v>
      </c>
      <c r="C62" s="5">
        <v>44791.360000000001</v>
      </c>
      <c r="K62"/>
    </row>
    <row r="63" spans="1:11" ht="15.75" x14ac:dyDescent="0.25">
      <c r="A63" s="9" t="s">
        <v>6</v>
      </c>
      <c r="B63" s="10">
        <v>44323</v>
      </c>
      <c r="C63" s="5">
        <v>40426.589999999997</v>
      </c>
      <c r="K63"/>
    </row>
    <row r="64" spans="1:11" ht="15.75" x14ac:dyDescent="0.25">
      <c r="A64" s="9" t="s">
        <v>6</v>
      </c>
      <c r="B64" s="13">
        <v>44330</v>
      </c>
      <c r="C64" s="5">
        <v>36061.42</v>
      </c>
      <c r="K64"/>
    </row>
    <row r="65" spans="1:11" ht="15.75" x14ac:dyDescent="0.25">
      <c r="A65" s="9" t="s">
        <v>6</v>
      </c>
      <c r="B65" s="10">
        <v>44337</v>
      </c>
      <c r="C65" s="5">
        <v>35439.449999999997</v>
      </c>
      <c r="K65"/>
    </row>
    <row r="66" spans="1:11" ht="15.75" x14ac:dyDescent="0.25">
      <c r="A66" s="9" t="s">
        <v>6</v>
      </c>
      <c r="B66" s="12">
        <v>44344</v>
      </c>
      <c r="C66" s="5">
        <v>35081.230000000003</v>
      </c>
      <c r="K66"/>
    </row>
    <row r="67" spans="1:11" ht="15.75" x14ac:dyDescent="0.25">
      <c r="A67" s="9" t="s">
        <v>6</v>
      </c>
      <c r="B67" s="10">
        <v>44351</v>
      </c>
      <c r="C67" s="5">
        <v>42955.22</v>
      </c>
      <c r="K67"/>
    </row>
    <row r="68" spans="1:11" ht="15.75" x14ac:dyDescent="0.25">
      <c r="A68" s="9" t="s">
        <v>7</v>
      </c>
      <c r="B68" s="10">
        <v>44014</v>
      </c>
      <c r="C68" s="14">
        <f>1006821.36</f>
        <v>1006821.36</v>
      </c>
      <c r="K68"/>
    </row>
    <row r="69" spans="1:11" ht="15.75" x14ac:dyDescent="0.25">
      <c r="A69" s="9" t="s">
        <v>7</v>
      </c>
      <c r="B69" s="10">
        <v>44019</v>
      </c>
      <c r="C69" s="14">
        <v>799.68</v>
      </c>
      <c r="K69"/>
    </row>
    <row r="70" spans="1:11" ht="15.75" x14ac:dyDescent="0.25">
      <c r="A70" s="9" t="s">
        <v>7</v>
      </c>
      <c r="B70" s="10">
        <v>44021</v>
      </c>
      <c r="C70" s="14">
        <v>1206.72</v>
      </c>
      <c r="K70"/>
    </row>
    <row r="71" spans="1:11" ht="15.75" x14ac:dyDescent="0.25">
      <c r="A71" s="9" t="s">
        <v>7</v>
      </c>
      <c r="B71" s="10">
        <v>44029</v>
      </c>
      <c r="C71" s="14">
        <v>1106271.18</v>
      </c>
      <c r="K71"/>
    </row>
    <row r="72" spans="1:11" ht="15.75" x14ac:dyDescent="0.25">
      <c r="A72" s="9" t="s">
        <v>7</v>
      </c>
      <c r="B72" s="10">
        <v>44043</v>
      </c>
      <c r="C72" s="14">
        <v>1488895.01</v>
      </c>
      <c r="K72"/>
    </row>
    <row r="73" spans="1:11" ht="15.75" x14ac:dyDescent="0.25">
      <c r="A73" s="9" t="s">
        <v>7</v>
      </c>
      <c r="B73" s="10">
        <v>44047</v>
      </c>
      <c r="C73" s="14">
        <v>6452.83</v>
      </c>
      <c r="K73"/>
    </row>
    <row r="74" spans="1:11" ht="15.75" x14ac:dyDescent="0.25">
      <c r="A74" s="9" t="s">
        <v>7</v>
      </c>
      <c r="B74" s="10">
        <v>44050</v>
      </c>
      <c r="C74" s="14">
        <v>2518916.0299999998</v>
      </c>
      <c r="K74"/>
    </row>
    <row r="75" spans="1:11" ht="15.75" x14ac:dyDescent="0.25">
      <c r="A75" s="9" t="s">
        <v>7</v>
      </c>
      <c r="B75" s="10">
        <v>44054</v>
      </c>
      <c r="C75" s="14">
        <v>3387.1</v>
      </c>
      <c r="K75"/>
    </row>
    <row r="76" spans="1:11" ht="15.75" x14ac:dyDescent="0.25">
      <c r="A76" s="9" t="s">
        <v>7</v>
      </c>
      <c r="B76" s="10">
        <v>44057</v>
      </c>
      <c r="C76" s="14">
        <v>915476.32</v>
      </c>
      <c r="K76"/>
    </row>
    <row r="77" spans="1:11" ht="15.75" x14ac:dyDescent="0.25">
      <c r="A77" s="9" t="s">
        <v>7</v>
      </c>
      <c r="B77" s="10">
        <v>44062</v>
      </c>
      <c r="C77" s="14">
        <v>7049.12</v>
      </c>
      <c r="K77"/>
    </row>
    <row r="78" spans="1:11" ht="15.75" x14ac:dyDescent="0.25">
      <c r="A78" s="9" t="s">
        <v>7</v>
      </c>
      <c r="B78" s="10">
        <v>44071</v>
      </c>
      <c r="C78" s="14">
        <f>300+3570180.67</f>
        <v>3570480.67</v>
      </c>
      <c r="K78"/>
    </row>
    <row r="79" spans="1:11" ht="15.75" x14ac:dyDescent="0.25">
      <c r="A79" s="9" t="s">
        <v>7</v>
      </c>
      <c r="B79" s="10">
        <v>44099</v>
      </c>
      <c r="C79" s="14">
        <v>3704433.1</v>
      </c>
      <c r="K79"/>
    </row>
    <row r="80" spans="1:11" ht="15.75" x14ac:dyDescent="0.25">
      <c r="A80" s="9" t="s">
        <v>7</v>
      </c>
      <c r="B80" s="10">
        <v>44113</v>
      </c>
      <c r="C80" s="14">
        <v>3723908.01</v>
      </c>
      <c r="K80"/>
    </row>
    <row r="81" spans="1:11" ht="15.75" x14ac:dyDescent="0.25">
      <c r="A81" s="9" t="s">
        <v>7</v>
      </c>
      <c r="B81" s="10">
        <v>44118</v>
      </c>
      <c r="C81" s="14">
        <v>211.13</v>
      </c>
      <c r="K81"/>
    </row>
    <row r="82" spans="1:11" ht="15.75" x14ac:dyDescent="0.25">
      <c r="A82" s="9" t="s">
        <v>7</v>
      </c>
      <c r="B82" s="10">
        <v>44127</v>
      </c>
      <c r="C82" s="14">
        <v>3710596.03</v>
      </c>
      <c r="K82"/>
    </row>
    <row r="83" spans="1:11" ht="15.75" x14ac:dyDescent="0.25">
      <c r="A83" s="9" t="s">
        <v>7</v>
      </c>
      <c r="B83" s="10">
        <v>44131</v>
      </c>
      <c r="C83" s="14">
        <v>671.12</v>
      </c>
      <c r="K83"/>
    </row>
    <row r="84" spans="1:11" ht="15.75" x14ac:dyDescent="0.25">
      <c r="A84" s="9" t="s">
        <v>7</v>
      </c>
      <c r="B84" s="10">
        <v>44141</v>
      </c>
      <c r="C84" s="14">
        <v>3785192.78</v>
      </c>
      <c r="K84"/>
    </row>
    <row r="85" spans="1:11" ht="15.75" x14ac:dyDescent="0.25">
      <c r="A85" s="9" t="s">
        <v>7</v>
      </c>
      <c r="B85" s="10">
        <v>44155</v>
      </c>
      <c r="C85" s="14">
        <v>3750626.99</v>
      </c>
      <c r="K85"/>
    </row>
    <row r="86" spans="1:11" ht="15.75" x14ac:dyDescent="0.25">
      <c r="A86" s="9" t="s">
        <v>7</v>
      </c>
      <c r="B86" s="10">
        <v>44162</v>
      </c>
      <c r="C86" s="14">
        <v>597.98</v>
      </c>
      <c r="K86"/>
    </row>
    <row r="87" spans="1:11" ht="15.75" x14ac:dyDescent="0.25">
      <c r="A87" s="9" t="s">
        <v>7</v>
      </c>
      <c r="B87" s="10">
        <v>44169</v>
      </c>
      <c r="C87" s="14">
        <v>3908720.07</v>
      </c>
      <c r="K87"/>
    </row>
    <row r="88" spans="1:11" ht="15.75" x14ac:dyDescent="0.25">
      <c r="A88" s="9" t="s">
        <v>7</v>
      </c>
      <c r="B88" s="10">
        <v>44183</v>
      </c>
      <c r="C88" s="14">
        <v>3730182.89</v>
      </c>
      <c r="K88"/>
    </row>
    <row r="89" spans="1:11" ht="15.75" x14ac:dyDescent="0.25">
      <c r="A89" s="9" t="s">
        <v>7</v>
      </c>
      <c r="B89" s="10">
        <v>44196</v>
      </c>
      <c r="C89" s="14">
        <v>4191492.91</v>
      </c>
      <c r="K89"/>
    </row>
    <row r="90" spans="1:11" ht="15.75" x14ac:dyDescent="0.25">
      <c r="A90" s="9" t="s">
        <v>7</v>
      </c>
      <c r="B90" s="10">
        <v>44203</v>
      </c>
      <c r="C90" s="14">
        <v>126.93</v>
      </c>
      <c r="K90"/>
    </row>
    <row r="91" spans="1:11" ht="15.75" x14ac:dyDescent="0.25">
      <c r="A91" s="9" t="s">
        <v>7</v>
      </c>
      <c r="B91" s="10">
        <v>44211</v>
      </c>
      <c r="C91" s="14">
        <v>3587985.12</v>
      </c>
      <c r="K91"/>
    </row>
    <row r="92" spans="1:11" ht="15.75" x14ac:dyDescent="0.25">
      <c r="A92" s="9" t="s">
        <v>7</v>
      </c>
      <c r="B92" s="10">
        <v>44230</v>
      </c>
      <c r="C92" s="14">
        <v>225.93</v>
      </c>
      <c r="K92"/>
    </row>
    <row r="93" spans="1:11" ht="15.75" x14ac:dyDescent="0.25">
      <c r="A93" s="9" t="s">
        <v>7</v>
      </c>
      <c r="B93" s="10">
        <v>44239</v>
      </c>
      <c r="C93" s="14">
        <v>3822951.04</v>
      </c>
      <c r="K93"/>
    </row>
    <row r="94" spans="1:11" ht="15.75" x14ac:dyDescent="0.25">
      <c r="A94" s="9" t="s">
        <v>7</v>
      </c>
      <c r="B94" s="10">
        <v>44253</v>
      </c>
      <c r="C94" s="14">
        <v>3824942.01</v>
      </c>
      <c r="K94"/>
    </row>
    <row r="95" spans="1:11" ht="15.75" x14ac:dyDescent="0.25">
      <c r="A95" s="9" t="s">
        <v>7</v>
      </c>
      <c r="B95" s="10">
        <v>44267</v>
      </c>
      <c r="C95" s="14">
        <v>3858497.15</v>
      </c>
      <c r="K95"/>
    </row>
    <row r="96" spans="1:11" ht="15.75" x14ac:dyDescent="0.25">
      <c r="A96" s="9" t="s">
        <v>7</v>
      </c>
      <c r="B96" s="10">
        <v>44281</v>
      </c>
      <c r="C96" s="14">
        <v>3852565.37</v>
      </c>
      <c r="K96"/>
    </row>
    <row r="97" spans="1:11" ht="15.75" x14ac:dyDescent="0.25">
      <c r="A97" s="9" t="s">
        <v>7</v>
      </c>
      <c r="B97" s="10">
        <v>44295</v>
      </c>
      <c r="C97" s="14">
        <v>3714904.91</v>
      </c>
      <c r="K97"/>
    </row>
    <row r="98" spans="1:11" ht="15.75" x14ac:dyDescent="0.25">
      <c r="A98" s="9" t="s">
        <v>7</v>
      </c>
      <c r="B98" s="10">
        <v>44299</v>
      </c>
      <c r="C98" s="14">
        <v>837.03</v>
      </c>
      <c r="K98"/>
    </row>
    <row r="99" spans="1:11" ht="15.75" x14ac:dyDescent="0.25">
      <c r="A99" s="9" t="s">
        <v>7</v>
      </c>
      <c r="B99" s="10">
        <v>44300</v>
      </c>
      <c r="C99" s="14">
        <v>110</v>
      </c>
      <c r="K99"/>
    </row>
    <row r="100" spans="1:11" ht="15.75" x14ac:dyDescent="0.25">
      <c r="A100" s="9" t="s">
        <v>7</v>
      </c>
      <c r="B100" s="10">
        <v>44309</v>
      </c>
      <c r="C100" s="14">
        <v>3826295.33</v>
      </c>
      <c r="K100"/>
    </row>
    <row r="101" spans="1:11" ht="15.75" x14ac:dyDescent="0.25">
      <c r="A101" s="9" t="s">
        <v>7</v>
      </c>
      <c r="B101" s="10">
        <v>44323</v>
      </c>
      <c r="C101" s="14">
        <v>3759151.52</v>
      </c>
      <c r="K101"/>
    </row>
    <row r="102" spans="1:11" ht="15.75" x14ac:dyDescent="0.25">
      <c r="A102" s="9" t="s">
        <v>7</v>
      </c>
      <c r="B102" s="10">
        <v>44337</v>
      </c>
      <c r="C102" s="14">
        <v>3845520.32</v>
      </c>
      <c r="K102"/>
    </row>
    <row r="103" spans="1:11" ht="15.75" x14ac:dyDescent="0.25">
      <c r="A103" s="9" t="s">
        <v>7</v>
      </c>
      <c r="B103" s="10">
        <v>44351</v>
      </c>
      <c r="C103" s="14">
        <v>14242729.039999999</v>
      </c>
      <c r="K103"/>
    </row>
    <row r="104" spans="1:11" ht="15.75" x14ac:dyDescent="0.25">
      <c r="A104" s="9" t="s">
        <v>8</v>
      </c>
      <c r="B104" s="10">
        <v>44015</v>
      </c>
      <c r="C104" s="5">
        <v>254378.38</v>
      </c>
      <c r="K104"/>
    </row>
    <row r="105" spans="1:11" ht="15.75" x14ac:dyDescent="0.25">
      <c r="A105" s="9" t="s">
        <v>8</v>
      </c>
      <c r="B105" s="10">
        <v>44032</v>
      </c>
      <c r="C105" s="5">
        <v>302014.76</v>
      </c>
      <c r="K105"/>
    </row>
    <row r="106" spans="1:11" ht="15.75" x14ac:dyDescent="0.25">
      <c r="A106" s="9" t="s">
        <v>8</v>
      </c>
      <c r="B106" s="10">
        <v>44046</v>
      </c>
      <c r="C106" s="5">
        <v>483854.69</v>
      </c>
      <c r="K106"/>
    </row>
    <row r="107" spans="1:11" ht="15.75" x14ac:dyDescent="0.25">
      <c r="A107" s="9" t="s">
        <v>8</v>
      </c>
      <c r="B107" s="12">
        <v>44050</v>
      </c>
      <c r="C107" s="5">
        <v>3089.62</v>
      </c>
      <c r="K107"/>
    </row>
    <row r="108" spans="1:11" ht="15.75" x14ac:dyDescent="0.25">
      <c r="A108" s="9" t="s">
        <v>8</v>
      </c>
      <c r="B108" s="12">
        <v>44053</v>
      </c>
      <c r="C108" s="5">
        <v>409223.62</v>
      </c>
      <c r="K108"/>
    </row>
    <row r="109" spans="1:11" ht="15.75" x14ac:dyDescent="0.25">
      <c r="A109" s="9" t="s">
        <v>8</v>
      </c>
      <c r="B109" s="12">
        <v>44057</v>
      </c>
      <c r="C109" s="5">
        <v>469.15</v>
      </c>
      <c r="K109"/>
    </row>
    <row r="110" spans="1:11" ht="15.75" x14ac:dyDescent="0.25">
      <c r="A110" s="9" t="s">
        <v>8</v>
      </c>
      <c r="B110" s="12">
        <v>44060</v>
      </c>
      <c r="C110" s="5">
        <v>247650.17</v>
      </c>
      <c r="K110"/>
    </row>
    <row r="111" spans="1:11" ht="15.75" x14ac:dyDescent="0.25">
      <c r="A111" s="9" t="s">
        <v>8</v>
      </c>
      <c r="B111" s="12">
        <v>44064</v>
      </c>
      <c r="C111" s="5">
        <v>1916.73</v>
      </c>
      <c r="K111"/>
    </row>
    <row r="112" spans="1:11" ht="15.75" x14ac:dyDescent="0.25">
      <c r="A112" s="9" t="s">
        <v>8</v>
      </c>
      <c r="B112" s="12">
        <v>44074</v>
      </c>
      <c r="C112" s="5">
        <v>702735.29</v>
      </c>
      <c r="K112"/>
    </row>
    <row r="113" spans="1:11" ht="15.75" x14ac:dyDescent="0.25">
      <c r="A113" s="9" t="s">
        <v>8</v>
      </c>
      <c r="B113" s="12">
        <v>44102</v>
      </c>
      <c r="C113" s="5">
        <v>728645.53</v>
      </c>
      <c r="K113"/>
    </row>
    <row r="114" spans="1:11" ht="15.75" x14ac:dyDescent="0.25">
      <c r="A114" s="9" t="s">
        <v>8</v>
      </c>
      <c r="B114" s="10">
        <v>44117</v>
      </c>
      <c r="C114" s="5">
        <v>739207.66</v>
      </c>
      <c r="K114"/>
    </row>
    <row r="115" spans="1:11" ht="15.75" x14ac:dyDescent="0.25">
      <c r="A115" s="9" t="s">
        <v>8</v>
      </c>
      <c r="B115" s="12">
        <v>44130</v>
      </c>
      <c r="C115" s="5">
        <v>734207.32</v>
      </c>
      <c r="K115"/>
    </row>
    <row r="116" spans="1:11" ht="15.75" x14ac:dyDescent="0.25">
      <c r="A116" s="9" t="s">
        <v>8</v>
      </c>
      <c r="B116" s="10">
        <v>44144</v>
      </c>
      <c r="C116" s="5">
        <v>754690.8</v>
      </c>
      <c r="K116"/>
    </row>
    <row r="117" spans="1:11" ht="15.75" x14ac:dyDescent="0.25">
      <c r="A117" s="9" t="s">
        <v>8</v>
      </c>
      <c r="B117" s="12">
        <v>44158</v>
      </c>
      <c r="C117" s="5">
        <v>740761.69</v>
      </c>
      <c r="K117"/>
    </row>
    <row r="118" spans="1:11" ht="15.75" x14ac:dyDescent="0.25">
      <c r="A118" s="9" t="s">
        <v>8</v>
      </c>
      <c r="B118" s="12">
        <v>44172</v>
      </c>
      <c r="C118" s="5">
        <v>805511.18</v>
      </c>
      <c r="K118"/>
    </row>
    <row r="119" spans="1:11" ht="15.75" x14ac:dyDescent="0.25">
      <c r="A119" s="9" t="s">
        <v>8</v>
      </c>
      <c r="B119" s="10">
        <v>44186</v>
      </c>
      <c r="C119" s="5">
        <v>734485.6</v>
      </c>
      <c r="K119"/>
    </row>
    <row r="120" spans="1:11" ht="15.75" x14ac:dyDescent="0.25">
      <c r="A120" s="9" t="s">
        <v>8</v>
      </c>
      <c r="B120" s="10">
        <v>44200</v>
      </c>
      <c r="C120" s="5">
        <v>829445.14</v>
      </c>
      <c r="K120"/>
    </row>
    <row r="121" spans="1:11" ht="15.75" x14ac:dyDescent="0.25">
      <c r="A121" s="9" t="s">
        <v>8</v>
      </c>
      <c r="B121" s="12">
        <v>44215</v>
      </c>
      <c r="C121" s="5">
        <v>700614.35</v>
      </c>
      <c r="K121"/>
    </row>
    <row r="122" spans="1:11" ht="15.75" x14ac:dyDescent="0.25">
      <c r="A122" s="9" t="s">
        <v>8</v>
      </c>
      <c r="B122" s="10">
        <v>44228</v>
      </c>
      <c r="C122" s="5">
        <v>725213.49</v>
      </c>
      <c r="K122"/>
    </row>
    <row r="123" spans="1:11" ht="15.75" x14ac:dyDescent="0.25">
      <c r="A123" s="9" t="s">
        <v>8</v>
      </c>
      <c r="B123" s="12">
        <v>44243</v>
      </c>
      <c r="C123" s="5">
        <v>740183.01</v>
      </c>
      <c r="K123"/>
    </row>
    <row r="124" spans="1:11" ht="15.75" x14ac:dyDescent="0.25">
      <c r="A124" s="9" t="s">
        <v>8</v>
      </c>
      <c r="B124" s="10">
        <v>44256</v>
      </c>
      <c r="C124" s="5">
        <v>743989.6</v>
      </c>
      <c r="K124"/>
    </row>
    <row r="125" spans="1:11" ht="15.75" x14ac:dyDescent="0.25">
      <c r="A125" s="9" t="s">
        <v>8</v>
      </c>
      <c r="B125" s="12">
        <v>44270</v>
      </c>
      <c r="C125" s="5">
        <v>756778.98</v>
      </c>
      <c r="K125"/>
    </row>
    <row r="126" spans="1:11" ht="15.75" x14ac:dyDescent="0.25">
      <c r="A126" s="9" t="s">
        <v>8</v>
      </c>
      <c r="B126" s="10">
        <v>44284</v>
      </c>
      <c r="C126" s="5">
        <v>749671.34</v>
      </c>
      <c r="K126"/>
    </row>
    <row r="127" spans="1:11" ht="15.75" x14ac:dyDescent="0.25">
      <c r="A127" s="9" t="s">
        <v>8</v>
      </c>
      <c r="B127" s="12">
        <v>44298</v>
      </c>
      <c r="C127" s="5">
        <v>714463.32</v>
      </c>
      <c r="K127"/>
    </row>
    <row r="128" spans="1:11" ht="15.75" x14ac:dyDescent="0.25">
      <c r="A128" s="9" t="s">
        <v>8</v>
      </c>
      <c r="B128" s="10">
        <v>44302</v>
      </c>
      <c r="C128" s="5">
        <v>151.62</v>
      </c>
      <c r="K128"/>
    </row>
    <row r="129" spans="1:11" ht="15.75" x14ac:dyDescent="0.25">
      <c r="A129" s="9" t="s">
        <v>8</v>
      </c>
      <c r="B129" s="10">
        <v>44312</v>
      </c>
      <c r="C129" s="5">
        <v>742636.96</v>
      </c>
      <c r="K129"/>
    </row>
    <row r="130" spans="1:11" ht="15.75" x14ac:dyDescent="0.25">
      <c r="A130" s="9" t="s">
        <v>8</v>
      </c>
      <c r="B130" s="12">
        <v>44326</v>
      </c>
      <c r="C130" s="5">
        <v>751786.01</v>
      </c>
      <c r="K130"/>
    </row>
    <row r="131" spans="1:11" ht="15.75" x14ac:dyDescent="0.25">
      <c r="A131" s="9" t="s">
        <v>8</v>
      </c>
      <c r="B131" s="12">
        <v>44340</v>
      </c>
      <c r="C131" s="5">
        <v>748920.64</v>
      </c>
      <c r="K131"/>
    </row>
    <row r="132" spans="1:11" ht="15.75" x14ac:dyDescent="0.25">
      <c r="A132" s="9" t="s">
        <v>8</v>
      </c>
      <c r="B132" s="10">
        <v>44354</v>
      </c>
      <c r="C132" s="5">
        <v>2389264.67</v>
      </c>
      <c r="K132"/>
    </row>
    <row r="133" spans="1:11" ht="15.75" x14ac:dyDescent="0.25">
      <c r="A133" s="9" t="s">
        <v>9</v>
      </c>
      <c r="B133" s="10">
        <v>44026</v>
      </c>
      <c r="C133" s="5">
        <v>45153.5</v>
      </c>
      <c r="K133"/>
    </row>
    <row r="134" spans="1:11" ht="15.75" x14ac:dyDescent="0.25">
      <c r="A134" s="9" t="s">
        <v>9</v>
      </c>
      <c r="B134" s="12">
        <v>44041</v>
      </c>
      <c r="C134" s="5">
        <v>46641.5</v>
      </c>
      <c r="K134"/>
    </row>
    <row r="135" spans="1:11" ht="15.75" x14ac:dyDescent="0.25">
      <c r="A135" s="9" t="s">
        <v>9</v>
      </c>
      <c r="B135" s="12">
        <v>44050</v>
      </c>
      <c r="C135" s="5">
        <v>84187.5</v>
      </c>
      <c r="K135"/>
    </row>
    <row r="136" spans="1:11" ht="15.75" x14ac:dyDescent="0.25">
      <c r="A136" s="9" t="s">
        <v>9</v>
      </c>
      <c r="B136" s="12">
        <v>44057</v>
      </c>
      <c r="C136" s="5">
        <f>117952.5</f>
        <v>117952.5</v>
      </c>
      <c r="K136"/>
    </row>
    <row r="137" spans="1:11" ht="15.75" x14ac:dyDescent="0.25">
      <c r="A137" s="9" t="s">
        <v>9</v>
      </c>
      <c r="B137" s="12">
        <v>44064</v>
      </c>
      <c r="C137" s="5">
        <v>42621.5</v>
      </c>
      <c r="K137"/>
    </row>
    <row r="138" spans="1:11" ht="15.75" x14ac:dyDescent="0.25">
      <c r="A138" s="9" t="s">
        <v>9</v>
      </c>
      <c r="B138" s="12">
        <v>44071</v>
      </c>
      <c r="C138" s="5">
        <v>469.5</v>
      </c>
      <c r="K138"/>
    </row>
    <row r="139" spans="1:11" ht="15.75" x14ac:dyDescent="0.25">
      <c r="A139" s="9" t="s">
        <v>9</v>
      </c>
      <c r="B139" s="10">
        <v>44082</v>
      </c>
      <c r="C139" s="5">
        <v>168213.5</v>
      </c>
      <c r="K139"/>
    </row>
    <row r="140" spans="1:11" ht="15.75" x14ac:dyDescent="0.25">
      <c r="A140" s="9" t="s">
        <v>9</v>
      </c>
      <c r="B140" s="10">
        <v>44111</v>
      </c>
      <c r="C140" s="5">
        <v>170882.5</v>
      </c>
      <c r="K140"/>
    </row>
    <row r="141" spans="1:11" ht="15.75" x14ac:dyDescent="0.25">
      <c r="A141" s="9" t="s">
        <v>9</v>
      </c>
      <c r="B141" s="10">
        <v>44126</v>
      </c>
      <c r="C141" s="5">
        <v>170753.5</v>
      </c>
      <c r="K141"/>
    </row>
    <row r="142" spans="1:11" ht="15.75" x14ac:dyDescent="0.25">
      <c r="A142" s="9" t="s">
        <v>9</v>
      </c>
      <c r="B142" s="12">
        <v>44141</v>
      </c>
      <c r="C142" s="5">
        <v>169944.5</v>
      </c>
      <c r="K142"/>
    </row>
    <row r="143" spans="1:11" ht="15.75" x14ac:dyDescent="0.25">
      <c r="A143" s="9" t="s">
        <v>9</v>
      </c>
      <c r="B143" s="10">
        <v>44151</v>
      </c>
      <c r="C143" s="5">
        <v>173048.5</v>
      </c>
      <c r="K143"/>
    </row>
    <row r="144" spans="1:11" ht="15.75" x14ac:dyDescent="0.25">
      <c r="A144" s="9" t="s">
        <v>9</v>
      </c>
      <c r="B144" s="12">
        <v>44165</v>
      </c>
      <c r="C144" s="5">
        <v>169048.5</v>
      </c>
      <c r="K144"/>
    </row>
    <row r="145" spans="1:11" ht="15.75" x14ac:dyDescent="0.25">
      <c r="A145" s="9" t="s">
        <v>9</v>
      </c>
      <c r="B145" s="10">
        <v>44179</v>
      </c>
      <c r="C145" s="5">
        <v>178217.5</v>
      </c>
      <c r="K145"/>
    </row>
    <row r="146" spans="1:11" ht="15.75" x14ac:dyDescent="0.25">
      <c r="A146" s="9" t="s">
        <v>9</v>
      </c>
      <c r="B146" s="12">
        <v>44195</v>
      </c>
      <c r="C146" s="5">
        <v>167972.5</v>
      </c>
      <c r="K146"/>
    </row>
    <row r="147" spans="1:11" ht="15.75" x14ac:dyDescent="0.25">
      <c r="A147" s="9" t="s">
        <v>9</v>
      </c>
      <c r="B147" s="10" t="s">
        <v>44</v>
      </c>
      <c r="C147" s="5">
        <v>195780.5</v>
      </c>
      <c r="K147"/>
    </row>
    <row r="148" spans="1:11" ht="15.75" x14ac:dyDescent="0.25">
      <c r="A148" s="9" t="s">
        <v>9</v>
      </c>
      <c r="B148" s="12">
        <v>44221</v>
      </c>
      <c r="C148" s="5">
        <v>163369.5</v>
      </c>
      <c r="K148"/>
    </row>
    <row r="149" spans="1:11" ht="15.75" x14ac:dyDescent="0.25">
      <c r="A149" s="9" t="s">
        <v>9</v>
      </c>
      <c r="B149" s="10">
        <v>44232</v>
      </c>
      <c r="C149" s="5">
        <v>167996.5</v>
      </c>
      <c r="K149"/>
    </row>
    <row r="150" spans="1:11" ht="15.75" x14ac:dyDescent="0.25">
      <c r="A150" s="9" t="s">
        <v>9</v>
      </c>
      <c r="B150" s="12">
        <v>44249</v>
      </c>
      <c r="C150" s="5">
        <v>157978.5</v>
      </c>
      <c r="K150"/>
    </row>
    <row r="151" spans="1:11" ht="15.75" x14ac:dyDescent="0.25">
      <c r="A151" s="9" t="s">
        <v>9</v>
      </c>
      <c r="B151" s="10">
        <v>44260</v>
      </c>
      <c r="C151" s="5">
        <v>158391.5</v>
      </c>
      <c r="K151"/>
    </row>
    <row r="152" spans="1:11" ht="15.75" x14ac:dyDescent="0.25">
      <c r="A152" s="9" t="s">
        <v>9</v>
      </c>
      <c r="B152" s="12">
        <v>44277</v>
      </c>
      <c r="C152" s="5">
        <v>161226.5</v>
      </c>
      <c r="K152"/>
    </row>
    <row r="153" spans="1:11" ht="15.75" x14ac:dyDescent="0.25">
      <c r="A153" s="9" t="s">
        <v>9</v>
      </c>
      <c r="B153" s="12">
        <v>44293</v>
      </c>
      <c r="C153" s="5">
        <v>160133.5</v>
      </c>
      <c r="K153"/>
    </row>
    <row r="154" spans="1:11" ht="15.75" x14ac:dyDescent="0.25">
      <c r="A154" s="9" t="s">
        <v>9</v>
      </c>
      <c r="B154" s="10">
        <v>44308</v>
      </c>
      <c r="C154" s="5">
        <v>158585.5</v>
      </c>
      <c r="K154"/>
    </row>
    <row r="155" spans="1:11" ht="15.75" x14ac:dyDescent="0.25">
      <c r="A155" s="9" t="s">
        <v>9</v>
      </c>
      <c r="B155" s="12">
        <v>44323</v>
      </c>
      <c r="C155" s="5">
        <v>159813.5</v>
      </c>
      <c r="K155"/>
    </row>
    <row r="156" spans="1:11" ht="15.75" x14ac:dyDescent="0.25">
      <c r="A156" s="9" t="s">
        <v>9</v>
      </c>
      <c r="B156" s="10">
        <v>44330</v>
      </c>
      <c r="C156" s="5">
        <v>160923.5</v>
      </c>
      <c r="K156"/>
    </row>
    <row r="157" spans="1:11" ht="15.75" x14ac:dyDescent="0.25">
      <c r="A157" s="9" t="s">
        <v>9</v>
      </c>
      <c r="B157" s="12">
        <v>44344</v>
      </c>
      <c r="C157" s="5">
        <v>160264.5</v>
      </c>
      <c r="K157"/>
    </row>
    <row r="158" spans="1:11" ht="15.75" x14ac:dyDescent="0.25">
      <c r="A158" s="9" t="s">
        <v>10</v>
      </c>
      <c r="B158" s="12">
        <v>44019</v>
      </c>
      <c r="C158" s="5">
        <v>379340.42</v>
      </c>
      <c r="K158"/>
    </row>
    <row r="159" spans="1:11" ht="15.75" x14ac:dyDescent="0.25">
      <c r="A159" s="9" t="s">
        <v>10</v>
      </c>
      <c r="B159" s="12">
        <v>44029</v>
      </c>
      <c r="C159" s="5">
        <v>357163.94</v>
      </c>
      <c r="K159"/>
    </row>
    <row r="160" spans="1:11" ht="15.75" x14ac:dyDescent="0.25">
      <c r="A160" s="9" t="s">
        <v>10</v>
      </c>
      <c r="B160" s="10">
        <v>44050</v>
      </c>
      <c r="C160" s="5">
        <v>530348.14</v>
      </c>
      <c r="K160"/>
    </row>
    <row r="161" spans="1:11" ht="15.75" x14ac:dyDescent="0.25">
      <c r="A161" s="9" t="s">
        <v>10</v>
      </c>
      <c r="B161" s="12">
        <v>44064</v>
      </c>
      <c r="C161" s="5">
        <v>417437.68</v>
      </c>
      <c r="K161"/>
    </row>
    <row r="162" spans="1:11" ht="15.75" x14ac:dyDescent="0.25">
      <c r="A162" s="9" t="s">
        <v>10</v>
      </c>
      <c r="B162" s="12">
        <v>44078</v>
      </c>
      <c r="C162" s="5">
        <v>448747.35</v>
      </c>
      <c r="K162"/>
    </row>
    <row r="163" spans="1:11" ht="15.75" x14ac:dyDescent="0.25">
      <c r="A163" s="9" t="s">
        <v>10</v>
      </c>
      <c r="B163" s="12">
        <v>44113</v>
      </c>
      <c r="C163" s="5">
        <v>541756.9</v>
      </c>
      <c r="K163"/>
    </row>
    <row r="164" spans="1:11" ht="15.75" x14ac:dyDescent="0.25">
      <c r="A164" s="9" t="s">
        <v>10</v>
      </c>
      <c r="B164" s="12">
        <v>44127</v>
      </c>
      <c r="C164" s="5">
        <v>465109.16</v>
      </c>
      <c r="K164"/>
    </row>
    <row r="165" spans="1:11" ht="15.75" x14ac:dyDescent="0.25">
      <c r="A165" s="9" t="s">
        <v>10</v>
      </c>
      <c r="B165" s="12">
        <v>44141</v>
      </c>
      <c r="C165" s="5">
        <v>368310.84</v>
      </c>
      <c r="K165"/>
    </row>
    <row r="166" spans="1:11" ht="15.75" x14ac:dyDescent="0.25">
      <c r="A166" s="9" t="s">
        <v>10</v>
      </c>
      <c r="B166" s="12">
        <v>44155</v>
      </c>
      <c r="C166" s="5">
        <v>565141.48</v>
      </c>
      <c r="K166"/>
    </row>
    <row r="167" spans="1:11" ht="15.75" x14ac:dyDescent="0.25">
      <c r="A167" s="9" t="s">
        <v>10</v>
      </c>
      <c r="B167" s="12">
        <v>44169</v>
      </c>
      <c r="C167" s="5">
        <v>306801.09999999998</v>
      </c>
      <c r="K167"/>
    </row>
    <row r="168" spans="1:11" ht="15.75" x14ac:dyDescent="0.25">
      <c r="A168" s="9" t="s">
        <v>10</v>
      </c>
      <c r="B168" s="12">
        <v>44183</v>
      </c>
      <c r="C168" s="5">
        <v>439211.39</v>
      </c>
      <c r="K168"/>
    </row>
    <row r="169" spans="1:11" ht="15.75" x14ac:dyDescent="0.25">
      <c r="A169" s="9" t="s">
        <v>10</v>
      </c>
      <c r="B169" s="12">
        <v>44204</v>
      </c>
      <c r="C169" s="5">
        <v>586891.82999999996</v>
      </c>
      <c r="K169"/>
    </row>
    <row r="170" spans="1:11" ht="15.75" x14ac:dyDescent="0.25">
      <c r="A170" s="9" t="s">
        <v>10</v>
      </c>
      <c r="B170" s="12">
        <v>44218</v>
      </c>
      <c r="C170" s="5">
        <v>337848.17</v>
      </c>
      <c r="K170"/>
    </row>
    <row r="171" spans="1:11" ht="15.75" x14ac:dyDescent="0.25">
      <c r="A171" s="9" t="s">
        <v>10</v>
      </c>
      <c r="B171" s="12">
        <v>44232</v>
      </c>
      <c r="C171" s="5">
        <v>549236.57999999996</v>
      </c>
      <c r="K171"/>
    </row>
    <row r="172" spans="1:11" ht="15.75" x14ac:dyDescent="0.25">
      <c r="A172" s="9" t="s">
        <v>10</v>
      </c>
      <c r="B172" s="12">
        <v>44246</v>
      </c>
      <c r="C172" s="5">
        <v>416035.67</v>
      </c>
      <c r="K172"/>
    </row>
    <row r="173" spans="1:11" ht="15.75" x14ac:dyDescent="0.25">
      <c r="A173" s="9" t="s">
        <v>10</v>
      </c>
      <c r="B173" s="12">
        <v>44260</v>
      </c>
      <c r="C173" s="5">
        <v>371456.16</v>
      </c>
      <c r="K173"/>
    </row>
    <row r="174" spans="1:11" ht="15.75" x14ac:dyDescent="0.25">
      <c r="A174" s="9" t="s">
        <v>10</v>
      </c>
      <c r="B174" s="12">
        <v>44274</v>
      </c>
      <c r="C174" s="5">
        <v>377653.99</v>
      </c>
      <c r="K174"/>
    </row>
    <row r="175" spans="1:11" ht="15.75" x14ac:dyDescent="0.25">
      <c r="A175" s="9" t="s">
        <v>10</v>
      </c>
      <c r="B175" s="12">
        <v>44295</v>
      </c>
      <c r="C175" s="5">
        <v>586848.26</v>
      </c>
      <c r="K175"/>
    </row>
    <row r="176" spans="1:11" ht="15.75" x14ac:dyDescent="0.25">
      <c r="A176" s="9" t="s">
        <v>10</v>
      </c>
      <c r="B176" s="10">
        <v>44309</v>
      </c>
      <c r="C176" s="5">
        <v>467525.53</v>
      </c>
      <c r="K176"/>
    </row>
    <row r="177" spans="1:11" ht="15.75" x14ac:dyDescent="0.25">
      <c r="A177" s="9" t="s">
        <v>10</v>
      </c>
      <c r="B177" s="10">
        <v>44323</v>
      </c>
      <c r="C177" s="5">
        <v>538455.36</v>
      </c>
      <c r="K177"/>
    </row>
    <row r="178" spans="1:11" ht="15.75" x14ac:dyDescent="0.25">
      <c r="A178" s="9" t="s">
        <v>10</v>
      </c>
      <c r="B178" s="12">
        <v>44337</v>
      </c>
      <c r="C178" s="5">
        <v>478526.21</v>
      </c>
      <c r="K178"/>
    </row>
    <row r="179" spans="1:11" ht="15.75" x14ac:dyDescent="0.25">
      <c r="A179" s="9" t="s">
        <v>49</v>
      </c>
      <c r="B179" s="12">
        <v>43943</v>
      </c>
      <c r="C179" s="5">
        <v>20000</v>
      </c>
      <c r="K179"/>
    </row>
    <row r="180" spans="1:11" ht="15.75" x14ac:dyDescent="0.25">
      <c r="A180" s="9" t="s">
        <v>49</v>
      </c>
      <c r="B180" s="12">
        <v>44351</v>
      </c>
      <c r="C180" s="5">
        <v>491114.11</v>
      </c>
      <c r="K180"/>
    </row>
    <row r="181" spans="1:11" ht="15.75" x14ac:dyDescent="0.25">
      <c r="A181" s="9" t="s">
        <v>11</v>
      </c>
      <c r="B181" s="13">
        <v>44020</v>
      </c>
      <c r="C181" s="15">
        <v>470</v>
      </c>
      <c r="K181"/>
    </row>
    <row r="182" spans="1:11" ht="15.75" x14ac:dyDescent="0.25">
      <c r="A182" s="9" t="s">
        <v>11</v>
      </c>
      <c r="B182" s="13">
        <v>44028</v>
      </c>
      <c r="C182" s="15">
        <v>470</v>
      </c>
      <c r="K182"/>
    </row>
    <row r="183" spans="1:11" ht="15.75" x14ac:dyDescent="0.25">
      <c r="A183" s="9" t="s">
        <v>11</v>
      </c>
      <c r="B183" s="13">
        <v>44042</v>
      </c>
      <c r="C183" s="15">
        <v>470</v>
      </c>
      <c r="K183"/>
    </row>
    <row r="184" spans="1:11" ht="15.75" x14ac:dyDescent="0.25">
      <c r="A184" s="9" t="s">
        <v>11</v>
      </c>
      <c r="B184" s="13">
        <v>44102</v>
      </c>
      <c r="C184" s="15">
        <v>5294.17</v>
      </c>
      <c r="K184"/>
    </row>
    <row r="185" spans="1:11" ht="15.75" x14ac:dyDescent="0.25">
      <c r="A185" s="9" t="s">
        <v>11</v>
      </c>
      <c r="B185" s="13">
        <v>44112</v>
      </c>
      <c r="C185" s="15">
        <v>5294.17</v>
      </c>
      <c r="K185"/>
    </row>
    <row r="186" spans="1:11" ht="15.75" x14ac:dyDescent="0.25">
      <c r="A186" s="9" t="s">
        <v>11</v>
      </c>
      <c r="B186" s="13">
        <v>44130</v>
      </c>
      <c r="C186" s="15">
        <v>5294.17</v>
      </c>
      <c r="K186"/>
    </row>
    <row r="187" spans="1:11" ht="15.75" x14ac:dyDescent="0.25">
      <c r="A187" s="9" t="s">
        <v>11</v>
      </c>
      <c r="B187" s="13">
        <v>44138</v>
      </c>
      <c r="C187" s="15">
        <v>5294.17</v>
      </c>
      <c r="K187"/>
    </row>
    <row r="188" spans="1:11" ht="15.75" x14ac:dyDescent="0.25">
      <c r="A188" s="9" t="s">
        <v>11</v>
      </c>
      <c r="B188" s="13">
        <v>44155</v>
      </c>
      <c r="C188" s="15">
        <v>5294.17</v>
      </c>
      <c r="K188"/>
    </row>
    <row r="189" spans="1:11" ht="15.75" x14ac:dyDescent="0.25">
      <c r="A189" s="9" t="s">
        <v>11</v>
      </c>
      <c r="B189" s="13">
        <v>44172</v>
      </c>
      <c r="C189" s="15">
        <v>5294.17</v>
      </c>
      <c r="K189"/>
    </row>
    <row r="190" spans="1:11" ht="15.75" x14ac:dyDescent="0.25">
      <c r="A190" s="9" t="s">
        <v>11</v>
      </c>
      <c r="B190" s="13">
        <v>44181</v>
      </c>
      <c r="C190" s="15">
        <v>5152.17</v>
      </c>
      <c r="K190"/>
    </row>
    <row r="191" spans="1:11" ht="15.75" x14ac:dyDescent="0.25">
      <c r="A191" s="9" t="s">
        <v>11</v>
      </c>
      <c r="B191" s="13">
        <v>44195</v>
      </c>
      <c r="C191" s="15">
        <v>4440.17</v>
      </c>
      <c r="K191"/>
    </row>
    <row r="192" spans="1:11" ht="15.75" x14ac:dyDescent="0.25">
      <c r="A192" s="9" t="s">
        <v>11</v>
      </c>
      <c r="B192" s="13">
        <v>44225</v>
      </c>
      <c r="C192" s="15">
        <v>5294.17</v>
      </c>
      <c r="K192"/>
    </row>
    <row r="193" spans="1:11" ht="15.75" x14ac:dyDescent="0.25">
      <c r="A193" s="9" t="s">
        <v>11</v>
      </c>
      <c r="B193" s="13">
        <v>44244</v>
      </c>
      <c r="C193" s="15">
        <v>5294.17</v>
      </c>
      <c r="K193"/>
    </row>
    <row r="194" spans="1:11" ht="15.75" x14ac:dyDescent="0.25">
      <c r="A194" s="9" t="s">
        <v>11</v>
      </c>
      <c r="B194" s="13">
        <v>44250</v>
      </c>
      <c r="C194" s="15">
        <v>5294.17</v>
      </c>
      <c r="K194"/>
    </row>
    <row r="195" spans="1:11" ht="15.75" x14ac:dyDescent="0.25">
      <c r="A195" s="9" t="s">
        <v>11</v>
      </c>
      <c r="B195" s="13">
        <v>44259</v>
      </c>
      <c r="C195" s="15">
        <v>5294.17</v>
      </c>
      <c r="K195"/>
    </row>
    <row r="196" spans="1:11" ht="15.75" x14ac:dyDescent="0.25">
      <c r="A196" s="9" t="s">
        <v>11</v>
      </c>
      <c r="B196" s="13">
        <v>44281</v>
      </c>
      <c r="C196" s="15">
        <v>5294.17</v>
      </c>
      <c r="K196"/>
    </row>
    <row r="197" spans="1:11" ht="15.75" x14ac:dyDescent="0.25">
      <c r="A197" s="9" t="s">
        <v>11</v>
      </c>
      <c r="B197" s="13">
        <v>44294</v>
      </c>
      <c r="C197" s="15">
        <v>4503.17</v>
      </c>
      <c r="K197"/>
    </row>
    <row r="198" spans="1:11" ht="15.75" x14ac:dyDescent="0.25">
      <c r="A198" s="9" t="s">
        <v>11</v>
      </c>
      <c r="B198" s="13">
        <v>44313</v>
      </c>
      <c r="C198" s="15">
        <v>4503.17</v>
      </c>
      <c r="K198"/>
    </row>
    <row r="199" spans="1:11" ht="15.75" x14ac:dyDescent="0.25">
      <c r="A199" s="9" t="s">
        <v>11</v>
      </c>
      <c r="B199" s="13">
        <v>44327</v>
      </c>
      <c r="C199" s="15">
        <v>4523.17</v>
      </c>
      <c r="K199"/>
    </row>
    <row r="200" spans="1:11" ht="15.75" x14ac:dyDescent="0.25">
      <c r="A200" s="9" t="s">
        <v>11</v>
      </c>
      <c r="B200" s="13">
        <v>44335</v>
      </c>
      <c r="C200" s="15">
        <v>5120.17</v>
      </c>
      <c r="K200"/>
    </row>
    <row r="201" spans="1:11" ht="15.75" x14ac:dyDescent="0.25">
      <c r="A201" s="9" t="s">
        <v>11</v>
      </c>
      <c r="B201" s="13">
        <v>44354</v>
      </c>
      <c r="C201" s="15">
        <v>5120.17</v>
      </c>
      <c r="K201"/>
    </row>
    <row r="202" spans="1:11" ht="15.75" x14ac:dyDescent="0.25">
      <c r="A202" s="16" t="s">
        <v>12</v>
      </c>
      <c r="B202" s="13">
        <v>44014</v>
      </c>
      <c r="C202" s="15">
        <v>21119.34</v>
      </c>
      <c r="K202"/>
    </row>
    <row r="203" spans="1:11" ht="15.75" x14ac:dyDescent="0.25">
      <c r="A203" s="16" t="s">
        <v>12</v>
      </c>
      <c r="B203" s="13">
        <v>44029</v>
      </c>
      <c r="C203" s="15">
        <v>20273.66</v>
      </c>
      <c r="D203" s="20"/>
      <c r="K203"/>
    </row>
    <row r="204" spans="1:11" ht="15.75" x14ac:dyDescent="0.25">
      <c r="A204" s="16" t="s">
        <v>12</v>
      </c>
      <c r="B204" s="13">
        <v>44050</v>
      </c>
      <c r="C204" s="15">
        <v>48885.9</v>
      </c>
      <c r="K204"/>
    </row>
    <row r="205" spans="1:11" ht="15.75" x14ac:dyDescent="0.25">
      <c r="A205" s="16" t="s">
        <v>12</v>
      </c>
      <c r="B205" s="13">
        <v>44057</v>
      </c>
      <c r="C205" s="15">
        <v>21918.28</v>
      </c>
      <c r="K205"/>
    </row>
    <row r="206" spans="1:11" ht="15.75" x14ac:dyDescent="0.25">
      <c r="A206" s="16" t="s">
        <v>12</v>
      </c>
      <c r="B206" s="13">
        <v>44099</v>
      </c>
      <c r="C206" s="15">
        <v>73990.75</v>
      </c>
      <c r="K206"/>
    </row>
    <row r="207" spans="1:11" ht="15.75" x14ac:dyDescent="0.25">
      <c r="A207" s="16" t="s">
        <v>12</v>
      </c>
      <c r="B207" s="13">
        <v>44113</v>
      </c>
      <c r="C207" s="15">
        <v>73949.62</v>
      </c>
      <c r="D207" s="20"/>
      <c r="K207"/>
    </row>
    <row r="208" spans="1:11" ht="15.75" x14ac:dyDescent="0.25">
      <c r="A208" s="16" t="s">
        <v>12</v>
      </c>
      <c r="B208" s="13">
        <v>44127</v>
      </c>
      <c r="C208" s="15">
        <v>74798.820000000007</v>
      </c>
      <c r="K208"/>
    </row>
    <row r="209" spans="1:11" ht="15.75" x14ac:dyDescent="0.25">
      <c r="A209" s="16" t="s">
        <v>12</v>
      </c>
      <c r="B209" s="13">
        <v>44141</v>
      </c>
      <c r="C209" s="15">
        <v>75044.850000000006</v>
      </c>
      <c r="D209" s="20"/>
      <c r="K209"/>
    </row>
    <row r="210" spans="1:11" ht="15.75" x14ac:dyDescent="0.25">
      <c r="A210" s="16" t="s">
        <v>12</v>
      </c>
      <c r="B210" s="13">
        <v>44155</v>
      </c>
      <c r="C210" s="15">
        <v>75004.570000000007</v>
      </c>
      <c r="K210"/>
    </row>
    <row r="211" spans="1:11" ht="15.75" x14ac:dyDescent="0.25">
      <c r="A211" s="16" t="s">
        <v>12</v>
      </c>
      <c r="B211" s="13">
        <v>44169</v>
      </c>
      <c r="C211" s="15">
        <v>75415.070000000007</v>
      </c>
      <c r="K211"/>
    </row>
    <row r="212" spans="1:11" ht="15.75" x14ac:dyDescent="0.25">
      <c r="A212" s="16" t="s">
        <v>12</v>
      </c>
      <c r="B212" s="13">
        <v>44183</v>
      </c>
      <c r="C212" s="15">
        <v>74471.520000000004</v>
      </c>
      <c r="D212" s="20"/>
      <c r="K212"/>
    </row>
    <row r="213" spans="1:11" ht="15.75" x14ac:dyDescent="0.25">
      <c r="A213" s="16" t="s">
        <v>12</v>
      </c>
      <c r="B213" s="13">
        <v>44211</v>
      </c>
      <c r="C213" s="15">
        <v>422101.31</v>
      </c>
      <c r="K213"/>
    </row>
    <row r="214" spans="1:11" ht="15.75" x14ac:dyDescent="0.25">
      <c r="A214" s="16" t="s">
        <v>12</v>
      </c>
      <c r="B214" s="13">
        <v>44225</v>
      </c>
      <c r="C214" s="15">
        <v>79025.98</v>
      </c>
      <c r="D214" s="20"/>
      <c r="K214"/>
    </row>
    <row r="215" spans="1:11" ht="15.75" x14ac:dyDescent="0.25">
      <c r="A215" s="16" t="s">
        <v>12</v>
      </c>
      <c r="B215" s="13">
        <v>44239</v>
      </c>
      <c r="C215" s="15">
        <v>81374.28</v>
      </c>
      <c r="K215"/>
    </row>
    <row r="216" spans="1:11" ht="15.75" x14ac:dyDescent="0.25">
      <c r="A216" s="16" t="s">
        <v>12</v>
      </c>
      <c r="B216" s="13">
        <v>44253</v>
      </c>
      <c r="C216" s="15">
        <v>78312.649999999994</v>
      </c>
      <c r="D216" s="20"/>
      <c r="K216"/>
    </row>
    <row r="217" spans="1:11" ht="15.75" x14ac:dyDescent="0.25">
      <c r="A217" s="16" t="s">
        <v>12</v>
      </c>
      <c r="B217" s="13">
        <v>44267</v>
      </c>
      <c r="C217" s="15">
        <v>77146.05</v>
      </c>
      <c r="K217"/>
    </row>
    <row r="218" spans="1:11" ht="15.75" x14ac:dyDescent="0.25">
      <c r="A218" s="16" t="s">
        <v>12</v>
      </c>
      <c r="B218" s="13">
        <v>44281</v>
      </c>
      <c r="C218" s="15">
        <v>77199.740000000005</v>
      </c>
      <c r="K218"/>
    </row>
    <row r="219" spans="1:11" ht="15.75" x14ac:dyDescent="0.25">
      <c r="A219" s="16" t="s">
        <v>12</v>
      </c>
      <c r="B219" s="13">
        <v>44295</v>
      </c>
      <c r="C219" s="15">
        <v>76926.06</v>
      </c>
      <c r="K219"/>
    </row>
    <row r="220" spans="1:11" ht="15.75" x14ac:dyDescent="0.25">
      <c r="A220" s="16" t="s">
        <v>12</v>
      </c>
      <c r="B220" s="13">
        <v>44309</v>
      </c>
      <c r="C220" s="15">
        <v>77477.570000000007</v>
      </c>
      <c r="K220"/>
    </row>
    <row r="221" spans="1:11" ht="15.75" x14ac:dyDescent="0.25">
      <c r="A221" s="16" t="s">
        <v>12</v>
      </c>
      <c r="B221" s="13">
        <v>44323</v>
      </c>
      <c r="C221" s="15">
        <v>76850.38</v>
      </c>
      <c r="K221"/>
    </row>
    <row r="222" spans="1:11" ht="15.75" x14ac:dyDescent="0.25">
      <c r="A222" s="16" t="s">
        <v>12</v>
      </c>
      <c r="B222" s="13">
        <v>44337</v>
      </c>
      <c r="C222" s="15">
        <v>76456.210000000006</v>
      </c>
      <c r="K222"/>
    </row>
    <row r="223" spans="1:11" ht="15.75" x14ac:dyDescent="0.25">
      <c r="A223" s="16" t="s">
        <v>12</v>
      </c>
      <c r="B223" s="13">
        <v>44351</v>
      </c>
      <c r="C223" s="15">
        <v>237109.86</v>
      </c>
      <c r="K223"/>
    </row>
    <row r="224" spans="1:11" ht="15.75" x14ac:dyDescent="0.25">
      <c r="A224" s="9" t="s">
        <v>45</v>
      </c>
      <c r="B224" s="10">
        <v>44225</v>
      </c>
      <c r="C224" s="14">
        <v>3757709.14</v>
      </c>
      <c r="K224"/>
    </row>
    <row r="225" spans="1:11" ht="15.75" x14ac:dyDescent="0.25">
      <c r="A225" s="9" t="s">
        <v>39</v>
      </c>
      <c r="B225" s="13">
        <v>44102</v>
      </c>
      <c r="C225" s="15">
        <v>10000</v>
      </c>
      <c r="K225"/>
    </row>
    <row r="226" spans="1:11" ht="15.75" x14ac:dyDescent="0.25">
      <c r="A226" s="9" t="s">
        <v>39</v>
      </c>
      <c r="B226" s="13">
        <v>44204</v>
      </c>
      <c r="C226" s="24">
        <v>10000</v>
      </c>
      <c r="K226"/>
    </row>
    <row r="227" spans="1:11" ht="15.75" x14ac:dyDescent="0.25">
      <c r="A227" s="9" t="s">
        <v>13</v>
      </c>
      <c r="B227" s="13">
        <v>44022</v>
      </c>
      <c r="C227" s="24">
        <v>756208.48</v>
      </c>
      <c r="K227"/>
    </row>
    <row r="228" spans="1:11" ht="15.75" x14ac:dyDescent="0.25">
      <c r="A228" s="9" t="s">
        <v>13</v>
      </c>
      <c r="B228" s="13">
        <v>44054</v>
      </c>
      <c r="C228" s="24">
        <v>929420.62</v>
      </c>
      <c r="K228"/>
    </row>
    <row r="229" spans="1:11" ht="15.75" x14ac:dyDescent="0.25">
      <c r="A229" s="9" t="s">
        <v>13</v>
      </c>
      <c r="B229" s="13">
        <v>44117</v>
      </c>
      <c r="C229" s="15">
        <v>2955084</v>
      </c>
      <c r="K229"/>
    </row>
    <row r="230" spans="1:11" ht="15.75" x14ac:dyDescent="0.25">
      <c r="A230" s="9" t="s">
        <v>13</v>
      </c>
      <c r="B230" s="13">
        <v>44117</v>
      </c>
      <c r="C230" s="15">
        <v>377216.92</v>
      </c>
      <c r="K230"/>
    </row>
    <row r="231" spans="1:11" ht="15.75" x14ac:dyDescent="0.25">
      <c r="A231" s="9" t="s">
        <v>13</v>
      </c>
      <c r="B231" s="13">
        <v>44145</v>
      </c>
      <c r="C231" s="24">
        <v>3271198.12</v>
      </c>
      <c r="K231"/>
    </row>
    <row r="232" spans="1:11" ht="15.75" x14ac:dyDescent="0.25">
      <c r="A232" s="9" t="s">
        <v>13</v>
      </c>
      <c r="B232" s="13">
        <v>44175</v>
      </c>
      <c r="C232" s="24">
        <v>3295500.71</v>
      </c>
      <c r="K232"/>
    </row>
    <row r="233" spans="1:11" ht="15.75" x14ac:dyDescent="0.25">
      <c r="A233" s="9" t="s">
        <v>13</v>
      </c>
      <c r="B233" s="13">
        <v>44207</v>
      </c>
      <c r="C233" s="24">
        <v>4801900.72</v>
      </c>
      <c r="K233"/>
    </row>
    <row r="234" spans="1:11" ht="15.75" x14ac:dyDescent="0.25">
      <c r="A234" s="9" t="s">
        <v>13</v>
      </c>
      <c r="B234" s="13">
        <v>44258</v>
      </c>
      <c r="C234" s="24">
        <f>2899355.36+440893.3</f>
        <v>3340248.6599999997</v>
      </c>
      <c r="K234"/>
    </row>
    <row r="235" spans="1:11" ht="15.75" x14ac:dyDescent="0.25">
      <c r="A235" s="9" t="s">
        <v>13</v>
      </c>
      <c r="B235" s="13">
        <v>44326</v>
      </c>
      <c r="C235" s="15">
        <v>3337195.37</v>
      </c>
      <c r="K235"/>
    </row>
    <row r="236" spans="1:11" ht="15.75" x14ac:dyDescent="0.25">
      <c r="A236" s="9" t="s">
        <v>47</v>
      </c>
      <c r="B236" s="10">
        <v>44253</v>
      </c>
      <c r="C236" s="11">
        <v>19050155.109999999</v>
      </c>
      <c r="K236"/>
    </row>
    <row r="237" spans="1:11" ht="15.75" x14ac:dyDescent="0.25">
      <c r="A237" s="9" t="s">
        <v>47</v>
      </c>
      <c r="B237" s="10">
        <v>44351</v>
      </c>
      <c r="C237" s="11">
        <v>4217685</v>
      </c>
      <c r="K237"/>
    </row>
    <row r="238" spans="1:11" ht="15.75" x14ac:dyDescent="0.25">
      <c r="A238" s="9" t="s">
        <v>30</v>
      </c>
      <c r="B238" s="13">
        <v>44040</v>
      </c>
      <c r="C238" s="15">
        <v>189374.61</v>
      </c>
      <c r="K238"/>
    </row>
    <row r="239" spans="1:11" ht="15.75" x14ac:dyDescent="0.25">
      <c r="A239" s="9" t="s">
        <v>30</v>
      </c>
      <c r="B239" s="13">
        <v>44103</v>
      </c>
      <c r="C239" s="30">
        <v>387267.62</v>
      </c>
      <c r="K239"/>
    </row>
    <row r="240" spans="1:11" ht="15.75" x14ac:dyDescent="0.25">
      <c r="A240" s="9" t="s">
        <v>30</v>
      </c>
      <c r="B240" s="13">
        <v>44165</v>
      </c>
      <c r="C240" s="15">
        <v>363051.72</v>
      </c>
      <c r="K240"/>
    </row>
    <row r="241" spans="1:11" ht="15.75" x14ac:dyDescent="0.25">
      <c r="A241" s="9" t="s">
        <v>30</v>
      </c>
      <c r="B241" s="13">
        <v>44224</v>
      </c>
      <c r="C241" s="15">
        <v>141754.57</v>
      </c>
      <c r="K241"/>
    </row>
    <row r="242" spans="1:11" ht="15.75" x14ac:dyDescent="0.25">
      <c r="A242" s="9" t="s">
        <v>30</v>
      </c>
      <c r="B242" s="13">
        <v>44257</v>
      </c>
      <c r="C242" s="15">
        <v>194360.25</v>
      </c>
      <c r="K242"/>
    </row>
    <row r="243" spans="1:11" ht="15.75" x14ac:dyDescent="0.25">
      <c r="A243" s="9" t="s">
        <v>30</v>
      </c>
      <c r="B243" s="13">
        <v>44285</v>
      </c>
      <c r="C243" s="15">
        <v>184368.54</v>
      </c>
      <c r="K243"/>
    </row>
    <row r="244" spans="1:11" ht="15.75" x14ac:dyDescent="0.25">
      <c r="A244" s="9" t="s">
        <v>30</v>
      </c>
      <c r="B244" s="13">
        <v>44314</v>
      </c>
      <c r="C244" s="15">
        <v>277026.09999999998</v>
      </c>
      <c r="K244"/>
    </row>
    <row r="245" spans="1:11" ht="15.75" x14ac:dyDescent="0.25">
      <c r="A245" s="9" t="s">
        <v>30</v>
      </c>
      <c r="B245" s="13">
        <v>44344</v>
      </c>
      <c r="C245" s="15">
        <v>329396.90999999997</v>
      </c>
      <c r="K245"/>
    </row>
    <row r="246" spans="1:11" ht="15.75" x14ac:dyDescent="0.25">
      <c r="A246" s="9" t="s">
        <v>32</v>
      </c>
      <c r="B246" s="13">
        <v>44071</v>
      </c>
      <c r="C246" s="15">
        <v>250246.7</v>
      </c>
      <c r="K246"/>
    </row>
    <row r="247" spans="1:11" ht="15.75" x14ac:dyDescent="0.25">
      <c r="A247" s="9" t="s">
        <v>32</v>
      </c>
      <c r="B247" s="13">
        <v>44132</v>
      </c>
      <c r="C247" s="15">
        <v>268401.23</v>
      </c>
      <c r="K247"/>
    </row>
    <row r="248" spans="1:11" ht="15.75" x14ac:dyDescent="0.25">
      <c r="A248" s="9" t="s">
        <v>32</v>
      </c>
      <c r="B248" s="13">
        <v>44194</v>
      </c>
      <c r="C248" s="15">
        <v>238645.54</v>
      </c>
      <c r="K248"/>
    </row>
    <row r="249" spans="1:11" ht="15.75" x14ac:dyDescent="0.25">
      <c r="A249" s="9" t="s">
        <v>14</v>
      </c>
      <c r="B249" s="13">
        <v>44040</v>
      </c>
      <c r="C249" s="29">
        <v>172526.36</v>
      </c>
      <c r="K249"/>
    </row>
    <row r="250" spans="1:11" ht="15.75" x14ac:dyDescent="0.25">
      <c r="A250" s="9" t="s">
        <v>14</v>
      </c>
      <c r="B250" s="13">
        <v>44070</v>
      </c>
      <c r="C250" s="31">
        <v>125876.44</v>
      </c>
      <c r="K250"/>
    </row>
    <row r="251" spans="1:11" ht="15.75" x14ac:dyDescent="0.25">
      <c r="A251" s="9" t="s">
        <v>14</v>
      </c>
      <c r="B251" s="13">
        <v>44103</v>
      </c>
      <c r="C251" s="32">
        <v>217760.64000000001</v>
      </c>
      <c r="K251"/>
    </row>
    <row r="252" spans="1:11" ht="15.75" x14ac:dyDescent="0.25">
      <c r="A252" s="9" t="s">
        <v>14</v>
      </c>
      <c r="B252" s="13">
        <v>44131</v>
      </c>
      <c r="C252" s="31">
        <v>170388.47</v>
      </c>
      <c r="K252"/>
    </row>
    <row r="253" spans="1:11" ht="15.75" x14ac:dyDescent="0.25">
      <c r="A253" s="9" t="s">
        <v>14</v>
      </c>
      <c r="B253" s="13">
        <v>44165</v>
      </c>
      <c r="C253" s="31">
        <v>421593.48</v>
      </c>
      <c r="K253"/>
    </row>
    <row r="254" spans="1:11" ht="15.75" x14ac:dyDescent="0.25">
      <c r="A254" s="9" t="s">
        <v>14</v>
      </c>
      <c r="B254" s="13">
        <v>44194</v>
      </c>
      <c r="C254" s="31">
        <v>174129.4</v>
      </c>
      <c r="K254"/>
    </row>
    <row r="255" spans="1:11" ht="15.75" x14ac:dyDescent="0.25">
      <c r="A255" s="9" t="s">
        <v>14</v>
      </c>
      <c r="B255" s="13">
        <v>44223</v>
      </c>
      <c r="C255" s="31">
        <v>178915.71</v>
      </c>
      <c r="K255"/>
    </row>
    <row r="256" spans="1:11" ht="15.75" x14ac:dyDescent="0.25">
      <c r="A256" s="9" t="s">
        <v>14</v>
      </c>
      <c r="B256" s="13">
        <v>44256</v>
      </c>
      <c r="C256" s="31">
        <v>169251.4</v>
      </c>
      <c r="K256"/>
    </row>
    <row r="257" spans="1:11" ht="15.75" x14ac:dyDescent="0.25">
      <c r="A257" s="9" t="s">
        <v>14</v>
      </c>
      <c r="B257" s="13">
        <v>44284</v>
      </c>
      <c r="C257" s="31">
        <v>154486.25</v>
      </c>
      <c r="K257"/>
    </row>
    <row r="258" spans="1:11" ht="15.75" x14ac:dyDescent="0.25">
      <c r="A258" s="9" t="s">
        <v>14</v>
      </c>
      <c r="B258" s="13">
        <v>44313</v>
      </c>
      <c r="C258" s="31">
        <v>176074.39</v>
      </c>
      <c r="K258"/>
    </row>
    <row r="259" spans="1:11" ht="16.5" thickBot="1" x14ac:dyDescent="0.3">
      <c r="A259" s="9" t="s">
        <v>14</v>
      </c>
      <c r="B259" s="13">
        <v>44343</v>
      </c>
      <c r="C259" s="33">
        <v>174684.41</v>
      </c>
      <c r="K259"/>
    </row>
    <row r="260" spans="1:11" ht="16.5" thickTop="1" x14ac:dyDescent="0.25">
      <c r="C260" s="23">
        <f>SUM(C9:C259)</f>
        <v>180446941.58999991</v>
      </c>
    </row>
    <row r="264" spans="1:11" ht="15.75" x14ac:dyDescent="0.25">
      <c r="A264" s="17" t="s">
        <v>17</v>
      </c>
      <c r="B264" s="4" t="s">
        <v>15</v>
      </c>
      <c r="C264" s="19">
        <v>53109.279999999999</v>
      </c>
      <c r="J264" t="s">
        <v>19</v>
      </c>
      <c r="K264" s="21">
        <f>10547994.71-649.98-237</f>
        <v>10547107.73</v>
      </c>
    </row>
    <row r="265" spans="1:11" ht="15.75" x14ac:dyDescent="0.25">
      <c r="B265" s="4" t="s">
        <v>16</v>
      </c>
      <c r="C265" s="19">
        <v>1742009.28</v>
      </c>
      <c r="J265" t="s">
        <v>20</v>
      </c>
      <c r="K265" s="21">
        <v>8179227.4000000004</v>
      </c>
    </row>
    <row r="266" spans="1:11" x14ac:dyDescent="0.25">
      <c r="J266" t="s">
        <v>21</v>
      </c>
      <c r="K266" s="21">
        <v>13873927.970000001</v>
      </c>
    </row>
    <row r="267" spans="1:11" ht="15.75" x14ac:dyDescent="0.25">
      <c r="A267" s="17" t="s">
        <v>31</v>
      </c>
      <c r="B267" s="4" t="s">
        <v>15</v>
      </c>
      <c r="C267" s="19">
        <v>34391.199999999997</v>
      </c>
      <c r="J267" t="s">
        <v>22</v>
      </c>
      <c r="K267" s="21">
        <v>14136500.35</v>
      </c>
    </row>
    <row r="268" spans="1:11" ht="15.75" x14ac:dyDescent="0.25">
      <c r="B268" s="4" t="s">
        <v>16</v>
      </c>
      <c r="C268" s="19">
        <v>2240570.3199999998</v>
      </c>
      <c r="J268" t="s">
        <v>23</v>
      </c>
      <c r="K268" s="21">
        <v>6352642.9299999997</v>
      </c>
    </row>
    <row r="269" spans="1:11" x14ac:dyDescent="0.25">
      <c r="J269" t="s">
        <v>24</v>
      </c>
      <c r="K269" s="21">
        <v>19363983.07</v>
      </c>
    </row>
    <row r="270" spans="1:11" ht="15.75" x14ac:dyDescent="0.25">
      <c r="A270" s="17" t="s">
        <v>38</v>
      </c>
      <c r="B270" s="4" t="s">
        <v>15</v>
      </c>
      <c r="C270" s="19">
        <v>33603.53</v>
      </c>
      <c r="J270" t="s">
        <v>25</v>
      </c>
      <c r="K270" s="21">
        <v>15885911.01</v>
      </c>
    </row>
    <row r="271" spans="1:11" ht="15.75" x14ac:dyDescent="0.25">
      <c r="B271" s="4" t="s">
        <v>16</v>
      </c>
      <c r="C271" s="19">
        <v>2004317.06</v>
      </c>
      <c r="J271" t="s">
        <v>26</v>
      </c>
      <c r="K271" s="21">
        <v>33538754.149999999</v>
      </c>
    </row>
    <row r="272" spans="1:11" x14ac:dyDescent="0.25">
      <c r="J272" t="s">
        <v>27</v>
      </c>
      <c r="K272" s="21">
        <v>11148170.779999999</v>
      </c>
    </row>
    <row r="273" spans="1:12" ht="15.75" x14ac:dyDescent="0.25">
      <c r="A273" s="17" t="s">
        <v>40</v>
      </c>
      <c r="B273" s="4" t="s">
        <v>15</v>
      </c>
      <c r="C273" s="19">
        <v>35424.949999999997</v>
      </c>
      <c r="J273" t="s">
        <v>28</v>
      </c>
      <c r="K273" s="21">
        <v>19706717.52</v>
      </c>
    </row>
    <row r="274" spans="1:12" ht="15.75" x14ac:dyDescent="0.25">
      <c r="B274" s="4" t="s">
        <v>16</v>
      </c>
      <c r="C274" s="19">
        <v>2244628.88</v>
      </c>
      <c r="J274" t="s">
        <v>29</v>
      </c>
      <c r="K274" s="21">
        <v>27713998.68</v>
      </c>
    </row>
    <row r="275" spans="1:12" x14ac:dyDescent="0.25">
      <c r="J275" t="s">
        <v>18</v>
      </c>
      <c r="K275" s="22"/>
      <c r="L275" s="20"/>
    </row>
    <row r="276" spans="1:12" ht="15.75" x14ac:dyDescent="0.25">
      <c r="A276" s="17" t="s">
        <v>41</v>
      </c>
      <c r="B276" s="4" t="s">
        <v>15</v>
      </c>
      <c r="C276" s="19">
        <v>56148.9</v>
      </c>
      <c r="K276" s="21">
        <f>SUM(K264:K275)</f>
        <v>180446941.59000003</v>
      </c>
      <c r="L276" s="20">
        <f>C260-K276</f>
        <v>0</v>
      </c>
    </row>
    <row r="277" spans="1:12" ht="15.75" x14ac:dyDescent="0.25">
      <c r="B277" s="4" t="s">
        <v>16</v>
      </c>
      <c r="C277" s="19">
        <v>1959194.8099999998</v>
      </c>
    </row>
    <row r="278" spans="1:12" x14ac:dyDescent="0.25">
      <c r="J278" t="s">
        <v>33</v>
      </c>
      <c r="K278" s="21">
        <f>C264+C267+C270+C273+C276+C279+C282+C285+C288</f>
        <v>515831.98999999993</v>
      </c>
    </row>
    <row r="279" spans="1:12" ht="15.75" x14ac:dyDescent="0.25">
      <c r="A279" s="17" t="s">
        <v>42</v>
      </c>
      <c r="B279" s="4" t="s">
        <v>15</v>
      </c>
      <c r="C279" s="19">
        <v>65858.849999999991</v>
      </c>
      <c r="J279" t="s">
        <v>34</v>
      </c>
      <c r="K279" s="21">
        <f>C265+C268+C271+C274+C277+C280+C283+C286+C289</f>
        <v>18259350.879999999</v>
      </c>
    </row>
    <row r="280" spans="1:12" ht="15.75" x14ac:dyDescent="0.25">
      <c r="B280" s="4" t="s">
        <v>16</v>
      </c>
      <c r="C280" s="19">
        <v>2396066.9499999997</v>
      </c>
    </row>
    <row r="281" spans="1:12" x14ac:dyDescent="0.25">
      <c r="J281" s="27" t="s">
        <v>35</v>
      </c>
      <c r="K281" s="28">
        <f>K276+K278+K279</f>
        <v>199222124.46000004</v>
      </c>
    </row>
    <row r="282" spans="1:12" ht="15.75" x14ac:dyDescent="0.25">
      <c r="A282" s="17" t="s">
        <v>43</v>
      </c>
      <c r="B282" s="4" t="s">
        <v>15</v>
      </c>
      <c r="C282" s="19">
        <v>85881.55</v>
      </c>
    </row>
    <row r="283" spans="1:12" ht="15.75" x14ac:dyDescent="0.25">
      <c r="B283" s="4" t="s">
        <v>16</v>
      </c>
      <c r="C283" s="19">
        <v>2290699.98</v>
      </c>
    </row>
    <row r="285" spans="1:12" ht="15.75" x14ac:dyDescent="0.25">
      <c r="A285" s="17" t="s">
        <v>46</v>
      </c>
      <c r="B285" s="4" t="s">
        <v>15</v>
      </c>
      <c r="C285" s="19">
        <v>75450.240000000005</v>
      </c>
    </row>
    <row r="286" spans="1:12" ht="15.75" x14ac:dyDescent="0.25">
      <c r="B286" s="4" t="s">
        <v>16</v>
      </c>
      <c r="C286" s="19">
        <v>1289486.67</v>
      </c>
    </row>
    <row r="288" spans="1:12" ht="15.75" x14ac:dyDescent="0.25">
      <c r="A288" s="17" t="s">
        <v>48</v>
      </c>
      <c r="B288" s="4" t="s">
        <v>15</v>
      </c>
      <c r="C288" s="19">
        <v>75963.490000000005</v>
      </c>
    </row>
    <row r="289" spans="1:3" ht="15.75" x14ac:dyDescent="0.25">
      <c r="B289" s="4" t="s">
        <v>16</v>
      </c>
      <c r="C289" s="19">
        <v>2092376.93</v>
      </c>
    </row>
    <row r="291" spans="1:3" ht="15.75" x14ac:dyDescent="0.25">
      <c r="A291" s="17" t="s">
        <v>50</v>
      </c>
      <c r="B291" s="4" t="s">
        <v>15</v>
      </c>
      <c r="C291" s="19">
        <v>69390.669999999984</v>
      </c>
    </row>
    <row r="292" spans="1:3" ht="15.75" x14ac:dyDescent="0.25">
      <c r="B292" s="4" t="s">
        <v>16</v>
      </c>
      <c r="C292" s="19">
        <v>1534642.86</v>
      </c>
    </row>
    <row r="294" spans="1:3" ht="15.75" x14ac:dyDescent="0.25">
      <c r="A294" s="17" t="s">
        <v>51</v>
      </c>
      <c r="B294" s="4" t="s">
        <v>15</v>
      </c>
      <c r="C294" s="19">
        <v>38214.909999999989</v>
      </c>
    </row>
    <row r="295" spans="1:3" ht="15.75" x14ac:dyDescent="0.25">
      <c r="B295" s="4" t="s">
        <v>16</v>
      </c>
      <c r="C295" s="19">
        <v>1455680.9499999997</v>
      </c>
    </row>
    <row r="297" spans="1:3" ht="15.75" x14ac:dyDescent="0.25">
      <c r="A297" s="17" t="s">
        <v>52</v>
      </c>
      <c r="B297" s="4" t="s">
        <v>15</v>
      </c>
      <c r="C297" s="19">
        <v>85383.32</v>
      </c>
    </row>
    <row r="298" spans="1:3" ht="15.75" x14ac:dyDescent="0.25">
      <c r="B298" s="4" t="s">
        <v>16</v>
      </c>
      <c r="C298" s="19">
        <v>1797740.4700000004</v>
      </c>
    </row>
    <row r="300" spans="1:3" ht="15.75" x14ac:dyDescent="0.25">
      <c r="A300" s="17"/>
      <c r="B300" s="4"/>
      <c r="C300" s="18"/>
    </row>
    <row r="301" spans="1:3" ht="15.75" x14ac:dyDescent="0.25">
      <c r="B301" s="4"/>
      <c r="C301" s="18"/>
    </row>
  </sheetData>
  <sortState ref="A7:L259">
    <sortCondition ref="A7:A259"/>
    <sortCondition ref="B7:B259"/>
  </sortState>
  <mergeCells count="1">
    <mergeCell ref="A3:C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Parkway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Parkway Schools</dc:creator>
  <cp:lastModifiedBy>Parkway Schools</cp:lastModifiedBy>
  <dcterms:created xsi:type="dcterms:W3CDTF">2018-12-10T14:21:30Z</dcterms:created>
  <dcterms:modified xsi:type="dcterms:W3CDTF">2021-09-15T15:06:15Z</dcterms:modified>
</cp:coreProperties>
</file>